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0.36.31\財政班\□新居\203 財政状況資料集（内容確認等）\令和元年度決算（R3年度作業）\02_令和元年度財政状況資料集の作成について（2回目）\04 公表データ（1回目のデータと結合）\"/>
    </mc:Choice>
  </mc:AlternateContent>
  <xr:revisionPtr revIDLastSave="0" documentId="13_ncr:1_{DFEA7F68-C239-4D49-845F-AC0E89F229C5}"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9" i="10" l="1"/>
  <c r="BG38" i="10"/>
  <c r="BG37" i="10"/>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E41" i="10"/>
  <c r="AM41" i="10"/>
  <c r="U41" i="10"/>
  <c r="C41" i="10"/>
  <c r="BE40" i="10"/>
  <c r="AM40" i="10"/>
  <c r="U40" i="10"/>
  <c r="C40" i="10"/>
  <c r="AM39" i="10"/>
  <c r="U39" i="10"/>
  <c r="AM38" i="10"/>
  <c r="U38" i="10"/>
  <c r="AM37" i="10"/>
  <c r="AM36" i="10"/>
  <c r="C34" i="10"/>
  <c r="U34" i="10" l="1"/>
  <c r="U35" i="10" s="1"/>
  <c r="U36" i="10" s="1"/>
  <c r="U37" i="10" s="1"/>
  <c r="C35" i="10"/>
  <c r="C36" i="10" s="1"/>
  <c r="C37" i="10" s="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l="1"/>
  <c r="BE36" i="10" l="1"/>
  <c r="BE37" i="10" l="1"/>
  <c r="BE38" i="10" s="1"/>
  <c r="BE39" i="10" s="1"/>
  <c r="BW34" i="10" s="1"/>
  <c r="BW35" i="10" s="1"/>
  <c r="BW36" i="10" s="1"/>
  <c r="BW37" i="10" s="1"/>
  <c r="BW38" i="10" s="1"/>
  <c r="BW39" i="10" s="1"/>
  <c r="BW40" i="10" s="1"/>
  <c r="BW41"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<sst xmlns="http://schemas.openxmlformats.org/spreadsheetml/2006/main" count="1170" uniqueCount="628">
  <si>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</si>
  <si>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</si>
  <si>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</si>
  <si>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</si>
  <si>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</si>
  <si>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</si>
  <si>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</si>
  <si>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</si>
  <si>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</si>
  <si>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</si>
  <si>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</si>
  <si>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</si>
  <si>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</si>
  <si>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</si>
  <si>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</si>
  <si>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</si>
  <si>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</si>
  <si>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</si>
  <si>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</si>
  <si>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</si>
  <si>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</si>
  <si>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</si>
  <si>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</si>
  <si>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</si>
  <si>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</si>
  <si>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</si>
  <si>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</si>
  <si>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</si>
  <si>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</si>
  <si>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</si>
  <si>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</si>
  <si>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</si>
  <si>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</si>
  <si>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</si>
  <si>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</si>
  <si>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</si>
  <si>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</si>
  <si>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</si>
  <si>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</si>
  <si>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</si>
  <si>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</si>
  <si>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</si>
  <si>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</si>
  <si>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</si>
  <si>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</si>
  <si>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</si>
  <si>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</si>
  <si>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</si>
  <si>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</si>
  <si>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</si>
  <si>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</si>
  <si>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</si>
  <si>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</si>
  <si>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</si>
  <si>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</si>
  <si>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</si>
  <si>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</si>
  <si>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</si>
  <si>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</si>
  <si>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</si>
  <si>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</si>
  <si>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</si>
  <si>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</si>
  <si>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</si>
  <si>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</si>
  <si>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</si>
  <si>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</si>
  <si>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</si>
  <si>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</si>
  <si>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</si>
  <si>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</si>
  <si>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</si>
  <si>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</si>
  <si>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</si>
  <si>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</si>
  <si>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</si>
  <si>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</si>
  <si>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</si>
  <si>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</si>
  <si>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</si>
  <si>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</si>
  <si>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</si>
  <si>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</si>
  <si>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</si>
  <si>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</si>
  <si>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</si>
  <si>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</si>
  <si>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</si>
  <si>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</si>
  <si>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</si>
  <si>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</si>
  <si>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</si>
  <si>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</si>
  <si>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</si>
  <si>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</si>
  <si>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</si>
  <si>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</si>
  <si>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佐世保市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</si>
  <si>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</si>
  <si>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</si>
  <si>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</si>
  <si>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</si>
  <si>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</si>
  <si>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</si>
  <si>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</si>
  <si>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</si>
  <si>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</si>
  <si>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</si>
  <si>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</si>
  <si>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</si>
  <si>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</si>
  <si>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</si>
  <si>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</si>
  <si>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</si>
  <si>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</si>
  <si>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</si>
  <si>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</si>
  <si>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</si>
  <si>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</si>
  <si>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</si>
  <si>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</si>
  <si>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</si>
  <si>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</si>
  <si>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</si>
  <si>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</si>
  <si>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</si>
  <si>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</si>
  <si>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</si>
  <si>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</si>
  <si>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</si>
  <si>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</si>
  <si>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</si>
  <si>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</si>
  <si>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</si>
  <si>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</si>
  <si>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</si>
  <si>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</si>
  <si>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</si>
  <si>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</si>
  <si>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</si>
  <si>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</si>
  <si>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</si>
  <si>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</si>
  <si>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</si>
  <si>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</si>
  <si>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</si>
  <si>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</si>
  <si>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</si>
  <si>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</si>
  <si>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</si>
  <si>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</si>
  <si>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</si>
  <si>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</si>
  <si>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</si>
  <si>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</si>
  <si>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</si>
  <si>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</si>
  <si>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</si>
  <si>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</si>
  <si>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</si>
  <si>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</si>
  <si>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</si>
  <si>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</si>
  <si>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</si>
  <si>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</si>
  <si>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</si>
  <si>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</si>
  <si>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</si>
  <si>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</si>
  <si>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</si>
  <si>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</si>
  <si>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</si>
  <si>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</si>
  <si>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</si>
  <si>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</si>
  <si>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</si>
  <si>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</si>
  <si>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</si>
  <si>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</si>
  <si>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</si>
  <si>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</si>
  <si>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</si>
  <si>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</si>
  <si>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</si>
  <si>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</si>
  <si>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</si>
  <si>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</si>
  <si>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</si>
  <si>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</si>
  <si>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</si>
  <si>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</si>
  <si>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</si>
  <si>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</si>
  <si>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</si>
  <si>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</si>
  <si>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</si>
  <si>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</si>
  <si>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</si>
  <si>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</si>
  <si>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</si>
  <si>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</si>
  <si>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</si>
  <si>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</si>
  <si>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</si>
  <si>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</si>
  <si>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</si>
  <si>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</si>
  <si>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</si>
  <si>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</si>
  <si>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</si>
  <si>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</si>
  <si>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</si>
  <si>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</si>
  <si>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</si>
  <si>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長崎県佐世保市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</si>
  <si>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</si>
  <si>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</si>
  <si>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</si>
  <si>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</si>
  <si>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</si>
  <si>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</si>
  <si>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</si>
  <si>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</si>
  <si>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</si>
  <si>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</si>
  <si>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</si>
  <si>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</si>
  <si>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</si>
  <si>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</si>
  <si>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</si>
  <si>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</si>
  <si>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</si>
  <si>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</si>
  <si>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</si>
  <si>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</si>
  <si>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</si>
  <si>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</si>
  <si>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</si>
  <si>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</si>
  <si>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</si>
  <si>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</si>
  <si>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</si>
  <si>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</si>
  <si>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</si>
  <si>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</si>
  <si>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</si>
  <si>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</si>
  <si>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</si>
  <si>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</si>
  <si>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</si>
  <si>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</si>
  <si>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</si>
  <si>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</si>
  <si>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</si>
  <si>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</si>
  <si>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</si>
  <si>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</si>
  <si>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</si>
  <si>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</si>
  <si>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</si>
  <si>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</si>
  <si>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</si>
  <si>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</si>
  <si>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</si>
  <si>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</si>
  <si>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</si>
  <si>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</si>
  <si>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</si>
  <si>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</si>
  <si>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</si>
  <si>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</si>
  <si>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</si>
  <si>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</si>
  <si>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</si>
  <si>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</si>
  <si>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</si>
  <si>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</si>
  <si>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</si>
  <si>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</si>
  <si>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</si>
  <si>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</si>
  <si>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</si>
  <si>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</si>
  <si>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</si>
  <si>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</si>
  <si>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</si>
  <si>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</si>
  <si>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</si>
  <si>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</si>
  <si>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</si>
  <si>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</si>
  <si>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</si>
  <si>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</si>
  <si>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</si>
  <si>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</si>
  <si>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</si>
  <si>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</si>
  <si>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</si>
  <si>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</si>
  <si>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</si>
  <si>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</si>
  <si>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</si>
  <si>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</si>
  <si>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</si>
  <si>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</si>
  <si>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</si>
  <si>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</si>
  <si>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</si>
  <si>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</si>
  <si>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</si>
  <si>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</si>
  <si>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</si>
  <si>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</si>
  <si>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</si>
  <si>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</si>
  <si>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</si>
  <si>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</si>
  <si>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</si>
  <si>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</si>
  <si>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</si>
  <si>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</si>
  <si>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</si>
  <si>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</si>
  <si>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</si>
  <si>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</si>
  <si>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</si>
  <si>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</si>
  <si>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</si>
  <si>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</si>
  <si>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</si>
  <si>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</si>
  <si>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</si>
  <si>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</si>
  <si>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</si>
  <si>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</si>
  <si>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</si>
  <si>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市場</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</si>
  <si>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</si>
  <si>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</si>
  <si>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</si>
  <si>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</si>
  <si>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</si>
  <si>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</si>
  <si>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</si>
  <si>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と畜場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</si>
  <si>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</si>
  <si>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</si>
  <si>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</si>
  <si>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</si>
  <si>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</si>
  <si>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</si>
  <si>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</si>
  <si>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</si>
  <si>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</si>
  <si>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</si>
  <si>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</si>
  <si>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</si>
  <si>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</si>
  <si>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</si>
  <si>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</si>
  <si>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</si>
  <si>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</si>
  <si>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</si>
  <si>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</si>
  <si>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</si>
  <si>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</si>
  <si>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</si>
  <si>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</si>
  <si>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長崎県佐世保市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</si>
  <si>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</si>
  <si>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</si>
  <si>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</si>
  <si>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</si>
  <si>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</si>
  <si>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</si>
  <si>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</si>
  <si>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</si>
  <si>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</si>
  <si>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</si>
  <si>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</si>
  <si>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</si>
  <si>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</si>
  <si>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</si>
  <si>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</si>
  <si>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</si>
  <si>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</si>
  <si>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</si>
  <si>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</si>
  <si>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</si>
  <si>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住宅事業特別会計</t>
    <phoneticPr fontId="5"/>
  </si>
  <si>
    <t>佐世保市等地域交通体系整備事業特別会計</t>
    <phoneticPr fontId="5"/>
  </si>
  <si>
    <t>土地取得事業特別会計</t>
    <phoneticPr fontId="5"/>
  </si>
  <si>
    <t>母子父子寡婦福祉資金貸付事業特別会計</t>
    <phoneticPr fontId="5"/>
  </si>
  <si>
    <t>病院資金貸付事業特別会計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</si>
  <si>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</si>
  <si>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</si>
  <si>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</si>
  <si>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</si>
  <si>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</si>
  <si>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</si>
  <si>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</si>
  <si>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</si>
  <si>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</si>
  <si>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</si>
  <si>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</si>
  <si>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</si>
  <si>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</si>
  <si>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</si>
  <si>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</si>
  <si>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</si>
  <si>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</si>
  <si>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</si>
  <si>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</si>
  <si>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下水道事業会計</t>
    <phoneticPr fontId="5"/>
  </si>
  <si>
    <t>法適用企業</t>
    <phoneticPr fontId="5"/>
  </si>
  <si>
    <t>集落排水事業特別会計</t>
    <phoneticPr fontId="5"/>
  </si>
  <si>
    <t>法非適用企業</t>
    <phoneticPr fontId="5"/>
  </si>
  <si>
    <t>交通船事業特別会計</t>
    <phoneticPr fontId="5"/>
  </si>
  <si>
    <t>卸売市場事業特別会計</t>
    <phoneticPr fontId="5"/>
  </si>
  <si>
    <t>港湾整備事業特別会計</t>
    <phoneticPr fontId="5"/>
  </si>
  <si>
    <t>法非適用企業</t>
    <phoneticPr fontId="5"/>
  </si>
  <si>
    <t>工業団地整備事業特別会計</t>
    <phoneticPr fontId="5"/>
  </si>
  <si>
    <t>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</si>
  <si>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</si>
  <si>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</si>
  <si>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</si>
  <si>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</si>
  <si>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</si>
  <si>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</si>
  <si>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</si>
  <si>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</si>
  <si>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</si>
  <si>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</si>
  <si>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</si>
  <si>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</si>
  <si>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</si>
  <si>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</si>
  <si>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</si>
  <si>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</si>
  <si>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</si>
  <si>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</si>
  <si>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</si>
  <si>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</si>
  <si>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</si>
  <si>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</si>
  <si>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</si>
  <si>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</si>
  <si>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</si>
  <si>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</si>
  <si>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</si>
  <si>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</si>
  <si>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</si>
  <si>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</si>
  <si>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</si>
  <si>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</si>
  <si>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</si>
  <si>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</si>
  <si>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</si>
  <si>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</si>
  <si>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</si>
  <si>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</si>
  <si>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</si>
  <si>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</si>
  <si>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</si>
  <si>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</si>
  <si>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</si>
  <si>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</si>
  <si>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</si>
  <si>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</si>
  <si>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</si>
  <si>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</si>
  <si>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</si>
  <si>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</si>
  <si>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</si>
  <si>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</si>
  <si>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</si>
  <si>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</si>
  <si>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</si>
  <si>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</si>
  <si>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</si>
  <si>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</si>
  <si>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</si>
  <si>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卸売市場事業特別会計</t>
    <phoneticPr fontId="5"/>
  </si>
  <si>
    <t>(Ｆ)</t>
    <phoneticPr fontId="5"/>
  </si>
  <si>
    <t>港湾整備事業特別会計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</si>
  <si>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</si>
  <si>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</si>
  <si>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</si>
  <si>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</si>
  <si>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</si>
  <si>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</si>
  <si>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</si>
  <si>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</si>
  <si>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</si>
  <si>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</si>
  <si>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</si>
  <si>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</si>
  <si>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</si>
  <si>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</si>
  <si>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</si>
  <si>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</si>
  <si>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</si>
  <si>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</si>
  <si>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</si>
  <si>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</si>
  <si>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</si>
  <si>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</si>
  <si>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</si>
  <si>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</si>
  <si>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</si>
  <si>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</si>
  <si>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</si>
  <si>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</si>
  <si>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</si>
  <si>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</si>
  <si>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</si>
  <si>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</si>
  <si>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</si>
  <si>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</si>
  <si>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</si>
  <si>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</si>
  <si>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</si>
  <si>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</si>
  <si>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</si>
  <si>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</si>
  <si>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</si>
  <si>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</si>
  <si>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</si>
  <si>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</si>
  <si>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</si>
  <si>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</si>
  <si>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</si>
  <si>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</si>
  <si>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</si>
  <si>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</si>
  <si>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</si>
  <si>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</si>
  <si>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</si>
  <si>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</si>
  <si>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</si>
  <si>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</si>
  <si>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</si>
  <si>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</si>
  <si>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</si>
  <si>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</si>
  <si>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</si>
  <si>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</si>
  <si>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</si>
  <si>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</si>
  <si>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</si>
  <si>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</si>
  <si>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</si>
  <si>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</si>
  <si>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</si>
  <si>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</si>
  <si>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</si>
  <si>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</si>
  <si>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</si>
  <si>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</si>
  <si>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</si>
  <si>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</si>
  <si>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</si>
  <si>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</si>
  <si>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H27</t>
  </si>
  <si>
    <t>H28</t>
  </si>
  <si>
    <t>H29</t>
  </si>
  <si>
    <t>H30</t>
  </si>
  <si>
    <t>R01</t>
  </si>
  <si>
    <t>▲ 1.24</t>
  </si>
  <si>
    <t>▲ 0.93</t>
  </si>
  <si>
    <t>水道事業会計</t>
  </si>
  <si>
    <t>下水道事業会計</t>
  </si>
  <si>
    <t>一般会計</t>
  </si>
  <si>
    <t>卸売市場事業特別会計</t>
  </si>
  <si>
    <t>住宅事業特別会計</t>
  </si>
  <si>
    <t>競輪事業特別会計</t>
  </si>
  <si>
    <t>国民健康保険事業特別会計</t>
  </si>
  <si>
    <t>介護保険事業特別会計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</si>
  <si>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</si>
  <si>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</si>
  <si>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</si>
  <si>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</si>
  <si>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</si>
  <si>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</si>
  <si>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</si>
  <si>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</si>
  <si>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施設整備基金</t>
  </si>
  <si>
    <t>ふるさと佐世保元気基金</t>
  </si>
  <si>
    <t>住宅基金</t>
  </si>
  <si>
    <t>福祉基金</t>
  </si>
  <si>
    <t>合併市町村振興基金</t>
    <rPh sb="0" eb="2">
      <t>ガッペイ</t>
    </rPh>
    <rPh sb="2" eb="5">
      <t>シチョウソン</t>
    </rPh>
    <rPh sb="5" eb="7">
      <t>シンコウ</t>
    </rPh>
    <rPh sb="7" eb="9">
      <t>キキン</t>
    </rPh>
    <phoneticPr fontId="2"/>
  </si>
  <si>
    <t>-</t>
    <phoneticPr fontId="2"/>
  </si>
  <si>
    <t>長崎県後期高齢者医療広域連合（普通会計）</t>
    <rPh sb="15" eb="17">
      <t>フツウ</t>
    </rPh>
    <rPh sb="17" eb="19">
      <t>カイケイ</t>
    </rPh>
    <phoneticPr fontId="4"/>
  </si>
  <si>
    <t>長崎県後期高齢者医療広域連合（事業会計）</t>
    <rPh sb="15" eb="17">
      <t>ジギョウ</t>
    </rPh>
    <rPh sb="17" eb="19">
      <t>カイケイ</t>
    </rPh>
    <phoneticPr fontId="4"/>
  </si>
  <si>
    <t>長崎県市町村総合事務組合（一般会計）</t>
    <rPh sb="13" eb="15">
      <t>イッパン</t>
    </rPh>
    <rPh sb="15" eb="17">
      <t>カイケイ</t>
    </rPh>
    <phoneticPr fontId="15"/>
  </si>
  <si>
    <t>長崎県市町村総合事務組合（市町村会館管理事業特別会計）</t>
    <rPh sb="13" eb="16">
      <t>シチョウソン</t>
    </rPh>
    <rPh sb="16" eb="18">
      <t>カイカン</t>
    </rPh>
    <rPh sb="18" eb="20">
      <t>カンリ</t>
    </rPh>
    <rPh sb="20" eb="22">
      <t>ジギョウ</t>
    </rPh>
    <rPh sb="22" eb="24">
      <t>トクベツ</t>
    </rPh>
    <rPh sb="24" eb="26">
      <t>カイケイ</t>
    </rPh>
    <phoneticPr fontId="15"/>
  </si>
  <si>
    <t>長崎県市町村総合事務組合（市町村会館馬町別館管理事業特別会計）</t>
  </si>
  <si>
    <t>長崎県市町村総合事務組合（公平委員会特別会計）</t>
    <rPh sb="13" eb="15">
      <t>コウヘイ</t>
    </rPh>
    <rPh sb="15" eb="18">
      <t>イインカイ</t>
    </rPh>
    <rPh sb="18" eb="20">
      <t>トクベツ</t>
    </rPh>
    <rPh sb="20" eb="22">
      <t>カイケイ</t>
    </rPh>
    <phoneticPr fontId="15"/>
  </si>
  <si>
    <t>長崎県市町村総合事務組合（行政不服審査会事業特別会計）</t>
    <rPh sb="13" eb="15">
      <t>ギョウセイ</t>
    </rPh>
    <rPh sb="15" eb="17">
      <t>フフク</t>
    </rPh>
    <rPh sb="17" eb="20">
      <t>シンサカイ</t>
    </rPh>
    <rPh sb="20" eb="22">
      <t>ジギョウ</t>
    </rPh>
    <phoneticPr fontId="15"/>
  </si>
  <si>
    <t>長崎県市町村総合事務組合（交通災害共済事業特別会計）</t>
    <rPh sb="13" eb="15">
      <t>コウツウ</t>
    </rPh>
    <rPh sb="15" eb="17">
      <t>サイガイ</t>
    </rPh>
    <rPh sb="17" eb="19">
      <t>キョウサイ</t>
    </rPh>
    <rPh sb="19" eb="21">
      <t>ジギョウ</t>
    </rPh>
    <phoneticPr fontId="15"/>
  </si>
  <si>
    <t>公益社団法人佐世保地域文化事業財団</t>
    <rPh sb="0" eb="2">
      <t>コウエキ</t>
    </rPh>
    <rPh sb="2" eb="4">
      <t>シャダン</t>
    </rPh>
    <rPh sb="4" eb="6">
      <t>ホウジン</t>
    </rPh>
    <rPh sb="6" eb="9">
      <t>サセボ</t>
    </rPh>
    <rPh sb="9" eb="11">
      <t>チイキ</t>
    </rPh>
    <rPh sb="11" eb="13">
      <t>ブンカ</t>
    </rPh>
    <rPh sb="13" eb="15">
      <t>ジギョウ</t>
    </rPh>
    <rPh sb="15" eb="17">
      <t>ザイダン</t>
    </rPh>
    <phoneticPr fontId="29"/>
  </si>
  <si>
    <t>財団法人佐世保市中小企業勤労者福祉サービスセンター</t>
    <rPh sb="0" eb="2">
      <t>ザイダン</t>
    </rPh>
    <rPh sb="2" eb="4">
      <t>ホウジン</t>
    </rPh>
    <rPh sb="4" eb="8">
      <t>サセボシ</t>
    </rPh>
    <rPh sb="8" eb="10">
      <t>チュウショウ</t>
    </rPh>
    <rPh sb="10" eb="12">
      <t>キギョウ</t>
    </rPh>
    <rPh sb="12" eb="15">
      <t>キンロウシャ</t>
    </rPh>
    <rPh sb="15" eb="17">
      <t>フクシ</t>
    </rPh>
    <phoneticPr fontId="29"/>
  </si>
  <si>
    <t>財団法人佐世保観光コンベンション協会</t>
    <rPh sb="0" eb="2">
      <t>ザイダン</t>
    </rPh>
    <rPh sb="2" eb="4">
      <t>ホウジン</t>
    </rPh>
    <rPh sb="4" eb="7">
      <t>サセボ</t>
    </rPh>
    <rPh sb="7" eb="9">
      <t>カンコウ</t>
    </rPh>
    <rPh sb="16" eb="18">
      <t>キョウカイ</t>
    </rPh>
    <phoneticPr fontId="29"/>
  </si>
  <si>
    <t>させぼパール・シー株式会社</t>
    <rPh sb="9" eb="11">
      <t>カブシキ</t>
    </rPh>
    <rPh sb="11" eb="13">
      <t>カイシャ</t>
    </rPh>
    <phoneticPr fontId="29"/>
  </si>
  <si>
    <t>公益財団法人佐世保市体育協会</t>
    <rPh sb="0" eb="2">
      <t>コウエキ</t>
    </rPh>
    <rPh sb="2" eb="4">
      <t>ザイダン</t>
    </rPh>
    <rPh sb="4" eb="6">
      <t>ホウジン</t>
    </rPh>
    <rPh sb="6" eb="10">
      <t>サセボシ</t>
    </rPh>
    <rPh sb="10" eb="12">
      <t>タイイク</t>
    </rPh>
    <rPh sb="12" eb="14">
      <t>キョウカイ</t>
    </rPh>
    <phoneticPr fontId="29"/>
  </si>
  <si>
    <t>世知原温泉株式会社</t>
    <rPh sb="0" eb="3">
      <t>セチバル</t>
    </rPh>
    <rPh sb="3" eb="5">
      <t>オンセン</t>
    </rPh>
    <rPh sb="5" eb="9">
      <t>カブシキガイシャ</t>
    </rPh>
    <phoneticPr fontId="29"/>
  </si>
  <si>
    <t>宇久観光バス株式会社</t>
    <rPh sb="0" eb="2">
      <t>ウク</t>
    </rPh>
    <rPh sb="2" eb="4">
      <t>カンコウ</t>
    </rPh>
    <rPh sb="6" eb="10">
      <t>カブシキガイシャ</t>
    </rPh>
    <phoneticPr fontId="29"/>
  </si>
  <si>
    <t>させぼバス株式会社</t>
    <rPh sb="5" eb="9">
      <t>カブシキガイシャ</t>
    </rPh>
    <phoneticPr fontId="29"/>
  </si>
  <si>
    <t>地方独立行政法人　北松中央病院</t>
    <rPh sb="0" eb="2">
      <t>チホウ</t>
    </rPh>
    <rPh sb="2" eb="4">
      <t>ドクリツ</t>
    </rPh>
    <rPh sb="4" eb="6">
      <t>ギョウセイ</t>
    </rPh>
    <rPh sb="6" eb="8">
      <t>ホウジン</t>
    </rPh>
    <rPh sb="9" eb="10">
      <t>ホク</t>
    </rPh>
    <rPh sb="10" eb="11">
      <t>ショウ</t>
    </rPh>
    <rPh sb="11" eb="13">
      <t>チュウオウ</t>
    </rPh>
    <rPh sb="13" eb="15">
      <t>ビョウイン</t>
    </rPh>
    <phoneticPr fontId="29"/>
  </si>
  <si>
    <t>財団法人佐世保市学校給食会</t>
    <rPh sb="0" eb="2">
      <t>ザイダン</t>
    </rPh>
    <rPh sb="2" eb="4">
      <t>ホウジン</t>
    </rPh>
    <rPh sb="4" eb="8">
      <t>サセボシ</t>
    </rPh>
    <rPh sb="8" eb="10">
      <t>ガッコウ</t>
    </rPh>
    <rPh sb="10" eb="12">
      <t>キュウショク</t>
    </rPh>
    <rPh sb="12" eb="13">
      <t>カイ</t>
    </rPh>
    <phoneticPr fontId="29"/>
  </si>
  <si>
    <t>地方独立行政法人　佐世保市総合医療センター</t>
    <rPh sb="0" eb="2">
      <t>チホウ</t>
    </rPh>
    <rPh sb="2" eb="4">
      <t>ドクリツ</t>
    </rPh>
    <rPh sb="4" eb="6">
      <t>ギョウセイ</t>
    </rPh>
    <rPh sb="6" eb="8">
      <t>ホウジン</t>
    </rPh>
    <rPh sb="9" eb="13">
      <t>サセボシ</t>
    </rPh>
    <rPh sb="13" eb="15">
      <t>ソウゴウ</t>
    </rPh>
    <rPh sb="15" eb="17">
      <t>イリョウ</t>
    </rPh>
    <phoneticPr fontId="29"/>
  </si>
  <si>
    <t>公益社団法人長崎県林業公社</t>
    <rPh sb="0" eb="2">
      <t>コウエキ</t>
    </rPh>
    <rPh sb="2" eb="4">
      <t>シャダン</t>
    </rPh>
    <rPh sb="4" eb="6">
      <t>ホウジン</t>
    </rPh>
    <rPh sb="6" eb="9">
      <t>ナガサキケン</t>
    </rPh>
    <rPh sb="9" eb="11">
      <t>リンギョウ</t>
    </rPh>
    <rPh sb="11" eb="13">
      <t>コウシャ</t>
    </rPh>
    <phoneticPr fontId="29"/>
  </si>
  <si>
    <t>松浦鉄道株式会社</t>
    <rPh sb="0" eb="2">
      <t>マツウラ</t>
    </rPh>
    <rPh sb="2" eb="4">
      <t>テツドウ</t>
    </rPh>
    <rPh sb="4" eb="8">
      <t>カブシキガイシャ</t>
    </rPh>
    <phoneticPr fontId="29"/>
  </si>
  <si>
    <t>長崎県住宅供給公社</t>
    <rPh sb="0" eb="3">
      <t>ナガサキケン</t>
    </rPh>
    <rPh sb="3" eb="5">
      <t>ジュウタク</t>
    </rPh>
    <rPh sb="5" eb="7">
      <t>キョウキュウ</t>
    </rPh>
    <rPh sb="7" eb="9">
      <t>コウシャ</t>
    </rPh>
    <phoneticPr fontId="29"/>
  </si>
  <si>
    <t>-</t>
    <phoneticPr fontId="2"/>
  </si>
  <si>
    <t>株式会社西九州させぼパワーズ</t>
    <rPh sb="0" eb="4">
      <t>カブシキガイシャ</t>
    </rPh>
    <rPh sb="4" eb="5">
      <t>ニシ</t>
    </rPh>
    <rPh sb="5" eb="7">
      <t>キュウシュウ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</si>
  <si>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</si>
  <si>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</si>
  <si>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</si>
  <si>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令和元年度は大型事業により一時的に市債発行額が元利償還額を上回ったものの、財政運営方針として標準財政規模の10%以上の財源調整基金を確保していることなどにより、3年連続で数値なしとなった。一方、有形固定資産減価償却率はやや上昇傾向にあり、類似団体平均値を上回っている。今後は、公共施設適正管理計画に基づき、更新需要と将来負担のバランスを図り計画的に老朽化対策等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</si>
  <si>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</si>
  <si>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</si>
  <si>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</si>
  <si>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</si>
  <si>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</si>
  <si>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</si>
  <si>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従来から、交付税措置のある起債の優先発行に努めていることなどの効果により、令和元年度は平成30年度から0.1ポイント減少している。将来負担比率は、地方債残高が新西部クリーンセンター施設整備事業や学校空調設備整備事業など大型事業により一時的に増加したものの、財政運営方針として標準財政規模の10%以上の財源調整基金を確保していることなどにより、3年連続で数値なしとなった。今後も、引き続き財政の健全化を維持するため「実質的なプライマリーバランスの黒字化」を目標に計画的な市債の借入れに努めるとともに、基金など充当可能財源等の残高を十分に確保しつつ財政運営を行うよう努めていく。</t>
    <rPh sb="195" eb="197">
      <t>コンゴ</t>
    </rPh>
    <rPh sb="199" eb="200">
      <t>ヒ</t>
    </rPh>
    <rPh sb="201" eb="202">
      <t>ツヅ</t>
    </rPh>
    <rPh sb="203" eb="205">
      <t>ザイセイ</t>
    </rPh>
    <rPh sb="206" eb="209">
      <t>ケンゼンカ</t>
    </rPh>
    <rPh sb="210" eb="212">
      <t>イジ</t>
    </rPh>
    <rPh sb="217" eb="220">
      <t>ジッシツテキ</t>
    </rPh>
    <rPh sb="232" eb="235">
      <t>クロジカ</t>
    </rPh>
    <rPh sb="237" eb="239">
      <t>モクヒョウ</t>
    </rPh>
    <rPh sb="240" eb="243">
      <t>ケイカクテキ</t>
    </rPh>
    <rPh sb="244" eb="246">
      <t>シサイ</t>
    </rPh>
    <rPh sb="247" eb="249">
      <t>カリイ</t>
    </rPh>
    <rPh sb="251" eb="252">
      <t>ツト</t>
    </rPh>
    <rPh sb="259" eb="261">
      <t>キキン</t>
    </rPh>
    <rPh sb="263" eb="265">
      <t>ジュウトウ</t>
    </rPh>
    <rPh sb="265" eb="267">
      <t>カノウ</t>
    </rPh>
    <rPh sb="267" eb="269">
      <t>ザイゲン</t>
    </rPh>
    <rPh sb="269" eb="270">
      <t>トウ</t>
    </rPh>
    <rPh sb="271" eb="273">
      <t>ザンダカ</t>
    </rPh>
    <rPh sb="274" eb="276">
      <t>ジュウブン</t>
    </rPh>
    <rPh sb="277" eb="279">
      <t>カクホ</t>
    </rPh>
    <rPh sb="282" eb="284">
      <t>ザイセイ</t>
    </rPh>
    <rPh sb="284" eb="286">
      <t>ウンエイ</t>
    </rPh>
    <rPh sb="287" eb="288">
      <t>オコナ</t>
    </rPh>
    <rPh sb="291" eb="292">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</si>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</sst>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65CFFBB-7455-4733-9C2B-F9DCD04690A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43554</c:v>
                </c:pt>
                <c:pt idx="1">
                  <c:v>46395</c:v>
                </c:pt>
                <c:pt idx="2">
                  <c:v>48088</c:v>
                </c:pt>
                <c:pt idx="3">
                  <c:v>46457</c:v>
                </c:pt>
                <c:pt idx="4">
                  <c:v>51849</c:v>
                </c:pt>
              </c:numCache>
            </c:numRef>
          </c:val>
          <c:smooth val="0"/>
          <c:extLst>
            <c:ext xmlns:c16="http://schemas.microsoft.com/office/drawing/2014/chart" uri="{C3380CC4-5D6E-409C-BE32-E72D297353CC}">
              <c16:uniqueId val="{00000000-953E-46C0-9B7B-029671DAC2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49635</c:v>
                </c:pt>
                <c:pt idx="1">
                  <c:v>39891</c:v>
                </c:pt>
                <c:pt idx="2">
                  <c:v>54783</c:v>
                </c:pt>
                <c:pt idx="3">
                  <c:v>55406</c:v>
                </c:pt>
                <c:pt idx="4">
                  <c:v>101328</c:v>
                </c:pt>
              </c:numCache>
            </c:numRef>
          </c:val>
          <c:smooth val="0"/>
          <c:extLst>
            <c:ext xmlns:c16="http://schemas.microsoft.com/office/drawing/2014/chart" uri="{C3380CC4-5D6E-409C-BE32-E72D297353CC}">
              <c16:uniqueId val="{00000001-953E-46C0-9B7B-029671DAC2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6.94</c:v>
                </c:pt>
                <c:pt idx="1">
                  <c:v>5.15</c:v>
                </c:pt>
                <c:pt idx="2">
                  <c:v>5.87</c:v>
                </c:pt>
                <c:pt idx="3">
                  <c:v>5.95</c:v>
                </c:pt>
                <c:pt idx="4">
                  <c:v>5.47</c:v>
                </c:pt>
              </c:numCache>
            </c:numRef>
          </c:val>
          <c:extLst>
            <c:ext xmlns:c16="http://schemas.microsoft.com/office/drawing/2014/chart" uri="{C3380CC4-5D6E-409C-BE32-E72D297353CC}">
              <c16:uniqueId val="{00000000-18D4-474A-95E9-E23DE8A965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8.31</c:v>
                </c:pt>
                <c:pt idx="1">
                  <c:v>8.61</c:v>
                </c:pt>
                <c:pt idx="2">
                  <c:v>8.56</c:v>
                </c:pt>
                <c:pt idx="3">
                  <c:v>7.62</c:v>
                </c:pt>
                <c:pt idx="4">
                  <c:v>9.35</c:v>
                </c:pt>
              </c:numCache>
            </c:numRef>
          </c:val>
          <c:extLst>
            <c:ext xmlns:c16="http://schemas.microsoft.com/office/drawing/2014/chart" uri="{C3380CC4-5D6E-409C-BE32-E72D297353CC}">
              <c16:uniqueId val="{00000001-18D4-474A-95E9-E23DE8A965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3.1</c:v>
                </c:pt>
                <c:pt idx="1">
                  <c:v>-1.24</c:v>
                </c:pt>
                <c:pt idx="2">
                  <c:v>0.41</c:v>
                </c:pt>
                <c:pt idx="3">
                  <c:v>-0.93</c:v>
                </c:pt>
                <c:pt idx="4">
                  <c:v>1.31</c:v>
                </c:pt>
              </c:numCache>
            </c:numRef>
          </c:val>
          <c:smooth val="0"/>
          <c:extLst>
            <c:ext xmlns:c16="http://schemas.microsoft.com/office/drawing/2014/chart" uri="{C3380CC4-5D6E-409C-BE32-E72D297353CC}">
              <c16:uniqueId val="{00000002-18D4-474A-95E9-E23DE8A965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10.38</c:v>
                </c:pt>
                <c:pt idx="2">
                  <c:v>#N/A</c:v>
                </c:pt>
                <c:pt idx="3">
                  <c:v>1.73</c:v>
                </c:pt>
                <c:pt idx="4">
                  <c:v>#N/A</c:v>
                </c:pt>
                <c:pt idx="5">
                  <c:v>1.66</c:v>
                </c:pt>
                <c:pt idx="6">
                  <c:v>#N/A</c:v>
                </c:pt>
                <c:pt idx="7">
                  <c:v>1.88</c:v>
                </c:pt>
                <c:pt idx="8">
                  <c:v>#N/A</c:v>
                </c:pt>
                <c:pt idx="9">
                  <c:v>0.19</c:v>
                </c:pt>
              </c:numCache>
            </c:numRef>
          </c:val>
          <c:extLst>
            <c:ext xmlns:c16="http://schemas.microsoft.com/office/drawing/2014/chart" uri="{C3380CC4-5D6E-409C-BE32-E72D297353CC}">
              <c16:uniqueId val="{00000000-6901-40CE-9246-C1E0706CA2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01-40CE-9246-C1E0706CA252}"/>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0.21</c:v>
                </c:pt>
                <c:pt idx="2">
                  <c:v>#N/A</c:v>
                </c:pt>
                <c:pt idx="3">
                  <c:v>0.77</c:v>
                </c:pt>
                <c:pt idx="4">
                  <c:v>#N/A</c:v>
                </c:pt>
                <c:pt idx="5">
                  <c:v>0.23</c:v>
                </c:pt>
                <c:pt idx="6">
                  <c:v>#N/A</c:v>
                </c:pt>
                <c:pt idx="7">
                  <c:v>0.47</c:v>
                </c:pt>
                <c:pt idx="8">
                  <c:v>#N/A</c:v>
                </c:pt>
                <c:pt idx="9">
                  <c:v>0.21</c:v>
                </c:pt>
              </c:numCache>
            </c:numRef>
          </c:val>
          <c:extLst>
            <c:ext xmlns:c16="http://schemas.microsoft.com/office/drawing/2014/chart" uri="{C3380CC4-5D6E-409C-BE32-E72D297353CC}">
              <c16:uniqueId val="{00000002-6901-40CE-9246-C1E0706CA252}"/>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0.48</c:v>
                </c:pt>
                <c:pt idx="2">
                  <c:v>#N/A</c:v>
                </c:pt>
                <c:pt idx="3">
                  <c:v>1.93</c:v>
                </c:pt>
                <c:pt idx="4">
                  <c:v>#N/A</c:v>
                </c:pt>
                <c:pt idx="5">
                  <c:v>2.46</c:v>
                </c:pt>
                <c:pt idx="6">
                  <c:v>#N/A</c:v>
                </c:pt>
                <c:pt idx="7">
                  <c:v>0.68</c:v>
                </c:pt>
                <c:pt idx="8">
                  <c:v>#N/A</c:v>
                </c:pt>
                <c:pt idx="9">
                  <c:v>0.28000000000000003</c:v>
                </c:pt>
              </c:numCache>
            </c:numRef>
          </c:val>
          <c:extLst>
            <c:ext xmlns:c16="http://schemas.microsoft.com/office/drawing/2014/chart" uri="{C3380CC4-5D6E-409C-BE32-E72D297353CC}">
              <c16:uniqueId val="{00000003-6901-40CE-9246-C1E0706CA252}"/>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0.34</c:v>
                </c:pt>
                <c:pt idx="2">
                  <c:v>#N/A</c:v>
                </c:pt>
                <c:pt idx="3">
                  <c:v>0.41</c:v>
                </c:pt>
                <c:pt idx="4">
                  <c:v>#N/A</c:v>
                </c:pt>
                <c:pt idx="5">
                  <c:v>0.48</c:v>
                </c:pt>
                <c:pt idx="6">
                  <c:v>#N/A</c:v>
                </c:pt>
                <c:pt idx="7">
                  <c:v>0.56999999999999995</c:v>
                </c:pt>
                <c:pt idx="8">
                  <c:v>#N/A</c:v>
                </c:pt>
                <c:pt idx="9">
                  <c:v>0.52</c:v>
                </c:pt>
              </c:numCache>
            </c:numRef>
          </c:val>
          <c:extLst>
            <c:ext xmlns:c16="http://schemas.microsoft.com/office/drawing/2014/chart" uri="{C3380CC4-5D6E-409C-BE32-E72D297353CC}">
              <c16:uniqueId val="{00000004-6901-40CE-9246-C1E0706CA252}"/>
            </c:ext>
          </c:extLst>
        </c:ser>
        <c:ser>
          <c:idx val="5"/>
          <c:order val="5"/>
          <c:tx>
            <c:strRef>
              <c:f>データシート!$A$32</c:f>
              <c:strCache>
                <c:ptCount val="1"/>
                <c:pt idx="0">
                  <c:v>住宅事業特別会計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0.15</c:v>
                </c:pt>
                <c:pt idx="2">
                  <c:v>#N/A</c:v>
                </c:pt>
                <c:pt idx="3">
                  <c:v>0.25</c:v>
                </c:pt>
                <c:pt idx="4">
                  <c:v>#N/A</c:v>
                </c:pt>
                <c:pt idx="5">
                  <c:v>0.48</c:v>
                </c:pt>
                <c:pt idx="6">
                  <c:v>#N/A</c:v>
                </c:pt>
                <c:pt idx="7">
                  <c:v>0.49</c:v>
                </c:pt>
                <c:pt idx="8">
                  <c:v>#N/A</c:v>
                </c:pt>
                <c:pt idx="9">
                  <c:v>0.68</c:v>
                </c:pt>
              </c:numCache>
            </c:numRef>
          </c:val>
          <c:extLst>
            <c:ext xmlns:c16="http://schemas.microsoft.com/office/drawing/2014/chart" uri="{C3380CC4-5D6E-409C-BE32-E72D297353CC}">
              <c16:uniqueId val="{00000005-6901-40CE-9246-C1E0706CA252}"/>
            </c:ext>
          </c:extLst>
        </c:ser>
        <c:ser>
          <c:idx val="6"/>
          <c:order val="6"/>
          <c:tx>
            <c:strRef>
              <c:f>データシート!$A$33</c:f>
              <c:strCache>
                <c:ptCount val="1"/>
                <c:pt idx="0">
                  <c:v>卸売市場事業特別会計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0.75</c:v>
                </c:pt>
                <c:pt idx="2">
                  <c:v>#N/A</c:v>
                </c:pt>
                <c:pt idx="3">
                  <c:v>0.74</c:v>
                </c:pt>
                <c:pt idx="4">
                  <c:v>#N/A</c:v>
                </c:pt>
                <c:pt idx="5">
                  <c:v>0.76</c:v>
                </c:pt>
                <c:pt idx="6">
                  <c:v>#N/A</c:v>
                </c:pt>
                <c:pt idx="7">
                  <c:v>0.77</c:v>
                </c:pt>
                <c:pt idx="8">
                  <c:v>#N/A</c:v>
                </c:pt>
                <c:pt idx="9">
                  <c:v>0.7</c:v>
                </c:pt>
              </c:numCache>
            </c:numRef>
          </c:val>
          <c:extLst>
            <c:ext xmlns:c16="http://schemas.microsoft.com/office/drawing/2014/chart" uri="{C3380CC4-5D6E-409C-BE32-E72D297353CC}">
              <c16:uniqueId val="{00000006-6901-40CE-9246-C1E0706CA25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6.77</c:v>
                </c:pt>
                <c:pt idx="2">
                  <c:v>#N/A</c:v>
                </c:pt>
                <c:pt idx="3">
                  <c:v>4.8899999999999997</c:v>
                </c:pt>
                <c:pt idx="4">
                  <c:v>#N/A</c:v>
                </c:pt>
                <c:pt idx="5">
                  <c:v>5.37</c:v>
                </c:pt>
                <c:pt idx="6">
                  <c:v>#N/A</c:v>
                </c:pt>
                <c:pt idx="7">
                  <c:v>5.42</c:v>
                </c:pt>
                <c:pt idx="8">
                  <c:v>#N/A</c:v>
                </c:pt>
                <c:pt idx="9">
                  <c:v>4.75</c:v>
                </c:pt>
              </c:numCache>
            </c:numRef>
          </c:val>
          <c:extLst>
            <c:ext xmlns:c16="http://schemas.microsoft.com/office/drawing/2014/chart" uri="{C3380CC4-5D6E-409C-BE32-E72D297353CC}">
              <c16:uniqueId val="{00000007-6901-40CE-9246-C1E0706CA25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4.96</c:v>
                </c:pt>
                <c:pt idx="2">
                  <c:v>#N/A</c:v>
                </c:pt>
                <c:pt idx="3">
                  <c:v>4.75</c:v>
                </c:pt>
                <c:pt idx="4">
                  <c:v>#N/A</c:v>
                </c:pt>
                <c:pt idx="5">
                  <c:v>4.62</c:v>
                </c:pt>
                <c:pt idx="6">
                  <c:v>#N/A</c:v>
                </c:pt>
                <c:pt idx="7">
                  <c:v>4.66</c:v>
                </c:pt>
                <c:pt idx="8">
                  <c:v>#N/A</c:v>
                </c:pt>
                <c:pt idx="9">
                  <c:v>4.8</c:v>
                </c:pt>
              </c:numCache>
            </c:numRef>
          </c:val>
          <c:extLst>
            <c:ext xmlns:c16="http://schemas.microsoft.com/office/drawing/2014/chart" uri="{C3380CC4-5D6E-409C-BE32-E72D297353CC}">
              <c16:uniqueId val="{00000008-6901-40CE-9246-C1E0706CA25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7.46</c:v>
                </c:pt>
                <c:pt idx="2">
                  <c:v>#N/A</c:v>
                </c:pt>
                <c:pt idx="3">
                  <c:v>7.05</c:v>
                </c:pt>
                <c:pt idx="4">
                  <c:v>#N/A</c:v>
                </c:pt>
                <c:pt idx="5">
                  <c:v>6.88</c:v>
                </c:pt>
                <c:pt idx="6">
                  <c:v>#N/A</c:v>
                </c:pt>
                <c:pt idx="7">
                  <c:v>6.89</c:v>
                </c:pt>
                <c:pt idx="8">
                  <c:v>#N/A</c:v>
                </c:pt>
                <c:pt idx="9">
                  <c:v>7.09</c:v>
                </c:pt>
              </c:numCache>
            </c:numRef>
          </c:val>
          <c:extLst>
            <c:ext xmlns:c16="http://schemas.microsoft.com/office/drawing/2014/chart" uri="{C3380CC4-5D6E-409C-BE32-E72D297353CC}">
              <c16:uniqueId val="{00000009-6901-40CE-9246-C1E0706CA2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12509</c:v>
                </c:pt>
                <c:pt idx="5">
                  <c:v>13788</c:v>
                </c:pt>
                <c:pt idx="8">
                  <c:v>12582</c:v>
                </c:pt>
                <c:pt idx="11">
                  <c:v>12197</c:v>
                </c:pt>
                <c:pt idx="14">
                  <c:v>11280</c:v>
                </c:pt>
              </c:numCache>
            </c:numRef>
          </c:val>
          <c:extLst>
            <c:ext xmlns:c16="http://schemas.microsoft.com/office/drawing/2014/chart" uri="{C3380CC4-5D6E-409C-BE32-E72D297353CC}">
              <c16:uniqueId val="{00000000-E84B-4DA9-AA1F-0936F06E49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84B-4DA9-AA1F-0936F06E49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281</c:v>
                </c:pt>
                <c:pt idx="3">
                  <c:v>43</c:v>
                </c:pt>
                <c:pt idx="6">
                  <c:v>39</c:v>
                </c:pt>
                <c:pt idx="9">
                  <c:v>36</c:v>
                </c:pt>
                <c:pt idx="12">
                  <c:v>33</c:v>
                </c:pt>
              </c:numCache>
            </c:numRef>
          </c:val>
          <c:extLst>
            <c:ext xmlns:c16="http://schemas.microsoft.com/office/drawing/2014/chart" uri="{C3380CC4-5D6E-409C-BE32-E72D297353CC}">
              <c16:uniqueId val="{00000002-E84B-4DA9-AA1F-0936F06E49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4B-4DA9-AA1F-0936F06E49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2830</c:v>
                </c:pt>
                <c:pt idx="3">
                  <c:v>2189</c:v>
                </c:pt>
                <c:pt idx="6">
                  <c:v>2288</c:v>
                </c:pt>
                <c:pt idx="9">
                  <c:v>2383</c:v>
                </c:pt>
                <c:pt idx="12">
                  <c:v>2238</c:v>
                </c:pt>
              </c:numCache>
            </c:numRef>
          </c:val>
          <c:extLst>
            <c:ext xmlns:c16="http://schemas.microsoft.com/office/drawing/2014/chart" uri="{C3380CC4-5D6E-409C-BE32-E72D297353CC}">
              <c16:uniqueId val="{00000004-E84B-4DA9-AA1F-0936F06E49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143</c:v>
                </c:pt>
                <c:pt idx="3">
                  <c:v>143</c:v>
                </c:pt>
                <c:pt idx="6">
                  <c:v>143</c:v>
                </c:pt>
                <c:pt idx="9">
                  <c:v>143</c:v>
                </c:pt>
                <c:pt idx="12">
                  <c:v>143</c:v>
                </c:pt>
              </c:numCache>
            </c:numRef>
          </c:val>
          <c:extLst>
            <c:ext xmlns:c16="http://schemas.microsoft.com/office/drawing/2014/chart" uri="{C3380CC4-5D6E-409C-BE32-E72D297353CC}">
              <c16:uniqueId val="{00000005-E84B-4DA9-AA1F-0936F06E49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4B-4DA9-AA1F-0936F06E49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12456</c:v>
                </c:pt>
                <c:pt idx="3">
                  <c:v>14192</c:v>
                </c:pt>
                <c:pt idx="6">
                  <c:v>12321</c:v>
                </c:pt>
                <c:pt idx="9">
                  <c:v>11909</c:v>
                </c:pt>
                <c:pt idx="12">
                  <c:v>11369</c:v>
                </c:pt>
              </c:numCache>
            </c:numRef>
          </c:val>
          <c:extLst>
            <c:ext xmlns:c16="http://schemas.microsoft.com/office/drawing/2014/chart" uri="{C3380CC4-5D6E-409C-BE32-E72D297353CC}">
              <c16:uniqueId val="{00000007-E84B-4DA9-AA1F-0936F06E494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3201</c:v>
                </c:pt>
                <c:pt idx="2">
                  <c:v>#N/A</c:v>
                </c:pt>
                <c:pt idx="3">
                  <c:v>#N/A</c:v>
                </c:pt>
                <c:pt idx="4">
                  <c:v>2779</c:v>
                </c:pt>
                <c:pt idx="5">
                  <c:v>#N/A</c:v>
                </c:pt>
                <c:pt idx="6">
                  <c:v>#N/A</c:v>
                </c:pt>
                <c:pt idx="7">
                  <c:v>2209</c:v>
                </c:pt>
                <c:pt idx="8">
                  <c:v>#N/A</c:v>
                </c:pt>
                <c:pt idx="9">
                  <c:v>#N/A</c:v>
                </c:pt>
                <c:pt idx="10">
                  <c:v>2274</c:v>
                </c:pt>
                <c:pt idx="11">
                  <c:v>#N/A</c:v>
                </c:pt>
                <c:pt idx="12">
                  <c:v>#N/A</c:v>
                </c:pt>
                <c:pt idx="13">
                  <c:v>2503</c:v>
                </c:pt>
                <c:pt idx="14">
                  <c:v>#N/A</c:v>
                </c:pt>
              </c:numCache>
            </c:numRef>
          </c:val>
          <c:smooth val="0"/>
          <c:extLst>
            <c:ext xmlns:c16="http://schemas.microsoft.com/office/drawing/2014/chart" uri="{C3380CC4-5D6E-409C-BE32-E72D297353CC}">
              <c16:uniqueId val="{00000008-E84B-4DA9-AA1F-0936F06E494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95799</c:v>
                </c:pt>
                <c:pt idx="5">
                  <c:v>92180</c:v>
                </c:pt>
                <c:pt idx="8">
                  <c:v>91220</c:v>
                </c:pt>
                <c:pt idx="11">
                  <c:v>91152</c:v>
                </c:pt>
                <c:pt idx="14">
                  <c:v>93393</c:v>
                </c:pt>
              </c:numCache>
            </c:numRef>
          </c:val>
          <c:extLst>
            <c:ext xmlns:c16="http://schemas.microsoft.com/office/drawing/2014/chart" uri="{C3380CC4-5D6E-409C-BE32-E72D297353CC}">
              <c16:uniqueId val="{00000000-CA4C-44A4-B230-7BE584C450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24150</c:v>
                </c:pt>
                <c:pt idx="5">
                  <c:v>28419</c:v>
                </c:pt>
                <c:pt idx="8">
                  <c:v>33065</c:v>
                </c:pt>
                <c:pt idx="11">
                  <c:v>33998</c:v>
                </c:pt>
                <c:pt idx="14">
                  <c:v>34903</c:v>
                </c:pt>
              </c:numCache>
            </c:numRef>
          </c:val>
          <c:extLst>
            <c:ext xmlns:c16="http://schemas.microsoft.com/office/drawing/2014/chart" uri="{C3380CC4-5D6E-409C-BE32-E72D297353CC}">
              <c16:uniqueId val="{00000001-CA4C-44A4-B230-7BE584C450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23648</c:v>
                </c:pt>
                <c:pt idx="5">
                  <c:v>25439</c:v>
                </c:pt>
                <c:pt idx="8">
                  <c:v>27943</c:v>
                </c:pt>
                <c:pt idx="11">
                  <c:v>28104</c:v>
                </c:pt>
                <c:pt idx="14">
                  <c:v>28564</c:v>
                </c:pt>
              </c:numCache>
            </c:numRef>
          </c:val>
          <c:extLst>
            <c:ext xmlns:c16="http://schemas.microsoft.com/office/drawing/2014/chart" uri="{C3380CC4-5D6E-409C-BE32-E72D297353CC}">
              <c16:uniqueId val="{00000002-CA4C-44A4-B230-7BE584C450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4C-44A4-B230-7BE584C450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4C-44A4-B230-7BE584C450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77</c:v>
                </c:pt>
                <c:pt idx="3">
                  <c:v>85</c:v>
                </c:pt>
                <c:pt idx="6">
                  <c:v>80</c:v>
                </c:pt>
                <c:pt idx="9">
                  <c:v>117</c:v>
                </c:pt>
                <c:pt idx="12">
                  <c:v>90</c:v>
                </c:pt>
              </c:numCache>
            </c:numRef>
          </c:val>
          <c:extLst>
            <c:ext xmlns:c16="http://schemas.microsoft.com/office/drawing/2014/chart" uri="{C3380CC4-5D6E-409C-BE32-E72D297353CC}">
              <c16:uniqueId val="{00000005-CA4C-44A4-B230-7BE584C450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16443</c:v>
                </c:pt>
                <c:pt idx="3">
                  <c:v>16332</c:v>
                </c:pt>
                <c:pt idx="6">
                  <c:v>15647</c:v>
                </c:pt>
                <c:pt idx="9">
                  <c:v>14029</c:v>
                </c:pt>
                <c:pt idx="12">
                  <c:v>14006</c:v>
                </c:pt>
              </c:numCache>
            </c:numRef>
          </c:val>
          <c:extLst>
            <c:ext xmlns:c16="http://schemas.microsoft.com/office/drawing/2014/chart" uri="{C3380CC4-5D6E-409C-BE32-E72D297353CC}">
              <c16:uniqueId val="{00000006-CA4C-44A4-B230-7BE584C450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A4C-44A4-B230-7BE584C450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28181</c:v>
                </c:pt>
                <c:pt idx="3">
                  <c:v>24146</c:v>
                </c:pt>
                <c:pt idx="6">
                  <c:v>24202</c:v>
                </c:pt>
                <c:pt idx="9">
                  <c:v>24578</c:v>
                </c:pt>
                <c:pt idx="12">
                  <c:v>25565</c:v>
                </c:pt>
              </c:numCache>
            </c:numRef>
          </c:val>
          <c:extLst>
            <c:ext xmlns:c16="http://schemas.microsoft.com/office/drawing/2014/chart" uri="{C3380CC4-5D6E-409C-BE32-E72D297353CC}">
              <c16:uniqueId val="{00000008-CA4C-44A4-B230-7BE584C450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CA4C-44A4-B230-7BE584C450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113189</c:v>
                </c:pt>
                <c:pt idx="3">
                  <c:v>114163</c:v>
                </c:pt>
                <c:pt idx="6">
                  <c:v>112222</c:v>
                </c:pt>
                <c:pt idx="9">
                  <c:v>111468</c:v>
                </c:pt>
                <c:pt idx="12">
                  <c:v>116645</c:v>
                </c:pt>
              </c:numCache>
            </c:numRef>
          </c:val>
          <c:extLst>
            <c:ext xmlns:c16="http://schemas.microsoft.com/office/drawing/2014/chart" uri="{C3380CC4-5D6E-409C-BE32-E72D297353CC}">
              <c16:uniqueId val="{0000000A-CA4C-44A4-B230-7BE584C450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14295</c:v>
                </c:pt>
                <c:pt idx="2">
                  <c:v>#N/A</c:v>
                </c:pt>
                <c:pt idx="3">
                  <c:v>#N/A</c:v>
                </c:pt>
                <c:pt idx="4">
                  <c:v>8689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A4C-44A4-B230-7BE584C450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5224</c:v>
                </c:pt>
                <c:pt idx="1">
                  <c:v>4577</c:v>
                </c:pt>
                <c:pt idx="2">
                  <c:v>5567</c:v>
                </c:pt>
              </c:numCache>
            </c:numRef>
          </c:val>
          <c:extLst>
            <c:ext xmlns:c16="http://schemas.microsoft.com/office/drawing/2014/chart" uri="{C3380CC4-5D6E-409C-BE32-E72D297353CC}">
              <c16:uniqueId val="{00000000-DAE9-4A9C-96CE-82AF0BAC1F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4096</c:v>
                </c:pt>
                <c:pt idx="1">
                  <c:v>3508</c:v>
                </c:pt>
                <c:pt idx="2">
                  <c:v>3447</c:v>
                </c:pt>
              </c:numCache>
            </c:numRef>
          </c:val>
          <c:extLst>
            <c:ext xmlns:c16="http://schemas.microsoft.com/office/drawing/2014/chart" uri="{C3380CC4-5D6E-409C-BE32-E72D297353CC}">
              <c16:uniqueId val="{00000001-DAE9-4A9C-96CE-82AF0BAC1F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14512</c:v>
                </c:pt>
                <c:pt idx="1">
                  <c:v>14347</c:v>
                </c:pt>
                <c:pt idx="2">
                  <c:v>12970</c:v>
                </c:pt>
              </c:numCache>
            </c:numRef>
          </c:val>
          <c:extLst>
            <c:ext xmlns:c16="http://schemas.microsoft.com/office/drawing/2014/chart" uri="{C3380CC4-5D6E-409C-BE32-E72D297353CC}">
              <c16:uniqueId val="{00000002-DAE9-4A9C-96CE-82AF0BAC1F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{C597DD36-C0BB-40BB-A65B-EE9D1820E4C7}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7C4-49BA-9F54-06D271FB6D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{DBEF5144-89E8-4D5E-8B2A-4BA1E043F49D}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C4-49BA-9F54-06D271FB6D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{2213F4D9-9690-4DEC-8DF8-C97BBEA0BD2A}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C4-49BA-9F54-06D271FB6D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{DA56A59B-3914-4355-97E9-40F8C7DC4069}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C4-49BA-9F54-06D271FB6D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{F5BB3BF2-DBC9-4959-A818-40D905DC3AAD}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C4-49BA-9F54-06D271FB6D2C}"/>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{3375D4C1-F6B3-43F4-B5B6-207462C21CEA}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7C4-49BA-9F54-06D271FB6D2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{E1E63F73-C66F-4F03-81F9-9926E79D7662}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7C4-49BA-9F54-06D271FB6D2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{2E5452D1-20F3-4842-998E-CE5E442DEF1F}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7C4-49BA-9F54-06D271FB6D2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{61E1D8B0-6018-43EC-9B39-FF32DB53DDAF}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7C4-49BA-9F54-06D271FB6D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55.8</c:v>
                </c:pt>
                <c:pt idx="16">
                  <c:v>61.6</c:v>
                </c:pt>
                <c:pt idx="24">
                  <c:v>63</c:v>
                </c:pt>
                <c:pt idx="32">
                  <c:v>62.9</c:v>
                </c:pt>
              </c:numCache>
            </c:numRef>
          </c:xVal>
          <c:yVal>
            <c:numRef>
              <c:f>公会計指標分析・財政指標組合せ分析表!$BP$51:$DC$51</c:f>
              <c:numCache>
                <c:formatCode>#,##0.0;"▲ "#,##0.0</c:formatCode>
                <c:ptCount val="40"/>
                <c:pt idx="8">
                  <c:v>16.600000000000001</c:v>
                </c:pt>
              </c:numCache>
            </c:numRef>
          </c:yVal>
          <c:smooth val="0"/>
          <c:extLst>
            <c:ext xmlns:c16="http://schemas.microsoft.com/office/drawing/2014/chart" uri="{C3380CC4-5D6E-409C-BE32-E72D297353CC}">
              <c16:uniqueId val="{00000009-17C4-49BA-9F54-06D271FB6D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{8C0F3EDE-FC80-427D-936C-25BCF9ADA62B}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7C4-49BA-9F54-06D271FB6D2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{36D919F0-5188-4698-BE2C-7CAEC058D237}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C4-49BA-9F54-06D271FB6D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{5672DD5D-2C13-4DD0-8C8E-24C14D2BA3B1}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C4-49BA-9F54-06D271FB6D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{BF7EFD89-9951-4500-85D2-1BA79FF748E8}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C4-49BA-9F54-06D271FB6D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{AB1B63F9-32D7-4BE6-BF14-2FB4E13AC156}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C4-49BA-9F54-06D271FB6D2C}"/>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{324A519A-EDE6-4D0F-A374-A72CD2A28D43}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7C4-49BA-9F54-06D271FB6D2C}"/>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{CE33D4C3-0F54-46F1-BF8C-64578FFA7C2B}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7C4-49BA-9F54-06D271FB6D2C}"/>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{DBC11664-0980-44AF-AB97-B96A9B501249}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7C4-49BA-9F54-06D271FB6D2C}"/>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{50A5CDE2-C78A-45B3-A4A9-E165BAFDF514}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7C4-49BA-9F54-06D271FB6D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59.3</c:v>
                </c:pt>
                <c:pt idx="16">
                  <c:v>60</c:v>
                </c:pt>
                <c:pt idx="24">
                  <c:v>61.1</c:v>
                </c:pt>
                <c:pt idx="32">
                  <c:v>61.7</c:v>
                </c:pt>
              </c:numCache>
            </c:numRef>
          </c:xVal>
          <c:yVal>
            <c:numRef>
              <c:f>公会計指標分析・財政指標組合せ分析表!$BP$55:$DC$55</c:f>
              <c:numCache>
                <c:formatCode>#,##0.0;"▲ "#,##0.0</c:formatCode>
                <c:ptCount val="40"/>
                <c:pt idx="8">
                  <c:v>38.9</c:v>
                </c:pt>
                <c:pt idx="16">
                  <c:v>37.6</c:v>
                </c:pt>
                <c:pt idx="24">
                  <c:v>34</c:v>
                </c:pt>
                <c:pt idx="32">
                  <c:v>33.9</c:v>
                </c:pt>
              </c:numCache>
            </c:numRef>
          </c:yVal>
          <c:smooth val="0"/>
          <c:extLst>
            <c:ext xmlns:c16="http://schemas.microsoft.com/office/drawing/2014/chart" uri="{C3380CC4-5D6E-409C-BE32-E72D297353CC}">
              <c16:uniqueId val="{00000013-17C4-49BA-9F54-06D271FB6D2C}"/>
            </c:ext>
          </c:extLst>
        </c:ser>
        <c:dLbls>
          <c:showLegendKey val="0"/>
          <c:showVal val="1"/>
          <c:showCatName val="0"/>
          <c:showSerName val="0"/>
          <c:showPercent val="0"/>
          <c:showBubbleSize val="0"/>
        </c:dLbls>
        <c:axId val="46179840"/>
        <c:axId val="46181760"/>
      </c:scatterChart>
      <c:valAx>
        <c:axId val="46179840"/>
        <c:scaling>
          <c:orientation val="minMax"/>
          <c:max val="62.2"/>
          <c:min val="5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3"/>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{1E9CE7B3-EB33-4BB9-8112-276801DFE88F}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532-467B-B9D9-E9DB51085A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{0204865F-ED79-4A6E-A2CB-071A4C11084D}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32-467B-B9D9-E9DB51085A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{C05FF485-B63E-4CE9-8618-E9C5B3FF55AE}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32-467B-B9D9-E9DB51085A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{9772C96B-4D32-43D4-8461-D4D4FB0CB94F}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32-467B-B9D9-E9DB51085A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{FC776A66-91E8-4D65-B0A6-421E0A72F6EF}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32-467B-B9D9-E9DB51085A1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{23C9D333-276A-42F5-8753-4AB0FF1AE3C0}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532-467B-B9D9-E9DB51085A1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{BFBD8CEB-0907-4E1A-A518-F59501004592}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532-467B-B9D9-E9DB51085A1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{A4EC4421-AAD9-40CA-979E-657BF26F48C2}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532-467B-B9D9-E9DB51085A1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{0888BA5D-C509-448F-B76D-B4D64270A265}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532-467B-B9D9-E9DB51085A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6.7</c:v>
                </c:pt>
                <c:pt idx="16">
                  <c:v>5.2</c:v>
                </c:pt>
                <c:pt idx="24">
                  <c:v>4.5999999999999996</c:v>
                </c:pt>
                <c:pt idx="32">
                  <c:v>4.5</c:v>
                </c:pt>
              </c:numCache>
            </c:numRef>
          </c:xVal>
          <c:yVal>
            <c:numRef>
              <c:f>公会計指標分析・財政指標組合せ分析表!$BP$73:$DC$73</c:f>
              <c:numCache>
                <c:formatCode>#,##0.0;"▲ "#,##0.0</c:formatCode>
                <c:ptCount val="40"/>
                <c:pt idx="0">
                  <c:v>27.6</c:v>
                </c:pt>
                <c:pt idx="8">
                  <c:v>16.600000000000001</c:v>
                </c:pt>
              </c:numCache>
            </c:numRef>
          </c:yVal>
          <c:smooth val="0"/>
          <c:extLst>
            <c:ext xmlns:c16="http://schemas.microsoft.com/office/drawing/2014/chart" uri="{C3380CC4-5D6E-409C-BE32-E72D297353CC}">
              <c16:uniqueId val="{00000009-C532-467B-B9D9-E9DB51085A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{FE9F8284-FA45-4E0A-9BC7-9EC3CB65A608}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532-467B-B9D9-E9DB51085A1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{D0FFF30A-A185-45AA-BB79-7B946EC52C8D}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32-467B-B9D9-E9DB51085A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{3A67F375-53B0-4245-BB51-5953BD02750D}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32-467B-B9D9-E9DB51085A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{550152EA-C429-4F10-A2F9-95027538DE4B}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32-467B-B9D9-E9DB51085A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{D734565A-7B29-452C-A09F-6C0AE56BAD41}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32-467B-B9D9-E9DB51085A1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{B81801F4-241C-4889-872A-5231566C7867}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532-467B-B9D9-E9DB51085A1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{5BABE7E3-D6A1-4C11-B4F8-2235D1215A7F}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532-467B-B9D9-E9DB51085A1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{648351F9-75FF-40AA-86E6-CBB266B3FE70}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532-467B-B9D9-E9DB51085A1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{E7368645-7DAA-493D-A02B-8501D09801CB}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532-467B-B9D9-E9DB51085A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6.4</c:v>
                </c:pt>
                <c:pt idx="16">
                  <c:v>6.1</c:v>
                </c:pt>
                <c:pt idx="24">
                  <c:v>5.9</c:v>
                </c:pt>
                <c:pt idx="32">
                  <c:v>5.7</c:v>
                </c:pt>
              </c:numCache>
            </c:numRef>
          </c:xVal>
          <c:yVal>
            <c:numRef>
              <c:f>公会計指標分析・財政指標組合せ分析表!$BP$77:$DC$77</c:f>
              <c:numCache>
                <c:formatCode>#,##0.0;"▲ "#,##0.0</c:formatCode>
                <c:ptCount val="40"/>
                <c:pt idx="0">
                  <c:v>37.4</c:v>
                </c:pt>
                <c:pt idx="8">
                  <c:v>38.9</c:v>
                </c:pt>
                <c:pt idx="16">
                  <c:v>37.6</c:v>
                </c:pt>
                <c:pt idx="24">
                  <c:v>34</c:v>
                </c:pt>
                <c:pt idx="32">
                  <c:v>33.9</c:v>
                </c:pt>
              </c:numCache>
            </c:numRef>
          </c:yVal>
          <c:smooth val="0"/>
          <c:extLst>
            <c:ext xmlns:c16="http://schemas.microsoft.com/office/drawing/2014/chart" uri="{C3380CC4-5D6E-409C-BE32-E72D297353CC}">
              <c16:uniqueId val="{00000013-C532-467B-B9D9-E9DB51085A1D}"/>
            </c:ext>
          </c:extLst>
        </c:ser>
        <c:dLbls>
          <c:showLegendKey val="0"/>
          <c:showVal val="1"/>
          <c:showCatName val="0"/>
          <c:showSerName val="0"/>
          <c:showPercent val="0"/>
          <c:showBubbleSize val="0"/>
        </c:dLbls>
        <c:axId val="84219776"/>
        <c:axId val="84234240"/>
      </c:scatterChart>
      <c:valAx>
        <c:axId val="84219776"/>
        <c:scaling>
          <c:orientation val="minMax"/>
          <c:max val="8.5"/>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3"/>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n-ea"/>
              <a:ea typeface="+mn-ea"/>
            </a:rPr>
            <a:t>元利償還金等については、前年度と比較して約</a:t>
          </a:r>
          <a:r>
            <a:rPr kumimoji="1" lang="en-US" altLang="ja-JP" sz="1050">
              <a:latin typeface="+mn-ea"/>
              <a:ea typeface="+mn-ea"/>
            </a:rPr>
            <a:t>5</a:t>
          </a:r>
          <a:r>
            <a:rPr kumimoji="1" lang="ja-JP" altLang="en-US" sz="1050">
              <a:latin typeface="+mn-ea"/>
              <a:ea typeface="+mn-ea"/>
            </a:rPr>
            <a:t>億</a:t>
          </a:r>
          <a:r>
            <a:rPr kumimoji="1" lang="en-US" altLang="ja-JP" sz="1050">
              <a:latin typeface="+mn-ea"/>
              <a:ea typeface="+mn-ea"/>
            </a:rPr>
            <a:t>4</a:t>
          </a:r>
          <a:r>
            <a:rPr kumimoji="1" lang="ja-JP" altLang="en-US" sz="1050">
              <a:latin typeface="+mn-ea"/>
              <a:ea typeface="+mn-ea"/>
            </a:rPr>
            <a:t>千万円減少した。これは主に、一般会計等にかかる元利償還金について、地方債の計画的な発行に努めた結果、元金償還額が減となったことによるものである。</a:t>
          </a:r>
        </a:p>
        <a:p>
          <a:r>
            <a:rPr kumimoji="1" lang="ja-JP" altLang="en-US" sz="1050">
              <a:latin typeface="+mn-ea"/>
              <a:ea typeface="+mn-ea"/>
            </a:rPr>
            <a:t>　また、控除財源である算入公債費等については、前年度比で約</a:t>
          </a:r>
          <a:r>
            <a:rPr kumimoji="1" lang="en-US" altLang="ja-JP" sz="1050">
              <a:latin typeface="+mn-ea"/>
              <a:ea typeface="+mn-ea"/>
            </a:rPr>
            <a:t>9</a:t>
          </a:r>
          <a:r>
            <a:rPr kumimoji="1" lang="ja-JP" altLang="en-US" sz="1050">
              <a:latin typeface="+mn-ea"/>
              <a:ea typeface="+mn-ea"/>
            </a:rPr>
            <a:t>億</a:t>
          </a:r>
          <a:r>
            <a:rPr kumimoji="1" lang="en-US" altLang="ja-JP" sz="1050">
              <a:latin typeface="+mn-ea"/>
              <a:ea typeface="+mn-ea"/>
            </a:rPr>
            <a:t>2</a:t>
          </a:r>
          <a:r>
            <a:rPr kumimoji="1" lang="ja-JP" altLang="en-US" sz="1050">
              <a:latin typeface="+mn-ea"/>
              <a:ea typeface="+mn-ea"/>
            </a:rPr>
            <a:t>千万円の減となった、これは起債の償還終了などに伴い交付税措置のある公債費相当額が減少したためである。</a:t>
          </a:r>
        </a:p>
        <a:p>
          <a:r>
            <a:rPr kumimoji="1" lang="ja-JP" altLang="en-US" sz="1050">
              <a:latin typeface="+mn-ea"/>
              <a:ea typeface="+mn-ea"/>
            </a:rPr>
            <a:t>　分子合計では前年度と比較して約</a:t>
          </a:r>
          <a:r>
            <a:rPr kumimoji="1" lang="en-US" altLang="ja-JP" sz="1050">
              <a:latin typeface="+mn-ea"/>
              <a:ea typeface="+mn-ea"/>
            </a:rPr>
            <a:t>2</a:t>
          </a:r>
          <a:r>
            <a:rPr kumimoji="1" lang="ja-JP" altLang="en-US" sz="1050">
              <a:latin typeface="+mn-ea"/>
              <a:ea typeface="+mn-ea"/>
            </a:rPr>
            <a:t>億</a:t>
          </a:r>
          <a:r>
            <a:rPr kumimoji="1" lang="en-US" altLang="ja-JP" sz="1050">
              <a:latin typeface="+mn-ea"/>
              <a:ea typeface="+mn-ea"/>
            </a:rPr>
            <a:t>3</a:t>
          </a:r>
          <a:r>
            <a:rPr kumimoji="1" lang="ja-JP" altLang="en-US" sz="1050">
              <a:latin typeface="+mn-ea"/>
              <a:ea typeface="+mn-ea"/>
            </a:rPr>
            <a:t>千万円の増となり、平成</a:t>
          </a:r>
          <a:r>
            <a:rPr kumimoji="1" lang="en-US" altLang="ja-JP" sz="1050">
              <a:latin typeface="+mn-ea"/>
              <a:ea typeface="+mn-ea"/>
            </a:rPr>
            <a:t>28</a:t>
          </a:r>
          <a:r>
            <a:rPr kumimoji="1" lang="ja-JP" altLang="en-US" sz="1050">
              <a:latin typeface="+mn-ea"/>
              <a:ea typeface="+mn-ea"/>
            </a:rPr>
            <a:t>年から平成</a:t>
          </a:r>
          <a:r>
            <a:rPr kumimoji="1" lang="en-US" altLang="ja-JP" sz="1050">
              <a:latin typeface="+mn-ea"/>
              <a:ea typeface="+mn-ea"/>
            </a:rPr>
            <a:t>30</a:t>
          </a:r>
          <a:r>
            <a:rPr kumimoji="1" lang="ja-JP" altLang="en-US" sz="1050">
              <a:latin typeface="+mn-ea"/>
              <a:ea typeface="+mn-ea"/>
            </a:rPr>
            <a:t>年度の</a:t>
          </a:r>
          <a:r>
            <a:rPr kumimoji="1" lang="en-US" altLang="ja-JP" sz="1050">
              <a:latin typeface="+mn-ea"/>
              <a:ea typeface="+mn-ea"/>
            </a:rPr>
            <a:t>3</a:t>
          </a:r>
          <a:r>
            <a:rPr kumimoji="1" lang="ja-JP" altLang="en-US" sz="1050">
              <a:latin typeface="+mn-ea"/>
              <a:ea typeface="+mn-ea"/>
            </a:rPr>
            <a:t>か年平均で算出した令和元年度の実質公債費比率は</a:t>
          </a:r>
          <a:r>
            <a:rPr kumimoji="1" lang="en-US" altLang="ja-JP" sz="1050">
              <a:latin typeface="+mn-ea"/>
              <a:ea typeface="+mn-ea"/>
            </a:rPr>
            <a:t>4.5</a:t>
          </a:r>
          <a:r>
            <a:rPr kumimoji="1" lang="ja-JP" altLang="en-US" sz="1050">
              <a:latin typeface="+mn-ea"/>
              <a:ea typeface="+mn-ea"/>
            </a:rPr>
            <a:t>％となり、平成</a:t>
          </a:r>
          <a:r>
            <a:rPr kumimoji="1" lang="en-US" altLang="ja-JP" sz="1050">
              <a:latin typeface="+mn-ea"/>
              <a:ea typeface="+mn-ea"/>
            </a:rPr>
            <a:t>30</a:t>
          </a:r>
          <a:r>
            <a:rPr kumimoji="1" lang="ja-JP" altLang="en-US" sz="1050">
              <a:latin typeface="+mn-ea"/>
              <a:ea typeface="+mn-ea"/>
            </a:rPr>
            <a:t>年度の</a:t>
          </a:r>
          <a:r>
            <a:rPr kumimoji="1" lang="en-US" altLang="ja-JP" sz="1050">
              <a:latin typeface="+mn-ea"/>
              <a:ea typeface="+mn-ea"/>
            </a:rPr>
            <a:t>4.6</a:t>
          </a:r>
          <a:r>
            <a:rPr kumimoji="1" lang="ja-JP" altLang="en-US" sz="1050">
              <a:latin typeface="+mn-ea"/>
              <a:ea typeface="+mn-ea"/>
            </a:rPr>
            <a:t>％から</a:t>
          </a:r>
          <a:r>
            <a:rPr kumimoji="1" lang="en-US" altLang="ja-JP" sz="1050">
              <a:latin typeface="+mn-ea"/>
              <a:ea typeface="+mn-ea"/>
            </a:rPr>
            <a:t>0.1</a:t>
          </a:r>
          <a:r>
            <a:rPr kumimoji="1" lang="ja-JP" altLang="en-US" sz="1050">
              <a:latin typeface="+mn-ea"/>
              <a:ea typeface="+mn-ea"/>
            </a:rPr>
            <a:t>ポイント好転している。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n-ea"/>
              <a:ea typeface="+mn-ea"/>
            </a:rPr>
            <a:t>満期一括償還方式の地方債に係る減債基金積み立て相当額に対する、実際の減債基金積立残高は、償還に必要な額を確保できている。今後も、将来の償還財源の計画的な確保に努めていく。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将来負担額については、一般会計等に係る地方債の現在高が</a:t>
          </a:r>
          <a:r>
            <a:rPr kumimoji="1" lang="en-US" altLang="ja-JP" sz="1100">
              <a:latin typeface="+mn-ea"/>
              <a:ea typeface="+mn-ea"/>
            </a:rPr>
            <a:t>51</a:t>
          </a:r>
          <a:r>
            <a:rPr kumimoji="1" lang="ja-JP" altLang="en-US" sz="1100">
              <a:latin typeface="+mn-ea"/>
              <a:ea typeface="+mn-ea"/>
            </a:rPr>
            <a:t>億</a:t>
          </a:r>
          <a:r>
            <a:rPr kumimoji="1" lang="en-US" altLang="ja-JP" sz="1100">
              <a:latin typeface="+mn-ea"/>
              <a:ea typeface="+mn-ea"/>
            </a:rPr>
            <a:t>8</a:t>
          </a:r>
          <a:r>
            <a:rPr kumimoji="1" lang="ja-JP" altLang="en-US" sz="1100">
              <a:latin typeface="+mn-ea"/>
              <a:ea typeface="+mn-ea"/>
            </a:rPr>
            <a:t>千万円増加した。これは、一般会計で新西部クリーンセンター（ごみ焼却施設）の建替えや学校空調整備などにより</a:t>
          </a:r>
          <a:r>
            <a:rPr kumimoji="1" lang="en-US" altLang="ja-JP" sz="1100">
              <a:latin typeface="+mn-ea"/>
              <a:ea typeface="+mn-ea"/>
            </a:rPr>
            <a:t>55</a:t>
          </a:r>
          <a:r>
            <a:rPr kumimoji="1" lang="ja-JP" altLang="en-US" sz="1100">
              <a:latin typeface="+mn-ea"/>
              <a:ea typeface="+mn-ea"/>
            </a:rPr>
            <a:t>億</a:t>
          </a:r>
          <a:r>
            <a:rPr kumimoji="1" lang="en-US" altLang="ja-JP" sz="1100">
              <a:latin typeface="+mn-ea"/>
              <a:ea typeface="+mn-ea"/>
            </a:rPr>
            <a:t>1</a:t>
          </a:r>
          <a:r>
            <a:rPr kumimoji="1" lang="ja-JP" altLang="en-US" sz="1100">
              <a:latin typeface="+mn-ea"/>
              <a:ea typeface="+mn-ea"/>
            </a:rPr>
            <a:t>千万円増加したことが主な要因である。また、公営企業債等繰入見込額が、下水道事業で</a:t>
          </a:r>
          <a:r>
            <a:rPr kumimoji="1" lang="en-US" altLang="ja-JP" sz="1100">
              <a:latin typeface="+mn-ea"/>
              <a:ea typeface="+mn-ea"/>
            </a:rPr>
            <a:t>16</a:t>
          </a:r>
          <a:r>
            <a:rPr kumimoji="1" lang="ja-JP" altLang="en-US" sz="1100">
              <a:latin typeface="+mn-ea"/>
              <a:ea typeface="+mn-ea"/>
            </a:rPr>
            <a:t>億</a:t>
          </a:r>
          <a:r>
            <a:rPr kumimoji="1" lang="en-US" altLang="ja-JP" sz="1100">
              <a:latin typeface="+mn-ea"/>
              <a:ea typeface="+mn-ea"/>
            </a:rPr>
            <a:t>4</a:t>
          </a:r>
          <a:r>
            <a:rPr kumimoji="1" lang="ja-JP" altLang="en-US" sz="1100">
              <a:latin typeface="+mn-ea"/>
              <a:ea typeface="+mn-ea"/>
            </a:rPr>
            <a:t>千万円増加したことなどにより、前年度と比較して計</a:t>
          </a:r>
          <a:r>
            <a:rPr kumimoji="1" lang="en-US" altLang="ja-JP" sz="1100">
              <a:latin typeface="+mn-ea"/>
              <a:ea typeface="+mn-ea"/>
            </a:rPr>
            <a:t>9</a:t>
          </a:r>
          <a:r>
            <a:rPr kumimoji="1" lang="ja-JP" altLang="en-US" sz="1100">
              <a:latin typeface="+mn-ea"/>
              <a:ea typeface="+mn-ea"/>
            </a:rPr>
            <a:t>億</a:t>
          </a:r>
          <a:r>
            <a:rPr kumimoji="1" lang="en-US" altLang="ja-JP" sz="1100">
              <a:latin typeface="+mn-ea"/>
              <a:ea typeface="+mn-ea"/>
            </a:rPr>
            <a:t>9</a:t>
          </a:r>
          <a:r>
            <a:rPr kumimoji="1" lang="ja-JP" altLang="en-US" sz="1100">
              <a:latin typeface="+mn-ea"/>
              <a:ea typeface="+mn-ea"/>
            </a:rPr>
            <a:t>千万円の増となった。</a:t>
          </a:r>
        </a:p>
        <a:p>
          <a:r>
            <a:rPr kumimoji="1" lang="ja-JP" altLang="en-US" sz="1100">
              <a:latin typeface="+mn-ea"/>
              <a:ea typeface="+mn-ea"/>
            </a:rPr>
            <a:t>　また、控除財源である充当可能財源等については、基準財政需要額算入見込額が地方債残高の増加に伴い、</a:t>
          </a:r>
          <a:r>
            <a:rPr kumimoji="1" lang="en-US" altLang="ja-JP" sz="1100">
              <a:latin typeface="+mn-ea"/>
              <a:ea typeface="+mn-ea"/>
            </a:rPr>
            <a:t>22</a:t>
          </a:r>
          <a:r>
            <a:rPr kumimoji="1" lang="ja-JP" altLang="en-US" sz="1100">
              <a:latin typeface="+mn-ea"/>
              <a:ea typeface="+mn-ea"/>
            </a:rPr>
            <a:t>億</a:t>
          </a:r>
          <a:r>
            <a:rPr kumimoji="1" lang="en-US" altLang="ja-JP" sz="1100">
              <a:latin typeface="+mn-ea"/>
              <a:ea typeface="+mn-ea"/>
            </a:rPr>
            <a:t>4</a:t>
          </a:r>
          <a:r>
            <a:rPr kumimoji="1" lang="ja-JP" altLang="en-US" sz="1100">
              <a:latin typeface="+mn-ea"/>
              <a:ea typeface="+mn-ea"/>
            </a:rPr>
            <a:t>千万円の増となり、交通局精算金積立の増などにより充当可能基金が</a:t>
          </a:r>
          <a:r>
            <a:rPr kumimoji="1" lang="en-US" altLang="ja-JP" sz="1100">
              <a:latin typeface="+mn-ea"/>
              <a:ea typeface="+mn-ea"/>
            </a:rPr>
            <a:t>4</a:t>
          </a:r>
          <a:r>
            <a:rPr kumimoji="1" lang="ja-JP" altLang="en-US" sz="1100">
              <a:latin typeface="+mn-ea"/>
              <a:ea typeface="+mn-ea"/>
            </a:rPr>
            <a:t>億</a:t>
          </a:r>
          <a:r>
            <a:rPr kumimoji="1" lang="en-US" altLang="ja-JP" sz="1100">
              <a:latin typeface="+mn-ea"/>
              <a:ea typeface="+mn-ea"/>
            </a:rPr>
            <a:t>6</a:t>
          </a:r>
          <a:r>
            <a:rPr kumimoji="1" lang="ja-JP" altLang="en-US" sz="1100">
              <a:latin typeface="+mn-ea"/>
              <a:ea typeface="+mn-ea"/>
            </a:rPr>
            <a:t>千万円の増となったことや、都市計画税や公営住宅使用料の充当可能特定歳入が</a:t>
          </a:r>
          <a:r>
            <a:rPr kumimoji="1" lang="en-US" altLang="ja-JP" sz="1100">
              <a:latin typeface="+mn-ea"/>
              <a:ea typeface="+mn-ea"/>
            </a:rPr>
            <a:t>9</a:t>
          </a:r>
          <a:r>
            <a:rPr kumimoji="1" lang="ja-JP" altLang="en-US" sz="1100">
              <a:latin typeface="+mn-ea"/>
              <a:ea typeface="+mn-ea"/>
            </a:rPr>
            <a:t>億</a:t>
          </a:r>
          <a:r>
            <a:rPr kumimoji="1" lang="en-US" altLang="ja-JP" sz="1100">
              <a:latin typeface="+mn-ea"/>
              <a:ea typeface="+mn-ea"/>
            </a:rPr>
            <a:t>1</a:t>
          </a:r>
          <a:r>
            <a:rPr kumimoji="1" lang="ja-JP" altLang="en-US" sz="1100">
              <a:latin typeface="+mn-ea"/>
              <a:ea typeface="+mn-ea"/>
            </a:rPr>
            <a:t>千万円の増となったことにより、計</a:t>
          </a:r>
          <a:r>
            <a:rPr kumimoji="1" lang="en-US" altLang="ja-JP" sz="1100">
              <a:latin typeface="+mn-ea"/>
              <a:ea typeface="+mn-ea"/>
            </a:rPr>
            <a:t>36</a:t>
          </a:r>
          <a:r>
            <a:rPr kumimoji="1" lang="ja-JP" altLang="en-US" sz="1100">
              <a:latin typeface="+mn-ea"/>
              <a:ea typeface="+mn-ea"/>
            </a:rPr>
            <a:t>億</a:t>
          </a:r>
          <a:r>
            <a:rPr kumimoji="1" lang="en-US" altLang="ja-JP" sz="1100">
              <a:latin typeface="+mn-ea"/>
              <a:ea typeface="+mn-ea"/>
            </a:rPr>
            <a:t>3</a:t>
          </a:r>
          <a:r>
            <a:rPr kumimoji="1" lang="ja-JP" altLang="en-US" sz="1100">
              <a:latin typeface="+mn-ea"/>
              <a:ea typeface="+mn-ea"/>
            </a:rPr>
            <a:t>千万円の増となり、分子合計では前年度と比較して</a:t>
          </a:r>
          <a:r>
            <a:rPr kumimoji="1" lang="en-US" altLang="ja-JP" sz="1100">
              <a:latin typeface="+mn-ea"/>
              <a:ea typeface="+mn-ea"/>
            </a:rPr>
            <a:t>25</a:t>
          </a:r>
          <a:r>
            <a:rPr kumimoji="1" lang="ja-JP" altLang="en-US" sz="1100">
              <a:latin typeface="+mn-ea"/>
              <a:ea typeface="+mn-ea"/>
            </a:rPr>
            <a:t>億</a:t>
          </a:r>
          <a:r>
            <a:rPr kumimoji="1" lang="en-US" altLang="ja-JP" sz="1100">
              <a:latin typeface="+mn-ea"/>
              <a:ea typeface="+mn-ea"/>
            </a:rPr>
            <a:t>1</a:t>
          </a:r>
          <a:r>
            <a:rPr kumimoji="1" lang="ja-JP" altLang="en-US" sz="1100">
              <a:latin typeface="+mn-ea"/>
              <a:ea typeface="+mn-ea"/>
            </a:rPr>
            <a:t>千万円の増となった。</a:t>
          </a:r>
        </a:p>
        <a:p>
          <a:r>
            <a:rPr kumimoji="1" lang="ja-JP" altLang="en-US" sz="1100">
              <a:latin typeface="+mn-ea"/>
              <a:ea typeface="+mn-ea"/>
            </a:rPr>
            <a:t>　この結果、分子はマイナスとなり、将来負担比率は「－」となった。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長崎県佐世保市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p>
        <a:p>
          <a:r>
            <a:rPr kumimoji="1" lang="ja-JP" altLang="en-US" sz="1300">
              <a:solidFill>
                <a:schemeClr val="dk1"/>
              </a:solidFill>
              <a:effectLst/>
              <a:latin typeface="+mn-ea"/>
              <a:ea typeface="+mn-ea"/>
              <a:cs typeface="+mn-cs"/>
            </a:rPr>
            <a:t>　財政調整基金において、交通局精算金積立や都市計画税余剰分積立などにより増、ふるさと佐世保元気基金が増となったものの、減債基金において、非常用電源整備事業償還繰出などにより減、施設整備基金において、更新整備等に取り崩しを行ったことで、基金全体としては減となった。</a:t>
          </a:r>
        </a:p>
        <a:p>
          <a:endParaRPr kumimoji="1" lang="ja-JP" altLang="en-US" sz="1300">
            <a:solidFill>
              <a:schemeClr val="dk1"/>
            </a:solidFill>
            <a:effectLst/>
            <a:latin typeface="+mn-ea"/>
            <a:ea typeface="+mn-ea"/>
            <a:cs typeface="+mn-cs"/>
          </a:endParaRPr>
        </a:p>
        <a:p>
          <a:endParaRPr kumimoji="1" lang="ja-JP" altLang="en-US" sz="1300">
            <a:solidFill>
              <a:schemeClr val="dk1"/>
            </a:solidFill>
            <a:effectLst/>
            <a:latin typeface="+mn-ea"/>
            <a:ea typeface="+mn-ea"/>
            <a:cs typeface="+mn-cs"/>
          </a:endParaRPr>
        </a:p>
        <a:p>
          <a:endParaRPr kumimoji="1" lang="ja-JP" altLang="en-US"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p>
        <a:p>
          <a:r>
            <a:rPr kumimoji="1" lang="ja-JP" altLang="en-US" sz="1300">
              <a:solidFill>
                <a:schemeClr val="dk1"/>
              </a:solidFill>
              <a:effectLst/>
              <a:latin typeface="+mn-ea"/>
              <a:ea typeface="+mn-ea"/>
              <a:cs typeface="+mn-cs"/>
            </a:rPr>
            <a:t>　財政調整基金と減債基金から公募債一括償還などの特殊要素を除いた実質的な残高が、標準財政規模の</a:t>
          </a:r>
          <a:r>
            <a:rPr kumimoji="1" lang="en-US" altLang="ja-JP" sz="1300">
              <a:solidFill>
                <a:schemeClr val="dk1"/>
              </a:solidFill>
              <a:effectLst/>
              <a:latin typeface="+mn-ea"/>
              <a:ea typeface="+mn-ea"/>
              <a:cs typeface="+mn-cs"/>
            </a:rPr>
            <a:t>10</a:t>
          </a:r>
          <a:r>
            <a:rPr kumimoji="1" lang="ja-JP" altLang="en-US" sz="1300">
              <a:solidFill>
                <a:schemeClr val="dk1"/>
              </a:solidFill>
              <a:effectLst/>
              <a:latin typeface="+mn-ea"/>
              <a:ea typeface="+mn-ea"/>
              <a:cs typeface="+mn-cs"/>
            </a:rPr>
            <a:t>％以上を維持できるように努めている。</a:t>
          </a:r>
        </a:p>
        <a:p>
          <a:r>
            <a:rPr kumimoji="1" lang="ja-JP" altLang="en-US" sz="1300">
              <a:solidFill>
                <a:schemeClr val="dk1"/>
              </a:solidFill>
              <a:effectLst/>
              <a:latin typeface="+mn-ea"/>
              <a:ea typeface="+mn-ea"/>
              <a:cs typeface="+mn-cs"/>
            </a:rPr>
            <a:t>　施設整備基金では、今後策定される公共施設の再編に関する実施計画に基づき、計画的に運用していく。</a:t>
          </a:r>
          <a:endParaRPr kumimoji="1" lang="en-US" altLang="ja-JP" sz="1300">
            <a:solidFill>
              <a:schemeClr val="dk1"/>
            </a:solidFill>
            <a:effectLst/>
            <a:latin typeface="+mn-ea"/>
            <a:ea typeface="+mn-ea"/>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（基金の使途）</a:t>
          </a:r>
        </a:p>
        <a:p>
          <a:r>
            <a:rPr kumimoji="1" lang="ja-JP" altLang="en-US" sz="1300">
              <a:solidFill>
                <a:schemeClr val="dk1"/>
              </a:solidFill>
              <a:effectLst/>
              <a:latin typeface="+mn-ea"/>
              <a:ea typeface="+mn-ea"/>
              <a:cs typeface="+mn-cs"/>
            </a:rPr>
            <a:t>　合併市町村振興基金：地域住民の連帯の強化及び地域振興等に資する事業</a:t>
          </a:r>
        </a:p>
        <a:p>
          <a:r>
            <a:rPr kumimoji="1" lang="ja-JP" altLang="en-US" sz="1300">
              <a:solidFill>
                <a:schemeClr val="dk1"/>
              </a:solidFill>
              <a:effectLst/>
              <a:latin typeface="+mn-ea"/>
              <a:ea typeface="+mn-ea"/>
              <a:cs typeface="+mn-cs"/>
            </a:rPr>
            <a:t>　施設整備基金：施設の整備を推進し、市民の安全及び行政サービスの向上に資する事業</a:t>
          </a:r>
        </a:p>
        <a:p>
          <a:r>
            <a:rPr kumimoji="1" lang="ja-JP" altLang="en-US" sz="1300">
              <a:solidFill>
                <a:schemeClr val="dk1"/>
              </a:solidFill>
              <a:effectLst/>
              <a:latin typeface="+mn-ea"/>
              <a:ea typeface="+mn-ea"/>
              <a:cs typeface="+mn-cs"/>
            </a:rPr>
            <a:t>　ふるさと佐世保元気基金：恵まれた自然とともに市民が元気で輝くまちづくりに資する事業</a:t>
          </a:r>
        </a:p>
        <a:p>
          <a:endParaRPr kumimoji="1" lang="ja-JP" altLang="en-US"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（増減理由）</a:t>
          </a:r>
        </a:p>
        <a:p>
          <a:r>
            <a:rPr kumimoji="1" lang="ja-JP" altLang="en-US" sz="1300">
              <a:solidFill>
                <a:schemeClr val="dk1"/>
              </a:solidFill>
              <a:effectLst/>
              <a:latin typeface="+mn-ea"/>
              <a:ea typeface="+mn-ea"/>
              <a:cs typeface="+mn-cs"/>
            </a:rPr>
            <a:t>　令和元年度は、施設整備基金において、本庁舎のリニューアル事業、小学校施設保全事業、前畑崎辺道路整備事業等に充当したことから減となった。また、ふるさと納税寄附金を原資とするふるさと佐世保元気基金において、寄附金の増に伴い増となった。</a:t>
          </a:r>
        </a:p>
        <a:p>
          <a:endParaRPr kumimoji="1" lang="ja-JP" altLang="en-US"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p>
        <a:p>
          <a:r>
            <a:rPr kumimoji="1" lang="ja-JP" altLang="en-US" sz="1300">
              <a:solidFill>
                <a:schemeClr val="dk1"/>
              </a:solidFill>
              <a:effectLst/>
              <a:latin typeface="+mn-ea"/>
              <a:ea typeface="+mn-ea"/>
              <a:cs typeface="+mn-cs"/>
            </a:rPr>
            <a:t>　施設整備基金：今後策定される公共施設の再編に関する実施計画に基づき計画的に運用していく。　</a:t>
          </a:r>
        </a:p>
        <a:p>
          <a:r>
            <a:rPr kumimoji="1" lang="ja-JP" altLang="en-US" sz="1300">
              <a:solidFill>
                <a:schemeClr val="dk1"/>
              </a:solidFill>
              <a:effectLst/>
              <a:latin typeface="+mn-ea"/>
              <a:ea typeface="+mn-ea"/>
              <a:cs typeface="+mn-cs"/>
            </a:rPr>
            <a:t>　ふるさと佐世保元気基金：寄附者が寄附の際に選択された４つの活用方法に沿った運用を行う。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p>
        <a:p>
          <a:r>
            <a:rPr kumimoji="1" lang="ja-JP" altLang="en-US" sz="1300">
              <a:solidFill>
                <a:schemeClr val="dk1"/>
              </a:solidFill>
              <a:effectLst/>
              <a:latin typeface="+mn-ea"/>
              <a:ea typeface="+mn-ea"/>
              <a:cs typeface="+mn-cs"/>
            </a:rPr>
            <a:t>　令和元年度は、地方創生事業への充当などにより取り崩したものの、交通局精算金積立や都市計画税余剰分積み立てなどにより、残高は増となった。</a:t>
          </a:r>
        </a:p>
        <a:p>
          <a:endParaRPr kumimoji="1" lang="ja-JP" altLang="en-US"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p>
        <a:p>
          <a:r>
            <a:rPr kumimoji="1" lang="ja-JP" altLang="en-US" sz="1300">
              <a:solidFill>
                <a:schemeClr val="dk1"/>
              </a:solidFill>
              <a:effectLst/>
              <a:latin typeface="+mn-ea"/>
              <a:ea typeface="+mn-ea"/>
              <a:cs typeface="+mn-cs"/>
            </a:rPr>
            <a:t>　財政調整基金と減債基金から公募債一括償還などの特殊要素を除いた実質的な残高が、標準財政規模の</a:t>
          </a:r>
          <a:r>
            <a:rPr kumimoji="1" lang="en-US" altLang="ja-JP" sz="1300">
              <a:solidFill>
                <a:schemeClr val="dk1"/>
              </a:solidFill>
              <a:effectLst/>
              <a:latin typeface="+mn-ea"/>
              <a:ea typeface="+mn-ea"/>
              <a:cs typeface="+mn-cs"/>
            </a:rPr>
            <a:t>10</a:t>
          </a:r>
          <a:r>
            <a:rPr kumimoji="1" lang="ja-JP" altLang="en-US" sz="1300">
              <a:solidFill>
                <a:schemeClr val="dk1"/>
              </a:solidFill>
              <a:effectLst/>
              <a:latin typeface="+mn-ea"/>
              <a:ea typeface="+mn-ea"/>
              <a:cs typeface="+mn-cs"/>
            </a:rPr>
            <a:t>％以上を維持できるように努めている。</a:t>
          </a:r>
        </a:p>
        <a:p>
          <a:endParaRPr kumimoji="1" lang="ja-JP" altLang="en-US"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ea"/>
              <a:ea typeface="+mn-ea"/>
              <a:cs typeface="+mn-cs"/>
            </a:rPr>
            <a:t>（増減理由）</a:t>
          </a:r>
          <a:endParaRPr lang="ja-JP" altLang="ja-JP" sz="16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減債</a:t>
          </a:r>
          <a:r>
            <a:rPr kumimoji="1" lang="ja-JP" altLang="ja-JP" sz="1200">
              <a:solidFill>
                <a:schemeClr val="dk1"/>
              </a:solidFill>
              <a:effectLst/>
              <a:latin typeface="+mn-ea"/>
              <a:ea typeface="+mn-ea"/>
              <a:cs typeface="+mn-cs"/>
            </a:rPr>
            <a:t>基金の</a:t>
          </a:r>
          <a:r>
            <a:rPr kumimoji="1" lang="ja-JP" altLang="en-US" sz="1200">
              <a:solidFill>
                <a:schemeClr val="dk1"/>
              </a:solidFill>
              <a:effectLst/>
              <a:latin typeface="+mn-ea"/>
              <a:ea typeface="+mn-ea"/>
              <a:cs typeface="+mn-cs"/>
            </a:rPr>
            <a:t>減</a:t>
          </a:r>
          <a:r>
            <a:rPr kumimoji="1" lang="ja-JP" altLang="ja-JP" sz="1200">
              <a:solidFill>
                <a:schemeClr val="dk1"/>
              </a:solidFill>
              <a:effectLst/>
              <a:latin typeface="+mn-ea"/>
              <a:ea typeface="+mn-ea"/>
              <a:cs typeface="+mn-cs"/>
            </a:rPr>
            <a:t>は、条例積立と運用益によるものである。</a:t>
          </a:r>
          <a:endParaRPr lang="ja-JP" altLang="ja-JP" sz="1600">
            <a:effectLst/>
            <a:latin typeface="+mn-ea"/>
            <a:ea typeface="+mn-ea"/>
          </a:endParaRPr>
        </a:p>
        <a:p>
          <a:r>
            <a:rPr kumimoji="1" lang="ja-JP" altLang="ja-JP" sz="1200">
              <a:solidFill>
                <a:schemeClr val="dk1"/>
              </a:solidFill>
              <a:effectLst/>
              <a:latin typeface="+mn-ea"/>
              <a:ea typeface="+mn-ea"/>
              <a:cs typeface="+mn-cs"/>
            </a:rPr>
            <a:t>（今後の方針）</a:t>
          </a:r>
          <a:endParaRPr lang="ja-JP" altLang="ja-JP" sz="1600">
            <a:effectLst/>
            <a:latin typeface="+mn-ea"/>
            <a:ea typeface="+mn-ea"/>
          </a:endParaRPr>
        </a:p>
        <a:p>
          <a:r>
            <a:rPr kumimoji="1" lang="ja-JP" altLang="ja-JP" sz="1200">
              <a:solidFill>
                <a:schemeClr val="dk1"/>
              </a:solidFill>
              <a:effectLst/>
              <a:latin typeface="+mn-ea"/>
              <a:ea typeface="+mn-ea"/>
              <a:cs typeface="+mn-cs"/>
            </a:rPr>
            <a:t>　財政調整基金と減債基金から公募債一括償還などの特殊要素を除いた実質的な残高が、標準財政規模の</a:t>
          </a:r>
          <a:r>
            <a:rPr kumimoji="1" lang="en-US" altLang="ja-JP" sz="1200">
              <a:solidFill>
                <a:schemeClr val="dk1"/>
              </a:solidFill>
              <a:effectLst/>
              <a:latin typeface="+mn-ea"/>
              <a:ea typeface="+mn-ea"/>
              <a:cs typeface="+mn-cs"/>
            </a:rPr>
            <a:t>10</a:t>
          </a:r>
          <a:r>
            <a:rPr kumimoji="1" lang="ja-JP" altLang="ja-JP" sz="1200">
              <a:solidFill>
                <a:schemeClr val="dk1"/>
              </a:solidFill>
              <a:effectLst/>
              <a:latin typeface="+mn-ea"/>
              <a:ea typeface="+mn-ea"/>
              <a:cs typeface="+mn-cs"/>
            </a:rPr>
            <a:t>％以上を維持できるように努めている。</a:t>
          </a:r>
          <a:endParaRPr lang="ja-JP" altLang="ja-JP" sz="1600">
            <a:effectLst/>
            <a:latin typeface="+mn-ea"/>
            <a:ea typeface="+mn-ea"/>
          </a:endParaRPr>
        </a:p>
        <a:p>
          <a:endParaRPr kumimoji="1" lang="en-US" altLang="ja-JP" sz="1400">
            <a:solidFill>
              <a:schemeClr val="dk1"/>
            </a:solidFill>
            <a:effectLst/>
            <a:latin typeface="+mn-ea"/>
            <a:ea typeface="+mn-ea"/>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8264562-3332-46AB-B918-E8EC398797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7DA7E51-27DE-441B-96AA-594E79A100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31C3C084-2D55-4F91-BE34-2790AC988D3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97715FDF-D76F-40D3-BE6A-C7DD973D923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77B03218-4C44-4F7D-9C65-ABF7D05BEE2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9410B079-9294-402A-99BD-F41984AD78F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8AF84DE2-C3F1-4B24-A30F-6743A7F253D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A5EB7067-E4E1-4846-8B79-2EE693F174D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3AD99C5D-FA2B-470E-9C2B-9C61EF56966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BD3D0FA1-08EE-4B80-BF9C-BF299393720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CF588639-262C-4BEA-9DA8-F2E136E117E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C0FB4184-FAEA-4C29-991C-94CB084024B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729E43DD-57A8-4F13-80C5-9EB72457E58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FC6D8590-BFDD-40A4-9D23-0D66F12C3E8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617332AE-8D02-4ACC-B15E-9B14F381838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470272E4-64F6-45DF-A45E-33098982EBA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E542F660-94E1-45BF-9341-5435483D3CC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F3978DB9-233B-41D2-9E69-7678D5B4A67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249,681
247,649
426.06
136,677,733
132,355,607
3,258,776
59,525,723
109,570,586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EC57911B-73D0-44D0-9114-B987CCD4449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43E6C16F-D089-4922-82D7-2FA50D190FB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5FFDA6FF-7DD2-4A47-87CD-85483EDFA13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4415B0A6-4536-4E46-A8F6-F2C19A313AA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B1387144-634A-4C61-B173-582C59729E6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58829971-30AB-4B85-84BE-616FAAFCFE0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F63209EC-6C98-45F6-B77F-1BC73126E6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24A1BAEB-8EA6-49B4-BBBC-4EEA1011FB4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4FC8AC94-DBB4-454F-89F7-ED299E1DDCD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7E40594E-C480-4E48-905F-5A8E3BBBDB5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ADCFED5B-DEF9-4CD6-9E7A-683E783C9E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C3275630-F19E-45D4-BB0B-B55DC14A2B6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DFCE294B-7698-4C38-BEC8-EC6CE962187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DDB50D19-6BB2-4755-BABF-3430CEFCD76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ADCFB1BB-31C1-40B9-9600-E566DF3A509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6BD5C494-4871-429B-951E-C68A2ECCA9B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AE2C5854-48EF-4906-8216-D5555C5A58A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42F7E3A3-41DE-4B59-9E83-86DB3789759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BA5B384C-6701-4E3D-A939-86F5375BECF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a:extLst>
            <a:ext uri="{FF2B5EF4-FFF2-40B4-BE49-F238E27FC236}">
              <a16:creationId xmlns:a16="http://schemas.microsoft.com/office/drawing/2014/main" id="{3216A015-5DBD-43A2-A858-64CAA07A21D1}"/>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F1725374-E1EA-4929-974C-407771A150D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1496AC58-2EA6-486D-B410-9ABA9447448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88825CD0-2370-4D80-B82A-9BD38FC6D2E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B1C71C81-A6E0-4940-BCE4-7FA6C917575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FB89A98F-CA48-49AF-9B51-0AE43891F46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8C21AFBF-7964-4F3D-A174-94BF5EE9C99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987B5301-54FB-4DC6-87DF-0F06E031057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C117B9A2-4477-4BF7-9258-64FCA5B63AF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1041F628-58E1-45A2-A1C9-96089B5AD62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2D1227F8-9849-40B0-9BBB-C3D197AB2CF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1342A08-6B19-4396-A711-BA23C5C737D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A2B16722-AD2C-4A60-B5EB-0E00838FD55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99D06B9B-0DA8-47FF-9DD1-BBC6C578B5F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BA8DA423-5EDB-40AB-8C14-8A088A38103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FE78DAE3-D178-4BD5-85CF-026BCF85CE5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有形固定資産減価償却率は、類似団体内平均値より高い水準にあるが、現在平成２８年度に策定した「佐世保市公共施設等総合管理計画」に基づき、計画的な施設の改善に努めている。</a:t>
          </a:r>
        </a:p>
        <a:p>
          <a:r>
            <a:rPr kumimoji="1" lang="ja-JP" altLang="en-US" sz="1100">
              <a:latin typeface="ＭＳ Ｐゴシック" panose="020B0600070205080204" pitchFamily="50" charset="-128"/>
              <a:ea typeface="ＭＳ Ｐゴシック" panose="020B0600070205080204" pitchFamily="50" charset="-128"/>
            </a:rPr>
            <a:t>　その結果、類似団体類似団体内平均値との減価償却率の差は前回の</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ポイントから</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へ縮小している。これは長寿命化対策に基づき、施設機能の集約化・複合化や廃止、または老朽化した施設の改修を行ったことで、償却率の上昇を抑えたためであり、これまでの取組の効果が表れていると考え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44E95E3F-78C0-4ABC-B169-C44C13AB2BE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BCEB2B0B-138F-41BD-88A1-B1AF3A44F47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E7F6E22F-D9CB-450F-B928-17FC82A811F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189C4016-6C9E-42B7-9836-E93AB1546D5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7FE9275F-7137-4E43-8303-22A01C731E1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F95AF332-5C89-41FF-8152-9B6E5807334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25D2BE91-2BA1-4C24-95BE-48A4AF89AA1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F2B1C861-9510-4379-83B9-7DA82347E3F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71DD1E36-E3B7-446B-895C-0DF6A990D4F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ABD2290F-05A0-4EA3-9C15-2D5FB589C36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DA8D42CF-3772-40F8-8FEE-7E2E68D7D05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CB1EBDE9-0DBA-4207-833E-C786AE92632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265FA3CB-86B2-4B08-A3AE-F98CE8DEA1B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2608B7A5-2C45-4B88-9DC5-D09425A3373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BE22698E-2C09-4182-9CC0-225A788EC59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FE075F78-17FE-4F8A-B810-885BA1BF97C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71" name="直線コネクタ 70">
          <a:extLst>
            <a:ext uri="{FF2B5EF4-FFF2-40B4-BE49-F238E27FC236}">
              <a16:creationId xmlns:a16="http://schemas.microsoft.com/office/drawing/2014/main" id="{39483E49-0A5D-4D9C-856A-593069D6F97F}"/>
            </a:ext>
          </a:extLst>
        </xdr:cNvPr>
        <xdr:cNvCxnSpPr/>
      </xdr:nvCxnSpPr>
      <xdr:spPr>
        <a:xfrm flipV="1">
          <a:off x="4760595" y="5363210"/>
          <a:ext cx="1270" cy="131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72" name="有形固定資産減価償却率最小値テキスト">
          <a:extLst>
            <a:ext uri="{FF2B5EF4-FFF2-40B4-BE49-F238E27FC236}">
              <a16:creationId xmlns:a16="http://schemas.microsoft.com/office/drawing/2014/main" id="{E2C1AB4C-A955-4B1F-ACE7-EFDD1872CCF9}"/>
            </a:ext>
          </a:extLst>
        </xdr:cNvPr>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73" name="直線コネクタ 72">
          <a:extLst>
            <a:ext uri="{FF2B5EF4-FFF2-40B4-BE49-F238E27FC236}">
              <a16:creationId xmlns:a16="http://schemas.microsoft.com/office/drawing/2014/main" id="{79DE95F4-2465-4030-873E-F6B0A1723E9D}"/>
            </a:ext>
          </a:extLst>
        </xdr:cNvPr>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74" name="有形固定資産減価償却率最大値テキスト">
          <a:extLst>
            <a:ext uri="{FF2B5EF4-FFF2-40B4-BE49-F238E27FC236}">
              <a16:creationId xmlns:a16="http://schemas.microsoft.com/office/drawing/2014/main" id="{F3FFD0E1-B721-49DA-A66B-F09342AE3C29}"/>
            </a:ext>
          </a:extLst>
        </xdr:cNvPr>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5" name="直線コネクタ 74">
          <a:extLst>
            <a:ext uri="{FF2B5EF4-FFF2-40B4-BE49-F238E27FC236}">
              <a16:creationId xmlns:a16="http://schemas.microsoft.com/office/drawing/2014/main" id="{4396D2A4-7BDF-4EDD-A29A-DC125EC0EDEE}"/>
            </a:ext>
          </a:extLst>
        </xdr:cNvPr>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150724</xdr:rowOff>
    </xdr:from>
    <xdr:ext cx="405111" cy="259045"/>
    <xdr:sp macro="" textlink="">
      <xdr:nvSpPr>
        <xdr:cNvPr id="76" name="有形固定資産減価償却率平均値テキスト">
          <a:extLst>
            <a:ext uri="{FF2B5EF4-FFF2-40B4-BE49-F238E27FC236}">
              <a16:creationId xmlns:a16="http://schemas.microsoft.com/office/drawing/2014/main" id="{F6EAD97B-A437-463C-B92A-16E06D91FB5D}"/>
            </a:ext>
          </a:extLst>
        </xdr:cNvPr>
        <xdr:cNvSpPr txBox="1"/>
      </xdr:nvSpPr>
      <xdr:spPr>
        <a:xfrm>
          <a:off x="4813300" y="5894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7" name="フローチャート: 判断 76">
          <a:extLst>
            <a:ext uri="{FF2B5EF4-FFF2-40B4-BE49-F238E27FC236}">
              <a16:creationId xmlns:a16="http://schemas.microsoft.com/office/drawing/2014/main" id="{58777F63-5FA6-4EFF-96D2-EDBC53F14B2B}"/>
            </a:ext>
          </a:extLst>
        </xdr:cNvPr>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8" name="フローチャート: 判断 77">
          <a:extLst>
            <a:ext uri="{FF2B5EF4-FFF2-40B4-BE49-F238E27FC236}">
              <a16:creationId xmlns:a16="http://schemas.microsoft.com/office/drawing/2014/main" id="{8FD119B1-A80C-4907-8D13-DECD2BC00212}"/>
            </a:ext>
          </a:extLst>
        </xdr:cNvPr>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9" name="フローチャート: 判断 78">
          <a:extLst>
            <a:ext uri="{FF2B5EF4-FFF2-40B4-BE49-F238E27FC236}">
              <a16:creationId xmlns:a16="http://schemas.microsoft.com/office/drawing/2014/main" id="{F3909BC9-F4BB-4883-8FC3-1D015189596C}"/>
            </a:ext>
          </a:extLst>
        </xdr:cNvPr>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80" name="フローチャート: 判断 79">
          <a:extLst>
            <a:ext uri="{FF2B5EF4-FFF2-40B4-BE49-F238E27FC236}">
              <a16:creationId xmlns:a16="http://schemas.microsoft.com/office/drawing/2014/main" id="{D3F0476B-FB25-48FB-966D-70403B7D939F}"/>
            </a:ext>
          </a:extLst>
        </xdr:cNvPr>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36618</xdr:rowOff>
    </xdr:from>
    <xdr:to>
      <xdr:col>7</xdr:col>
      <xdr:colOff>187325</xdr:colOff>
      <xdr:row>29</xdr:row>
      <xdr:rowOff>138218</xdr:rowOff>
    </xdr:to>
    <xdr:sp macro="" textlink="">
      <xdr:nvSpPr>
        <xdr:cNvPr id="81" name="フローチャート: 判断 80">
          <a:extLst>
            <a:ext uri="{FF2B5EF4-FFF2-40B4-BE49-F238E27FC236}">
              <a16:creationId xmlns:a16="http://schemas.microsoft.com/office/drawing/2014/main" id="{2EAADEAA-2703-4209-AB1C-841A0A7D5C08}"/>
            </a:ext>
          </a:extLst>
        </xdr:cNvPr>
        <xdr:cNvSpPr/>
      </xdr:nvSpPr>
      <xdr:spPr>
        <a:xfrm>
          <a:off x="1714500" y="578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4049167-B10E-4654-A3F2-9A2076DE606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EC66C16A-4455-4ADA-A8FC-89EA9074F7E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314F9A4-5080-43A1-B4CA-B42623F7E0D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D9759A7-BEB4-401F-B9E8-C7396D46970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A9618D7-29B7-49BD-A876-60454238841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171027</xdr:rowOff>
    </xdr:from>
    <xdr:to>
      <xdr:col>23</xdr:col>
      <xdr:colOff>136525</xdr:colOff>
      <xdr:row>31</xdr:row>
      <xdr:rowOff>101177</xdr:rowOff>
    </xdr:to>
    <xdr:sp macro="" textlink="">
      <xdr:nvSpPr>
        <xdr:cNvPr id="87" name="楕円 86">
          <a:extLst>
            <a:ext uri="{FF2B5EF4-FFF2-40B4-BE49-F238E27FC236}">
              <a16:creationId xmlns:a16="http://schemas.microsoft.com/office/drawing/2014/main" id="{4FE4C3A0-CB92-489E-A205-A3FACF154859}"/>
            </a:ext>
          </a:extLst>
        </xdr:cNvPr>
        <xdr:cNvSpPr/>
      </xdr:nvSpPr>
      <xdr:spPr>
        <a:xfrm>
          <a:off x="47117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149454</xdr:rowOff>
    </xdr:from>
    <xdr:ext cx="405111" cy="259045"/>
    <xdr:sp macro="" textlink="">
      <xdr:nvSpPr>
        <xdr:cNvPr id="88" name="有形固定資産減価償却率該当値テキスト">
          <a:extLst>
            <a:ext uri="{FF2B5EF4-FFF2-40B4-BE49-F238E27FC236}">
              <a16:creationId xmlns:a16="http://schemas.microsoft.com/office/drawing/2014/main" id="{110B8BD3-FC4B-4ED8-8D56-94E694E8E5C2}"/>
            </a:ext>
          </a:extLst>
        </xdr:cNvPr>
        <xdr:cNvSpPr txBox="1"/>
      </xdr:nvSpPr>
      <xdr:spPr>
        <a:xfrm>
          <a:off x="4813300" y="60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3175</xdr:rowOff>
    </xdr:from>
    <xdr:to>
      <xdr:col>19</xdr:col>
      <xdr:colOff>187325</xdr:colOff>
      <xdr:row>31</xdr:row>
      <xdr:rowOff>104775</xdr:rowOff>
    </xdr:to>
    <xdr:sp macro="" textlink="">
      <xdr:nvSpPr>
        <xdr:cNvPr id="89" name="楕円 88">
          <a:extLst>
            <a:ext uri="{FF2B5EF4-FFF2-40B4-BE49-F238E27FC236}">
              <a16:creationId xmlns:a16="http://schemas.microsoft.com/office/drawing/2014/main" id="{8C20B164-BD93-4C69-BC0D-89A8E2323FE7}"/>
            </a:ext>
          </a:extLst>
        </xdr:cNvPr>
        <xdr:cNvSpPr/>
      </xdr:nvSpPr>
      <xdr:spPr>
        <a:xfrm>
          <a:off x="4000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50377</xdr:rowOff>
    </xdr:from>
    <xdr:to>
      <xdr:col>23</xdr:col>
      <xdr:colOff>85725</xdr:colOff>
      <xdr:row>31</xdr:row>
      <xdr:rowOff>53975</xdr:rowOff>
    </xdr:to>
    <xdr:cxnSp macro="">
      <xdr:nvCxnSpPr>
        <xdr:cNvPr id="90" name="直線コネクタ 89">
          <a:extLst>
            <a:ext uri="{FF2B5EF4-FFF2-40B4-BE49-F238E27FC236}">
              <a16:creationId xmlns:a16="http://schemas.microsoft.com/office/drawing/2014/main" id="{0B1C0B62-34F1-4B91-80F8-764262E2F035}"/>
            </a:ext>
          </a:extLst>
        </xdr:cNvPr>
        <xdr:cNvCxnSpPr/>
      </xdr:nvCxnSpPr>
      <xdr:spPr>
        <a:xfrm flipV="1">
          <a:off x="4051300" y="6136852"/>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124248</xdr:rowOff>
    </xdr:from>
    <xdr:to>
      <xdr:col>15</xdr:col>
      <xdr:colOff>187325</xdr:colOff>
      <xdr:row>31</xdr:row>
      <xdr:rowOff>54398</xdr:rowOff>
    </xdr:to>
    <xdr:sp macro="" textlink="">
      <xdr:nvSpPr>
        <xdr:cNvPr id="91" name="楕円 90">
          <a:extLst>
            <a:ext uri="{FF2B5EF4-FFF2-40B4-BE49-F238E27FC236}">
              <a16:creationId xmlns:a16="http://schemas.microsoft.com/office/drawing/2014/main" id="{B93506B6-4AEC-4625-A17D-B23A69EE0C67}"/>
            </a:ext>
          </a:extLst>
        </xdr:cNvPr>
        <xdr:cNvSpPr/>
      </xdr:nvSpPr>
      <xdr:spPr>
        <a:xfrm>
          <a:off x="3238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3598</xdr:rowOff>
    </xdr:from>
    <xdr:to>
      <xdr:col>19</xdr:col>
      <xdr:colOff>136525</xdr:colOff>
      <xdr:row>31</xdr:row>
      <xdr:rowOff>53975</xdr:rowOff>
    </xdr:to>
    <xdr:cxnSp macro="">
      <xdr:nvCxnSpPr>
        <xdr:cNvPr id="92" name="直線コネクタ 91">
          <a:extLst>
            <a:ext uri="{FF2B5EF4-FFF2-40B4-BE49-F238E27FC236}">
              <a16:creationId xmlns:a16="http://schemas.microsoft.com/office/drawing/2014/main" id="{1E913EBA-830F-4894-976C-A22F1F773219}"/>
            </a:ext>
          </a:extLst>
        </xdr:cNvPr>
        <xdr:cNvCxnSpPr/>
      </xdr:nvCxnSpPr>
      <xdr:spPr>
        <a:xfrm>
          <a:off x="3289300" y="609007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86995</xdr:rowOff>
    </xdr:from>
    <xdr:to>
      <xdr:col>11</xdr:col>
      <xdr:colOff>187325</xdr:colOff>
      <xdr:row>30</xdr:row>
      <xdr:rowOff>17145</xdr:rowOff>
    </xdr:to>
    <xdr:sp macro="" textlink="">
      <xdr:nvSpPr>
        <xdr:cNvPr id="93" name="楕円 92">
          <a:extLst>
            <a:ext uri="{FF2B5EF4-FFF2-40B4-BE49-F238E27FC236}">
              <a16:creationId xmlns:a16="http://schemas.microsoft.com/office/drawing/2014/main" id="{CE456152-0650-435F-9F54-8715D26A132D}"/>
            </a:ext>
          </a:extLst>
        </xdr:cNvPr>
        <xdr:cNvSpPr/>
      </xdr:nvSpPr>
      <xdr:spPr>
        <a:xfrm>
          <a:off x="2476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137795</xdr:rowOff>
    </xdr:from>
    <xdr:to>
      <xdr:col>15</xdr:col>
      <xdr:colOff>136525</xdr:colOff>
      <xdr:row>31</xdr:row>
      <xdr:rowOff>3598</xdr:rowOff>
    </xdr:to>
    <xdr:cxnSp macro="">
      <xdr:nvCxnSpPr>
        <xdr:cNvPr id="94" name="直線コネクタ 93">
          <a:extLst>
            <a:ext uri="{FF2B5EF4-FFF2-40B4-BE49-F238E27FC236}">
              <a16:creationId xmlns:a16="http://schemas.microsoft.com/office/drawing/2014/main" id="{F47E9248-42C7-42FF-9B84-D7ECC4AF23C7}"/>
            </a:ext>
          </a:extLst>
        </xdr:cNvPr>
        <xdr:cNvCxnSpPr/>
      </xdr:nvCxnSpPr>
      <xdr:spPr>
        <a:xfrm>
          <a:off x="2527300" y="5881370"/>
          <a:ext cx="762000" cy="20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95" name="n_1aveValue有形固定資産減価償却率">
          <a:extLst>
            <a:ext uri="{FF2B5EF4-FFF2-40B4-BE49-F238E27FC236}">
              <a16:creationId xmlns:a16="http://schemas.microsoft.com/office/drawing/2014/main" id="{A6AD3620-2F7E-48FD-A25B-88A567269A8E}"/>
            </a:ext>
          </a:extLst>
        </xdr:cNvPr>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96" name="n_2aveValue有形固定資産減価償却率">
          <a:extLst>
            <a:ext uri="{FF2B5EF4-FFF2-40B4-BE49-F238E27FC236}">
              <a16:creationId xmlns:a16="http://schemas.microsoft.com/office/drawing/2014/main" id="{1894DBA8-D774-4543-B2C3-CD8BF0664899}"/>
            </a:ext>
          </a:extLst>
        </xdr:cNvPr>
        <xdr:cNvSpPr txBox="1"/>
      </xdr:nvSpPr>
      <xdr:spPr>
        <a:xfrm>
          <a:off x="3086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97" name="n_3aveValue有形固定資産減価償却率">
          <a:extLst>
            <a:ext uri="{FF2B5EF4-FFF2-40B4-BE49-F238E27FC236}">
              <a16:creationId xmlns:a16="http://schemas.microsoft.com/office/drawing/2014/main" id="{E794A546-D631-4C45-B05D-B7E748520979}"/>
            </a:ext>
          </a:extLst>
        </xdr:cNvPr>
        <xdr:cNvSpPr txBox="1"/>
      </xdr:nvSpPr>
      <xdr:spPr>
        <a:xfrm>
          <a:off x="2324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154745</xdr:rowOff>
    </xdr:from>
    <xdr:ext cx="405111" cy="259045"/>
    <xdr:sp macro="" textlink="">
      <xdr:nvSpPr>
        <xdr:cNvPr id="98" name="n_4aveValue有形固定資産減価償却率">
          <a:extLst>
            <a:ext uri="{FF2B5EF4-FFF2-40B4-BE49-F238E27FC236}">
              <a16:creationId xmlns:a16="http://schemas.microsoft.com/office/drawing/2014/main" id="{C85C1824-31E5-4635-BEF6-D22BF40BA3B3}"/>
            </a:ext>
          </a:extLst>
        </xdr:cNvPr>
        <xdr:cNvSpPr txBox="1"/>
      </xdr:nvSpPr>
      <xdr:spPr>
        <a:xfrm>
          <a:off x="1562744" y="555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95902</xdr:rowOff>
    </xdr:from>
    <xdr:ext cx="405111" cy="259045"/>
    <xdr:sp macro="" textlink="">
      <xdr:nvSpPr>
        <xdr:cNvPr id="99" name="n_1mainValue有形固定資産減価償却率">
          <a:extLst>
            <a:ext uri="{FF2B5EF4-FFF2-40B4-BE49-F238E27FC236}">
              <a16:creationId xmlns:a16="http://schemas.microsoft.com/office/drawing/2014/main" id="{249F203E-651F-4955-A369-F32542056845}"/>
            </a:ext>
          </a:extLst>
        </xdr:cNvPr>
        <xdr:cNvSpPr txBox="1"/>
      </xdr:nvSpPr>
      <xdr:spPr>
        <a:xfrm>
          <a:off x="3836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45525</xdr:rowOff>
    </xdr:from>
    <xdr:ext cx="405111" cy="259045"/>
    <xdr:sp macro="" textlink="">
      <xdr:nvSpPr>
        <xdr:cNvPr id="100" name="n_2mainValue有形固定資産減価償却率">
          <a:extLst>
            <a:ext uri="{FF2B5EF4-FFF2-40B4-BE49-F238E27FC236}">
              <a16:creationId xmlns:a16="http://schemas.microsoft.com/office/drawing/2014/main" id="{CD5E8996-F7B5-4548-865E-AD151F4C1980}"/>
            </a:ext>
          </a:extLst>
        </xdr:cNvPr>
        <xdr:cNvSpPr txBox="1"/>
      </xdr:nvSpPr>
      <xdr:spPr>
        <a:xfrm>
          <a:off x="3086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33672</xdr:rowOff>
    </xdr:from>
    <xdr:ext cx="405111" cy="259045"/>
    <xdr:sp macro="" textlink="">
      <xdr:nvSpPr>
        <xdr:cNvPr id="101" name="n_3mainValue有形固定資産減価償却率">
          <a:extLst>
            <a:ext uri="{FF2B5EF4-FFF2-40B4-BE49-F238E27FC236}">
              <a16:creationId xmlns:a16="http://schemas.microsoft.com/office/drawing/2014/main" id="{D4764E72-E204-4AB3-8EC8-83780D343E1C}"/>
            </a:ext>
          </a:extLst>
        </xdr:cNvPr>
        <xdr:cNvSpPr txBox="1"/>
      </xdr:nvSpPr>
      <xdr:spPr>
        <a:xfrm>
          <a:off x="2324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a:extLst>
            <a:ext uri="{FF2B5EF4-FFF2-40B4-BE49-F238E27FC236}">
              <a16:creationId xmlns:a16="http://schemas.microsoft.com/office/drawing/2014/main" id="{BAD23923-3B77-4CEA-ACCF-0B6A90C0A53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a:extLst>
            <a:ext uri="{FF2B5EF4-FFF2-40B4-BE49-F238E27FC236}">
              <a16:creationId xmlns:a16="http://schemas.microsoft.com/office/drawing/2014/main" id="{338F9909-563A-444C-B376-1F646344FE7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a:extLst>
            <a:ext uri="{FF2B5EF4-FFF2-40B4-BE49-F238E27FC236}">
              <a16:creationId xmlns:a16="http://schemas.microsoft.com/office/drawing/2014/main" id="{A3D1A44C-634F-422B-BFD3-6021F726CEE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a:extLst>
            <a:ext uri="{FF2B5EF4-FFF2-40B4-BE49-F238E27FC236}">
              <a16:creationId xmlns:a16="http://schemas.microsoft.com/office/drawing/2014/main" id="{A8C090CF-373E-452A-BBE9-F6A4789C70E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a:extLst>
            <a:ext uri="{FF2B5EF4-FFF2-40B4-BE49-F238E27FC236}">
              <a16:creationId xmlns:a16="http://schemas.microsoft.com/office/drawing/2014/main" id="{4F54C931-0C7A-4650-8AFB-6FA479BF967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a:extLst>
            <a:ext uri="{FF2B5EF4-FFF2-40B4-BE49-F238E27FC236}">
              <a16:creationId xmlns:a16="http://schemas.microsoft.com/office/drawing/2014/main" id="{356AC24A-3916-4DFD-A692-55668474A9F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a:extLst>
            <a:ext uri="{FF2B5EF4-FFF2-40B4-BE49-F238E27FC236}">
              <a16:creationId xmlns:a16="http://schemas.microsoft.com/office/drawing/2014/main" id="{DC3B35D9-9AA6-41A7-9619-BD719613D77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a:extLst>
            <a:ext uri="{FF2B5EF4-FFF2-40B4-BE49-F238E27FC236}">
              <a16:creationId xmlns:a16="http://schemas.microsoft.com/office/drawing/2014/main" id="{BA7FF6AD-13AC-4490-9B61-2120A0DECB3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a:extLst>
            <a:ext uri="{FF2B5EF4-FFF2-40B4-BE49-F238E27FC236}">
              <a16:creationId xmlns:a16="http://schemas.microsoft.com/office/drawing/2014/main" id="{4C0A0401-9C20-44FC-8243-4FBD29B7AAD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a:extLst>
            <a:ext uri="{FF2B5EF4-FFF2-40B4-BE49-F238E27FC236}">
              <a16:creationId xmlns:a16="http://schemas.microsoft.com/office/drawing/2014/main" id="{7D90C1EC-157D-4EA7-9A4B-7115B9B0C51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a:extLst>
            <a:ext uri="{FF2B5EF4-FFF2-40B4-BE49-F238E27FC236}">
              <a16:creationId xmlns:a16="http://schemas.microsoft.com/office/drawing/2014/main" id="{3BABC6FE-6509-4CAB-B84C-D3A3A12F03B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a:extLst>
            <a:ext uri="{FF2B5EF4-FFF2-40B4-BE49-F238E27FC236}">
              <a16:creationId xmlns:a16="http://schemas.microsoft.com/office/drawing/2014/main" id="{0B3600CF-3327-49F0-AD8E-9CC98B70B54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a:extLst>
            <a:ext uri="{FF2B5EF4-FFF2-40B4-BE49-F238E27FC236}">
              <a16:creationId xmlns:a16="http://schemas.microsoft.com/office/drawing/2014/main" id="{3326B99A-A679-45B9-B08B-624E8065016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将来負担額が地方債残高が新西部クリーンセンターや学校空調設備整備等の大型事業を行ったこと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普通交付税における合併算定替の段階的縮減などによる臨時財政対策債発行可能額の減などにより経常一般財源等が減少した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から前年度と比べて増となった。今後は、上記大型事業の終了により、将来負担額が減少する見込みだが、公共施設老朽化予防・保全にも着手する必要があり、経常収支の改善に努めるとともに、償還可能年数が長期化しないよう計画的な借り入れ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a:extLst>
            <a:ext uri="{FF2B5EF4-FFF2-40B4-BE49-F238E27FC236}">
              <a16:creationId xmlns:a16="http://schemas.microsoft.com/office/drawing/2014/main" id="{C5CF11F0-4E25-4FBA-9563-AAB1FBFB7A4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a:extLst>
            <a:ext uri="{FF2B5EF4-FFF2-40B4-BE49-F238E27FC236}">
              <a16:creationId xmlns:a16="http://schemas.microsoft.com/office/drawing/2014/main" id="{F11B1665-4E33-4C06-A8C6-A1D9098758C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7" name="テキスト ボックス 116">
          <a:extLst>
            <a:ext uri="{FF2B5EF4-FFF2-40B4-BE49-F238E27FC236}">
              <a16:creationId xmlns:a16="http://schemas.microsoft.com/office/drawing/2014/main" id="{434A293D-CBFC-4231-9174-D9CEAE2CBA4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8" name="直線コネクタ 117">
          <a:extLst>
            <a:ext uri="{FF2B5EF4-FFF2-40B4-BE49-F238E27FC236}">
              <a16:creationId xmlns:a16="http://schemas.microsoft.com/office/drawing/2014/main" id="{1F5BF06A-0959-4B5B-B9CF-98468BD0E42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9" name="テキスト ボックス 118">
          <a:extLst>
            <a:ext uri="{FF2B5EF4-FFF2-40B4-BE49-F238E27FC236}">
              <a16:creationId xmlns:a16="http://schemas.microsoft.com/office/drawing/2014/main" id="{A02FCA90-6E89-4C45-A5A5-C9D3F3E1E1E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0" name="直線コネクタ 119">
          <a:extLst>
            <a:ext uri="{FF2B5EF4-FFF2-40B4-BE49-F238E27FC236}">
              <a16:creationId xmlns:a16="http://schemas.microsoft.com/office/drawing/2014/main" id="{B792A294-2DEF-41A7-98CA-2F520293AE3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1" name="テキスト ボックス 120">
          <a:extLst>
            <a:ext uri="{FF2B5EF4-FFF2-40B4-BE49-F238E27FC236}">
              <a16:creationId xmlns:a16="http://schemas.microsoft.com/office/drawing/2014/main" id="{9E0E985A-31F6-46C5-8791-9439982D8CF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2" name="直線コネクタ 121">
          <a:extLst>
            <a:ext uri="{FF2B5EF4-FFF2-40B4-BE49-F238E27FC236}">
              <a16:creationId xmlns:a16="http://schemas.microsoft.com/office/drawing/2014/main" id="{B6E40F47-7480-452A-BE56-64FE79460E5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3" name="テキスト ボックス 122">
          <a:extLst>
            <a:ext uri="{FF2B5EF4-FFF2-40B4-BE49-F238E27FC236}">
              <a16:creationId xmlns:a16="http://schemas.microsoft.com/office/drawing/2014/main" id="{7D9ABCFB-953D-4229-802D-2EDADD557E0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4" name="直線コネクタ 123">
          <a:extLst>
            <a:ext uri="{FF2B5EF4-FFF2-40B4-BE49-F238E27FC236}">
              <a16:creationId xmlns:a16="http://schemas.microsoft.com/office/drawing/2014/main" id="{34EEF690-56E6-4EC4-9F13-988838B0B1E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5" name="テキスト ボックス 124">
          <a:extLst>
            <a:ext uri="{FF2B5EF4-FFF2-40B4-BE49-F238E27FC236}">
              <a16:creationId xmlns:a16="http://schemas.microsoft.com/office/drawing/2014/main" id="{250536AC-141C-4A0A-8404-182178160A5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6" name="直線コネクタ 125">
          <a:extLst>
            <a:ext uri="{FF2B5EF4-FFF2-40B4-BE49-F238E27FC236}">
              <a16:creationId xmlns:a16="http://schemas.microsoft.com/office/drawing/2014/main" id="{791A2909-44FA-43DC-A059-AF0DC16427D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7" name="テキスト ボックス 126">
          <a:extLst>
            <a:ext uri="{FF2B5EF4-FFF2-40B4-BE49-F238E27FC236}">
              <a16:creationId xmlns:a16="http://schemas.microsoft.com/office/drawing/2014/main" id="{81044A7F-9129-4E40-B17C-48ABB82153E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8" name="直線コネクタ 127">
          <a:extLst>
            <a:ext uri="{FF2B5EF4-FFF2-40B4-BE49-F238E27FC236}">
              <a16:creationId xmlns:a16="http://schemas.microsoft.com/office/drawing/2014/main" id="{E06C011E-04D8-4EC3-9957-7183BA38587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8B3722B6-A33C-44CD-96D3-612F0A2466C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30" name="直線コネクタ 129">
          <a:extLst>
            <a:ext uri="{FF2B5EF4-FFF2-40B4-BE49-F238E27FC236}">
              <a16:creationId xmlns:a16="http://schemas.microsoft.com/office/drawing/2014/main" id="{371849F8-BCCF-4BE8-AA35-DE06C060752C}"/>
            </a:ext>
          </a:extLst>
        </xdr:cNvPr>
        <xdr:cNvCxnSpPr/>
      </xdr:nvCxnSpPr>
      <xdr:spPr>
        <a:xfrm flipV="1">
          <a:off x="14793595" y="5312833"/>
          <a:ext cx="1269" cy="148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31" name="債務償還比率最小値テキスト">
          <a:extLst>
            <a:ext uri="{FF2B5EF4-FFF2-40B4-BE49-F238E27FC236}">
              <a16:creationId xmlns:a16="http://schemas.microsoft.com/office/drawing/2014/main" id="{E3E04144-353A-4663-954B-957C99DDF84B}"/>
            </a:ext>
          </a:extLst>
        </xdr:cNvPr>
        <xdr:cNvSpPr txBox="1"/>
      </xdr:nvSpPr>
      <xdr:spPr>
        <a:xfrm>
          <a:off x="14846300" y="6799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32" name="直線コネクタ 131">
          <a:extLst>
            <a:ext uri="{FF2B5EF4-FFF2-40B4-BE49-F238E27FC236}">
              <a16:creationId xmlns:a16="http://schemas.microsoft.com/office/drawing/2014/main" id="{552A1F2F-5CB9-4E5E-8C79-C4A57F0744FC}"/>
            </a:ext>
          </a:extLst>
        </xdr:cNvPr>
        <xdr:cNvCxnSpPr/>
      </xdr:nvCxnSpPr>
      <xdr:spPr>
        <a:xfrm>
          <a:off x="14706600" y="679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3" name="債務償還比率最大値テキスト">
          <a:extLst>
            <a:ext uri="{FF2B5EF4-FFF2-40B4-BE49-F238E27FC236}">
              <a16:creationId xmlns:a16="http://schemas.microsoft.com/office/drawing/2014/main" id="{5879CF72-BDE8-433C-AFCA-B9E8EDF1DF6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4" name="直線コネクタ 133">
          <a:extLst>
            <a:ext uri="{FF2B5EF4-FFF2-40B4-BE49-F238E27FC236}">
              <a16:creationId xmlns:a16="http://schemas.microsoft.com/office/drawing/2014/main" id="{17E1D7E6-8C9F-4943-A211-3E33723FB80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121267</xdr:rowOff>
    </xdr:from>
    <xdr:ext cx="469744" cy="259045"/>
    <xdr:sp macro="" textlink="">
      <xdr:nvSpPr>
        <xdr:cNvPr id="135" name="債務償還比率平均値テキスト">
          <a:extLst>
            <a:ext uri="{FF2B5EF4-FFF2-40B4-BE49-F238E27FC236}">
              <a16:creationId xmlns:a16="http://schemas.microsoft.com/office/drawing/2014/main" id="{40869591-02A9-48C0-BEAD-185521D3A497}"/>
            </a:ext>
          </a:extLst>
        </xdr:cNvPr>
        <xdr:cNvSpPr txBox="1"/>
      </xdr:nvSpPr>
      <xdr:spPr>
        <a:xfrm>
          <a:off x="14846300" y="6036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6" name="フローチャート: 判断 135">
          <a:extLst>
            <a:ext uri="{FF2B5EF4-FFF2-40B4-BE49-F238E27FC236}">
              <a16:creationId xmlns:a16="http://schemas.microsoft.com/office/drawing/2014/main" id="{628DC82A-2458-4E5D-AF52-3BA35099D7CF}"/>
            </a:ext>
          </a:extLst>
        </xdr:cNvPr>
        <xdr:cNvSpPr/>
      </xdr:nvSpPr>
      <xdr:spPr>
        <a:xfrm>
          <a:off x="147447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7" name="フローチャート: 判断 136">
          <a:extLst>
            <a:ext uri="{FF2B5EF4-FFF2-40B4-BE49-F238E27FC236}">
              <a16:creationId xmlns:a16="http://schemas.microsoft.com/office/drawing/2014/main" id="{3318E466-5E9A-4E90-B9F8-AE63301BEE11}"/>
            </a:ext>
          </a:extLst>
        </xdr:cNvPr>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132285</xdr:rowOff>
    </xdr:from>
    <xdr:to>
      <xdr:col>68</xdr:col>
      <xdr:colOff>123825</xdr:colOff>
      <xdr:row>31</xdr:row>
      <xdr:rowOff>62435</xdr:rowOff>
    </xdr:to>
    <xdr:sp macro="" textlink="">
      <xdr:nvSpPr>
        <xdr:cNvPr id="138" name="フローチャート: 判断 137">
          <a:extLst>
            <a:ext uri="{FF2B5EF4-FFF2-40B4-BE49-F238E27FC236}">
              <a16:creationId xmlns:a16="http://schemas.microsoft.com/office/drawing/2014/main" id="{5A910974-073B-4EB9-9A08-F7C1D69DA2B4}"/>
            </a:ext>
          </a:extLst>
        </xdr:cNvPr>
        <xdr:cNvSpPr/>
      </xdr:nvSpPr>
      <xdr:spPr>
        <a:xfrm>
          <a:off x="13271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133844</xdr:rowOff>
    </xdr:from>
    <xdr:to>
      <xdr:col>64</xdr:col>
      <xdr:colOff>123825</xdr:colOff>
      <xdr:row>31</xdr:row>
      <xdr:rowOff>63994</xdr:rowOff>
    </xdr:to>
    <xdr:sp macro="" textlink="">
      <xdr:nvSpPr>
        <xdr:cNvPr id="139" name="フローチャート: 判断 138">
          <a:extLst>
            <a:ext uri="{FF2B5EF4-FFF2-40B4-BE49-F238E27FC236}">
              <a16:creationId xmlns:a16="http://schemas.microsoft.com/office/drawing/2014/main" id="{50CFEF28-61A1-4816-9651-DC519201DD4D}"/>
            </a:ext>
          </a:extLst>
        </xdr:cNvPr>
        <xdr:cNvSpPr/>
      </xdr:nvSpPr>
      <xdr:spPr>
        <a:xfrm>
          <a:off x="12509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76750</xdr:rowOff>
    </xdr:from>
    <xdr:to>
      <xdr:col>60</xdr:col>
      <xdr:colOff>123825</xdr:colOff>
      <xdr:row>31</xdr:row>
      <xdr:rowOff>6900</xdr:rowOff>
    </xdr:to>
    <xdr:sp macro="" textlink="">
      <xdr:nvSpPr>
        <xdr:cNvPr id="140" name="フローチャート: 判断 139">
          <a:extLst>
            <a:ext uri="{FF2B5EF4-FFF2-40B4-BE49-F238E27FC236}">
              <a16:creationId xmlns:a16="http://schemas.microsoft.com/office/drawing/2014/main" id="{1CB75BEC-83EE-4AC6-8930-D6800AD6FF46}"/>
            </a:ext>
          </a:extLst>
        </xdr:cNvPr>
        <xdr:cNvSpPr/>
      </xdr:nvSpPr>
      <xdr:spPr>
        <a:xfrm>
          <a:off x="11747500" y="599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EAF8EAB-B4BD-476F-9D9B-5CC057706B0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E6C6253-2B26-4031-93C5-B958FC6D3CB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AB2BC3F-416B-4F4B-A754-484A88352D0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AA355BD-6566-4AD3-A9A9-9B2E7939609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E6B32DC-7303-404B-9B03-0AD584D795B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27453</xdr:rowOff>
    </xdr:from>
    <xdr:to>
      <xdr:col>76</xdr:col>
      <xdr:colOff>73025</xdr:colOff>
      <xdr:row>30</xdr:row>
      <xdr:rowOff>129053</xdr:rowOff>
    </xdr:to>
    <xdr:sp macro="" textlink="">
      <xdr:nvSpPr>
        <xdr:cNvPr id="146" name="楕円 145">
          <a:extLst>
            <a:ext uri="{FF2B5EF4-FFF2-40B4-BE49-F238E27FC236}">
              <a16:creationId xmlns:a16="http://schemas.microsoft.com/office/drawing/2014/main" id="{6339212D-59A2-42EF-8A3C-B99F9862D219}"/>
            </a:ext>
          </a:extLst>
        </xdr:cNvPr>
        <xdr:cNvSpPr/>
      </xdr:nvSpPr>
      <xdr:spPr>
        <a:xfrm>
          <a:off x="14744700" y="59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50330</xdr:rowOff>
    </xdr:from>
    <xdr:ext cx="469744" cy="259045"/>
    <xdr:sp macro="" textlink="">
      <xdr:nvSpPr>
        <xdr:cNvPr id="147" name="債務償還比率該当値テキスト">
          <a:extLst>
            <a:ext uri="{FF2B5EF4-FFF2-40B4-BE49-F238E27FC236}">
              <a16:creationId xmlns:a16="http://schemas.microsoft.com/office/drawing/2014/main" id="{0B397CCA-7D43-4482-B17B-71934358F0BA}"/>
            </a:ext>
          </a:extLst>
        </xdr:cNvPr>
        <xdr:cNvSpPr txBox="1"/>
      </xdr:nvSpPr>
      <xdr:spPr>
        <a:xfrm>
          <a:off x="14846300" y="579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148406</xdr:rowOff>
    </xdr:from>
    <xdr:to>
      <xdr:col>72</xdr:col>
      <xdr:colOff>123825</xdr:colOff>
      <xdr:row>30</xdr:row>
      <xdr:rowOff>78556</xdr:rowOff>
    </xdr:to>
    <xdr:sp macro="" textlink="">
      <xdr:nvSpPr>
        <xdr:cNvPr id="148" name="楕円 147">
          <a:extLst>
            <a:ext uri="{FF2B5EF4-FFF2-40B4-BE49-F238E27FC236}">
              <a16:creationId xmlns:a16="http://schemas.microsoft.com/office/drawing/2014/main" id="{8388AF5B-D948-41BF-8840-C19D8A75F960}"/>
            </a:ext>
          </a:extLst>
        </xdr:cNvPr>
        <xdr:cNvSpPr/>
      </xdr:nvSpPr>
      <xdr:spPr>
        <a:xfrm>
          <a:off x="14033500" y="58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27756</xdr:rowOff>
    </xdr:from>
    <xdr:to>
      <xdr:col>76</xdr:col>
      <xdr:colOff>22225</xdr:colOff>
      <xdr:row>30</xdr:row>
      <xdr:rowOff>78253</xdr:rowOff>
    </xdr:to>
    <xdr:cxnSp macro="">
      <xdr:nvCxnSpPr>
        <xdr:cNvPr id="149" name="直線コネクタ 148">
          <a:extLst>
            <a:ext uri="{FF2B5EF4-FFF2-40B4-BE49-F238E27FC236}">
              <a16:creationId xmlns:a16="http://schemas.microsoft.com/office/drawing/2014/main" id="{D877F38B-8392-4BAB-BC19-23D9DDCFB1CB}"/>
            </a:ext>
          </a:extLst>
        </xdr:cNvPr>
        <xdr:cNvCxnSpPr/>
      </xdr:nvCxnSpPr>
      <xdr:spPr>
        <a:xfrm>
          <a:off x="14084300" y="5942781"/>
          <a:ext cx="711200" cy="5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140610</xdr:rowOff>
    </xdr:from>
    <xdr:to>
      <xdr:col>68</xdr:col>
      <xdr:colOff>123825</xdr:colOff>
      <xdr:row>30</xdr:row>
      <xdr:rowOff>70760</xdr:rowOff>
    </xdr:to>
    <xdr:sp macro="" textlink="">
      <xdr:nvSpPr>
        <xdr:cNvPr id="150" name="楕円 149">
          <a:extLst>
            <a:ext uri="{FF2B5EF4-FFF2-40B4-BE49-F238E27FC236}">
              <a16:creationId xmlns:a16="http://schemas.microsoft.com/office/drawing/2014/main" id="{5869BDC6-43FA-4A39-AAF5-82BAB9565BA1}"/>
            </a:ext>
          </a:extLst>
        </xdr:cNvPr>
        <xdr:cNvSpPr/>
      </xdr:nvSpPr>
      <xdr:spPr>
        <a:xfrm>
          <a:off x="13271500" y="588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19960</xdr:rowOff>
    </xdr:from>
    <xdr:to>
      <xdr:col>72</xdr:col>
      <xdr:colOff>73025</xdr:colOff>
      <xdr:row>30</xdr:row>
      <xdr:rowOff>27756</xdr:rowOff>
    </xdr:to>
    <xdr:cxnSp macro="">
      <xdr:nvCxnSpPr>
        <xdr:cNvPr id="151" name="直線コネクタ 150">
          <a:extLst>
            <a:ext uri="{FF2B5EF4-FFF2-40B4-BE49-F238E27FC236}">
              <a16:creationId xmlns:a16="http://schemas.microsoft.com/office/drawing/2014/main" id="{854C4081-C61E-4800-9B1E-FD75408E346B}"/>
            </a:ext>
          </a:extLst>
        </xdr:cNvPr>
        <xdr:cNvCxnSpPr/>
      </xdr:nvCxnSpPr>
      <xdr:spPr>
        <a:xfrm>
          <a:off x="13322300" y="5934985"/>
          <a:ext cx="762000" cy="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149486</xdr:rowOff>
    </xdr:from>
    <xdr:to>
      <xdr:col>64</xdr:col>
      <xdr:colOff>123825</xdr:colOff>
      <xdr:row>30</xdr:row>
      <xdr:rowOff>79636</xdr:rowOff>
    </xdr:to>
    <xdr:sp macro="" textlink="">
      <xdr:nvSpPr>
        <xdr:cNvPr id="152" name="楕円 151">
          <a:extLst>
            <a:ext uri="{FF2B5EF4-FFF2-40B4-BE49-F238E27FC236}">
              <a16:creationId xmlns:a16="http://schemas.microsoft.com/office/drawing/2014/main" id="{9C71E281-6627-48DE-8E5D-6005493CEA25}"/>
            </a:ext>
          </a:extLst>
        </xdr:cNvPr>
        <xdr:cNvSpPr/>
      </xdr:nvSpPr>
      <xdr:spPr>
        <a:xfrm>
          <a:off x="12509500" y="589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19960</xdr:rowOff>
    </xdr:from>
    <xdr:to>
      <xdr:col>68</xdr:col>
      <xdr:colOff>73025</xdr:colOff>
      <xdr:row>30</xdr:row>
      <xdr:rowOff>28836</xdr:rowOff>
    </xdr:to>
    <xdr:cxnSp macro="">
      <xdr:nvCxnSpPr>
        <xdr:cNvPr id="153" name="直線コネクタ 152">
          <a:extLst>
            <a:ext uri="{FF2B5EF4-FFF2-40B4-BE49-F238E27FC236}">
              <a16:creationId xmlns:a16="http://schemas.microsoft.com/office/drawing/2014/main" id="{9EC01B29-3E22-45B7-93A0-C006922CEDA1}"/>
            </a:ext>
          </a:extLst>
        </xdr:cNvPr>
        <xdr:cNvCxnSpPr/>
      </xdr:nvCxnSpPr>
      <xdr:spPr>
        <a:xfrm flipV="1">
          <a:off x="12560300" y="5934985"/>
          <a:ext cx="762000" cy="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133414</xdr:rowOff>
    </xdr:from>
    <xdr:to>
      <xdr:col>60</xdr:col>
      <xdr:colOff>123825</xdr:colOff>
      <xdr:row>30</xdr:row>
      <xdr:rowOff>63564</xdr:rowOff>
    </xdr:to>
    <xdr:sp macro="" textlink="">
      <xdr:nvSpPr>
        <xdr:cNvPr id="154" name="楕円 153">
          <a:extLst>
            <a:ext uri="{FF2B5EF4-FFF2-40B4-BE49-F238E27FC236}">
              <a16:creationId xmlns:a16="http://schemas.microsoft.com/office/drawing/2014/main" id="{58B92D92-4841-466C-91F0-70BAE23D9327}"/>
            </a:ext>
          </a:extLst>
        </xdr:cNvPr>
        <xdr:cNvSpPr/>
      </xdr:nvSpPr>
      <xdr:spPr>
        <a:xfrm>
          <a:off x="11747500" y="587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12764</xdr:rowOff>
    </xdr:from>
    <xdr:to>
      <xdr:col>64</xdr:col>
      <xdr:colOff>73025</xdr:colOff>
      <xdr:row>30</xdr:row>
      <xdr:rowOff>28836</xdr:rowOff>
    </xdr:to>
    <xdr:cxnSp macro="">
      <xdr:nvCxnSpPr>
        <xdr:cNvPr id="155" name="直線コネクタ 154">
          <a:extLst>
            <a:ext uri="{FF2B5EF4-FFF2-40B4-BE49-F238E27FC236}">
              <a16:creationId xmlns:a16="http://schemas.microsoft.com/office/drawing/2014/main" id="{4A7745E2-AA51-4DF9-B7B7-14138C02A258}"/>
            </a:ext>
          </a:extLst>
        </xdr:cNvPr>
        <xdr:cNvCxnSpPr/>
      </xdr:nvCxnSpPr>
      <xdr:spPr>
        <a:xfrm>
          <a:off x="11798300" y="5927789"/>
          <a:ext cx="762000" cy="1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38809</xdr:rowOff>
    </xdr:from>
    <xdr:ext cx="469744" cy="259045"/>
    <xdr:sp macro="" textlink="">
      <xdr:nvSpPr>
        <xdr:cNvPr id="156" name="n_1aveValue債務償還比率">
          <a:extLst>
            <a:ext uri="{FF2B5EF4-FFF2-40B4-BE49-F238E27FC236}">
              <a16:creationId xmlns:a16="http://schemas.microsoft.com/office/drawing/2014/main" id="{4F0B836D-613C-4314-882E-7B691634BD24}"/>
            </a:ext>
          </a:extLst>
        </xdr:cNvPr>
        <xdr:cNvSpPr txBox="1"/>
      </xdr:nvSpPr>
      <xdr:spPr>
        <a:xfrm>
          <a:off x="138367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53562</xdr:rowOff>
    </xdr:from>
    <xdr:ext cx="469744" cy="259045"/>
    <xdr:sp macro="" textlink="">
      <xdr:nvSpPr>
        <xdr:cNvPr id="157" name="n_2aveValue債務償還比率">
          <a:extLst>
            <a:ext uri="{FF2B5EF4-FFF2-40B4-BE49-F238E27FC236}">
              <a16:creationId xmlns:a16="http://schemas.microsoft.com/office/drawing/2014/main" id="{C1501E1B-1F83-418B-88C5-4CEA44E5614D}"/>
            </a:ext>
          </a:extLst>
        </xdr:cNvPr>
        <xdr:cNvSpPr txBox="1"/>
      </xdr:nvSpPr>
      <xdr:spPr>
        <a:xfrm>
          <a:off x="13087427" y="61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55121</xdr:rowOff>
    </xdr:from>
    <xdr:ext cx="469744" cy="259045"/>
    <xdr:sp macro="" textlink="">
      <xdr:nvSpPr>
        <xdr:cNvPr id="158" name="n_3aveValue債務償還比率">
          <a:extLst>
            <a:ext uri="{FF2B5EF4-FFF2-40B4-BE49-F238E27FC236}">
              <a16:creationId xmlns:a16="http://schemas.microsoft.com/office/drawing/2014/main" id="{4D027E0C-9F38-4775-A6B6-A76C4A77DF32}"/>
            </a:ext>
          </a:extLst>
        </xdr:cNvPr>
        <xdr:cNvSpPr txBox="1"/>
      </xdr:nvSpPr>
      <xdr:spPr>
        <a:xfrm>
          <a:off x="12325427" y="614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169477</xdr:rowOff>
    </xdr:from>
    <xdr:ext cx="469744" cy="259045"/>
    <xdr:sp macro="" textlink="">
      <xdr:nvSpPr>
        <xdr:cNvPr id="159" name="n_4aveValue債務償還比率">
          <a:extLst>
            <a:ext uri="{FF2B5EF4-FFF2-40B4-BE49-F238E27FC236}">
              <a16:creationId xmlns:a16="http://schemas.microsoft.com/office/drawing/2014/main" id="{8AB2161A-3FF7-42E4-AADA-569359B9634C}"/>
            </a:ext>
          </a:extLst>
        </xdr:cNvPr>
        <xdr:cNvSpPr txBox="1"/>
      </xdr:nvSpPr>
      <xdr:spPr>
        <a:xfrm>
          <a:off x="11563427" y="608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95083</xdr:rowOff>
    </xdr:from>
    <xdr:ext cx="469744" cy="259045"/>
    <xdr:sp macro="" textlink="">
      <xdr:nvSpPr>
        <xdr:cNvPr id="160" name="n_1mainValue債務償還比率">
          <a:extLst>
            <a:ext uri="{FF2B5EF4-FFF2-40B4-BE49-F238E27FC236}">
              <a16:creationId xmlns:a16="http://schemas.microsoft.com/office/drawing/2014/main" id="{83A97DF7-AC67-4058-A8B3-8F2516A0AC6C}"/>
            </a:ext>
          </a:extLst>
        </xdr:cNvPr>
        <xdr:cNvSpPr txBox="1"/>
      </xdr:nvSpPr>
      <xdr:spPr>
        <a:xfrm>
          <a:off x="13836727" y="566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87287</xdr:rowOff>
    </xdr:from>
    <xdr:ext cx="469744" cy="259045"/>
    <xdr:sp macro="" textlink="">
      <xdr:nvSpPr>
        <xdr:cNvPr id="161" name="n_2mainValue債務償還比率">
          <a:extLst>
            <a:ext uri="{FF2B5EF4-FFF2-40B4-BE49-F238E27FC236}">
              <a16:creationId xmlns:a16="http://schemas.microsoft.com/office/drawing/2014/main" id="{4AC4D079-40B8-44D6-B685-98D1744A8668}"/>
            </a:ext>
          </a:extLst>
        </xdr:cNvPr>
        <xdr:cNvSpPr txBox="1"/>
      </xdr:nvSpPr>
      <xdr:spPr>
        <a:xfrm>
          <a:off x="13087427" y="565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96163</xdr:rowOff>
    </xdr:from>
    <xdr:ext cx="469744" cy="259045"/>
    <xdr:sp macro="" textlink="">
      <xdr:nvSpPr>
        <xdr:cNvPr id="162" name="n_3mainValue債務償還比率">
          <a:extLst>
            <a:ext uri="{FF2B5EF4-FFF2-40B4-BE49-F238E27FC236}">
              <a16:creationId xmlns:a16="http://schemas.microsoft.com/office/drawing/2014/main" id="{91805344-49AD-4DF2-BC7F-1B08B6E62191}"/>
            </a:ext>
          </a:extLst>
        </xdr:cNvPr>
        <xdr:cNvSpPr txBox="1"/>
      </xdr:nvSpPr>
      <xdr:spPr>
        <a:xfrm>
          <a:off x="12325427" y="566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80091</xdr:rowOff>
    </xdr:from>
    <xdr:ext cx="469744" cy="259045"/>
    <xdr:sp macro="" textlink="">
      <xdr:nvSpPr>
        <xdr:cNvPr id="163" name="n_4mainValue債務償還比率">
          <a:extLst>
            <a:ext uri="{FF2B5EF4-FFF2-40B4-BE49-F238E27FC236}">
              <a16:creationId xmlns:a16="http://schemas.microsoft.com/office/drawing/2014/main" id="{89F9D35A-0089-4D1F-BCA3-D18AFEFD75A1}"/>
            </a:ext>
          </a:extLst>
        </xdr:cNvPr>
        <xdr:cNvSpPr txBox="1"/>
      </xdr:nvSpPr>
      <xdr:spPr>
        <a:xfrm>
          <a:off x="11563427" y="565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347574EE-EA85-44F7-A72A-64FE6091838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4963BDCE-2A96-4C7C-AE34-46201A3C796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52FA4250-ABE4-42E1-BFF5-A8EF8455FE1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4A7FC3F5-282D-4C35-81FE-4F7216E0ACB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76181EB3-1DA2-423F-9FBD-5CB48263C8C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D5BFC68D-4524-42B2-B7A8-D0350E0B49F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647EC55-5E8E-4ECE-A9C9-81DE94EA3C6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46E19E2-BEC2-4C7A-98DA-372EB86F091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9223CD-6FA3-49B2-BBFB-EF4CF94770F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95C9F23-316C-4537-8B95-304576DF1BE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64CB611-D446-4E3F-9D89-0AFDD352658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9CDCF4F-8287-4EBC-92D7-1FD5A596AF3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331F3B9-E530-476F-8665-511F1BB0E02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18512E-1325-413A-ACBD-3F94F2447DD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1FB1B1F-C293-480E-9179-58A81076EFA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DC407D-EBE6-4D14-8C91-3380425D84D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249,681
247,649
426.06
136,677,733
132,355,607
3,258,776
59,525,723
109,570,586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D920E3B-1396-43DA-857A-386AA19B03A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76ECA4C-B15F-4327-A3B7-9959C5F6AAD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710E874-AD96-4522-943F-8AF18CB38F4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CAC4CA-4E11-4794-881C-8339D02B1FA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2310C13-4B79-46FF-9EAC-90132C1ABC9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82AC592-5AF8-4EF6-A0D2-C007B1ACBB9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EB7E303-2906-4D0A-BCCF-69649F01945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361A5E1-4EF1-4971-92C9-D0F25BE28E6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F9C6F91-446C-4027-9A2E-C420A4AE764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7B3F1B6-7C96-4140-8B95-F031B606F15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A869F2-E587-4716-A059-D6D5BE355E5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5F8BB2B-2C17-4ED4-805C-DBEEB249BD3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C531EC-2021-4EBB-A497-41788374705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64B6400-E673-453E-9FEC-4494D785908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4494AAC-F543-4041-A792-1E60645BEE7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3CF0FCB-7FBB-4AD0-BDF8-93485A84F04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5C6AA82-3D36-452B-BC9F-F5A66B85F35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0BE3806-BAA3-456E-ACBA-1DB2F087E78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A1FC2D1-BBE9-41C0-B048-EE9B742F80B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4513BCF-7257-4EAA-B913-F3695681B50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870D264-2296-48AA-B69B-8E6B6144EFC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F985C6E-88FF-4080-8416-85901A27F5F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687FD40-9A14-44C7-8BA3-E0E9E784714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CDCC69D-73DA-4E8A-9CEF-60751F04F6B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ECF234-D186-4495-9AAD-E8F2C97268C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EF786DB-C901-4C09-A044-2B83D098204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1ECF800-72DC-4E84-9A0F-C6DAEC466E8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8A9803E-2CA2-441F-8190-462598BD044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3FDD100-2661-4D15-B407-709239575B9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B74CB0E-CD1C-48F3-BCBC-2FFDC1BDA9E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0A2FB9C-0D8D-4A2E-9CE7-383A4AC053A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E5AEEF7-5657-4D67-911D-331F3F19FBB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9D23CB5-55C0-4A8B-B160-AFB7234B4FC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64D037B-50A5-4F0A-A435-7138A5A3E41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E1EEB38-F394-40E4-A5BD-8A1441977F4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F55A294-3E7D-47E3-A548-0E020686567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B75D975-EC6A-4AE3-8EFB-CD302C4D290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A5A6F74-85CC-44C3-81D7-0BE9D5EC4DD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EEBFDD0-C337-4E60-A745-6A72178C838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01F6B61-06FB-4AE8-A8C5-6705AE5AFA9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B73AB91-0800-4A24-8245-A12A8B6E39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442AEC1-A7B2-48AC-91A7-2FF7FBCC0EE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19FD2FB-42D3-454D-AC91-DBB30587714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F0C5C34-677A-4413-9394-0075B33B227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A6F807B-60B5-44B9-B949-7DAEDA453EC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C3282EB8-4B74-411A-B76E-4C8E88A45791}"/>
            </a:ext>
          </a:extLst>
        </xdr:cNvPr>
        <xdr:cNvCxnSpPr/>
      </xdr:nvCxnSpPr>
      <xdr:spPr>
        <a:xfrm flipV="1">
          <a:off x="4634865" y="593217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id="{021F7A14-C35C-4902-8AA2-5549CA090289}"/>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D8053444-AB28-4000-A93C-CCA856BE35D3}"/>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id="{6227092B-F468-4BE9-98DC-DEC9AC89C7D5}"/>
            </a:ext>
          </a:extLst>
        </xdr:cNvPr>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id="{D889EAF5-9D8E-47A7-8A20-ABD0F267364D}"/>
            </a:ext>
          </a:extLst>
        </xdr:cNvPr>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121937</xdr:rowOff>
    </xdr:from>
    <xdr:ext cx="405111" cy="259045"/>
    <xdr:sp macro="" textlink="">
      <xdr:nvSpPr>
        <xdr:cNvPr id="62" name="【道路】&#10;有形固定資産減価償却率平均値テキスト">
          <a:extLst>
            <a:ext uri="{FF2B5EF4-FFF2-40B4-BE49-F238E27FC236}">
              <a16:creationId xmlns:a16="http://schemas.microsoft.com/office/drawing/2014/main" id="{BBE05119-296D-4419-9267-F03D049A7260}"/>
            </a:ext>
          </a:extLst>
        </xdr:cNvPr>
        <xdr:cNvSpPr txBox="1"/>
      </xdr:nvSpPr>
      <xdr:spPr>
        <a:xfrm>
          <a:off x="4673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a:extLst>
            <a:ext uri="{FF2B5EF4-FFF2-40B4-BE49-F238E27FC236}">
              <a16:creationId xmlns:a16="http://schemas.microsoft.com/office/drawing/2014/main" id="{4B6846C3-A601-4AA4-8CEA-55A3E8C6CE64}"/>
            </a:ext>
          </a:extLst>
        </xdr:cNvPr>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a:extLst>
            <a:ext uri="{FF2B5EF4-FFF2-40B4-BE49-F238E27FC236}">
              <a16:creationId xmlns:a16="http://schemas.microsoft.com/office/drawing/2014/main" id="{C47065DD-3CCA-4835-8970-B1BDB260EEA9}"/>
            </a:ext>
          </a:extLst>
        </xdr:cNvPr>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65" name="フローチャート: 判断 64">
          <a:extLst>
            <a:ext uri="{FF2B5EF4-FFF2-40B4-BE49-F238E27FC236}">
              <a16:creationId xmlns:a16="http://schemas.microsoft.com/office/drawing/2014/main" id="{FDBD897B-03F6-45FA-85FA-D1548D85A583}"/>
            </a:ext>
          </a:extLst>
        </xdr:cNvPr>
        <xdr:cNvSpPr/>
      </xdr:nvSpPr>
      <xdr:spPr>
        <a:xfrm>
          <a:off x="2857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a:extLst>
            <a:ext uri="{FF2B5EF4-FFF2-40B4-BE49-F238E27FC236}">
              <a16:creationId xmlns:a16="http://schemas.microsoft.com/office/drawing/2014/main" id="{6C18E3C3-1D54-407B-B25F-7C81025A02FE}"/>
            </a:ext>
          </a:extLst>
        </xdr:cNvPr>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7" name="フローチャート: 判断 66">
          <a:extLst>
            <a:ext uri="{FF2B5EF4-FFF2-40B4-BE49-F238E27FC236}">
              <a16:creationId xmlns:a16="http://schemas.microsoft.com/office/drawing/2014/main" id="{D57A3A94-8DD8-4A90-BC73-55544824B9D5}"/>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1A0CD9A-2D1A-4958-A716-8655B6CFE36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F903A9A-6B7C-4B1B-89CB-DFAD0CA0E2C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A450B1A-373F-4F24-ADE9-4FA1524A86E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EDBA607-E8F1-447F-B976-B7B2FEFED8E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827BA18-69FB-4CDD-AA8A-181CF9C807F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73" name="楕円 72">
          <a:extLst>
            <a:ext uri="{FF2B5EF4-FFF2-40B4-BE49-F238E27FC236}">
              <a16:creationId xmlns:a16="http://schemas.microsoft.com/office/drawing/2014/main" id="{F4176E72-6D24-486E-9AF3-9D72064C054B}"/>
            </a:ext>
          </a:extLst>
        </xdr:cNvPr>
        <xdr:cNvSpPr/>
      </xdr:nvSpPr>
      <xdr:spPr>
        <a:xfrm>
          <a:off x="4584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107332</xdr:rowOff>
    </xdr:from>
    <xdr:ext cx="405111" cy="259045"/>
    <xdr:sp macro="" textlink="">
      <xdr:nvSpPr>
        <xdr:cNvPr id="74" name="【道路】&#10;有形固定資産減価償却率該当値テキスト">
          <a:extLst>
            <a:ext uri="{FF2B5EF4-FFF2-40B4-BE49-F238E27FC236}">
              <a16:creationId xmlns:a16="http://schemas.microsoft.com/office/drawing/2014/main" id="{A46B3ED6-B1BD-4F67-977A-736098347B95}"/>
            </a:ext>
          </a:extLst>
        </xdr:cNvPr>
        <xdr:cNvSpPr txBox="1"/>
      </xdr:nvSpPr>
      <xdr:spPr>
        <a:xfrm>
          <a:off x="4673600"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57785</xdr:rowOff>
    </xdr:from>
    <xdr:to>
      <xdr:col>20</xdr:col>
      <xdr:colOff>38100</xdr:colOff>
      <xdr:row>37</xdr:row>
      <xdr:rowOff>159385</xdr:rowOff>
    </xdr:to>
    <xdr:sp macro="" textlink="">
      <xdr:nvSpPr>
        <xdr:cNvPr id="75" name="楕円 74">
          <a:extLst>
            <a:ext uri="{FF2B5EF4-FFF2-40B4-BE49-F238E27FC236}">
              <a16:creationId xmlns:a16="http://schemas.microsoft.com/office/drawing/2014/main" id="{9C05CC1E-5F3A-4A1C-856F-9FC812C68144}"/>
            </a:ext>
          </a:extLst>
        </xdr:cNvPr>
        <xdr:cNvSpPr/>
      </xdr:nvSpPr>
      <xdr:spPr>
        <a:xfrm>
          <a:off x="3746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108585</xdr:rowOff>
    </xdr:from>
    <xdr:to>
      <xdr:col>24</xdr:col>
      <xdr:colOff>63500</xdr:colOff>
      <xdr:row>37</xdr:row>
      <xdr:rowOff>135255</xdr:rowOff>
    </xdr:to>
    <xdr:cxnSp macro="">
      <xdr:nvCxnSpPr>
        <xdr:cNvPr id="76" name="直線コネクタ 75">
          <a:extLst>
            <a:ext uri="{FF2B5EF4-FFF2-40B4-BE49-F238E27FC236}">
              <a16:creationId xmlns:a16="http://schemas.microsoft.com/office/drawing/2014/main" id="{563A5076-745D-4C67-97B4-DCC57F7A525E}"/>
            </a:ext>
          </a:extLst>
        </xdr:cNvPr>
        <xdr:cNvCxnSpPr/>
      </xdr:nvCxnSpPr>
      <xdr:spPr>
        <a:xfrm>
          <a:off x="3797300" y="64522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31115</xdr:rowOff>
    </xdr:from>
    <xdr:to>
      <xdr:col>15</xdr:col>
      <xdr:colOff>101600</xdr:colOff>
      <xdr:row>37</xdr:row>
      <xdr:rowOff>132715</xdr:rowOff>
    </xdr:to>
    <xdr:sp macro="" textlink="">
      <xdr:nvSpPr>
        <xdr:cNvPr id="77" name="楕円 76">
          <a:extLst>
            <a:ext uri="{FF2B5EF4-FFF2-40B4-BE49-F238E27FC236}">
              <a16:creationId xmlns:a16="http://schemas.microsoft.com/office/drawing/2014/main" id="{C81BEE23-C27D-467C-9048-41320D665DA1}"/>
            </a:ext>
          </a:extLst>
        </xdr:cNvPr>
        <xdr:cNvSpPr/>
      </xdr:nvSpPr>
      <xdr:spPr>
        <a:xfrm>
          <a:off x="2857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81915</xdr:rowOff>
    </xdr:from>
    <xdr:to>
      <xdr:col>19</xdr:col>
      <xdr:colOff>177800</xdr:colOff>
      <xdr:row>37</xdr:row>
      <xdr:rowOff>108585</xdr:rowOff>
    </xdr:to>
    <xdr:cxnSp macro="">
      <xdr:nvCxnSpPr>
        <xdr:cNvPr id="78" name="直線コネクタ 77">
          <a:extLst>
            <a:ext uri="{FF2B5EF4-FFF2-40B4-BE49-F238E27FC236}">
              <a16:creationId xmlns:a16="http://schemas.microsoft.com/office/drawing/2014/main" id="{672CCD5A-47E4-4130-A09E-3EF1AFF3F15B}"/>
            </a:ext>
          </a:extLst>
        </xdr:cNvPr>
        <xdr:cNvCxnSpPr/>
      </xdr:nvCxnSpPr>
      <xdr:spPr>
        <a:xfrm>
          <a:off x="2908300" y="64255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42545</xdr:rowOff>
    </xdr:from>
    <xdr:to>
      <xdr:col>10</xdr:col>
      <xdr:colOff>165100</xdr:colOff>
      <xdr:row>37</xdr:row>
      <xdr:rowOff>144145</xdr:rowOff>
    </xdr:to>
    <xdr:sp macro="" textlink="">
      <xdr:nvSpPr>
        <xdr:cNvPr id="79" name="楕円 78">
          <a:extLst>
            <a:ext uri="{FF2B5EF4-FFF2-40B4-BE49-F238E27FC236}">
              <a16:creationId xmlns:a16="http://schemas.microsoft.com/office/drawing/2014/main" id="{8EFD5650-8A12-4CE2-8D6C-1674176B969D}"/>
            </a:ext>
          </a:extLst>
        </xdr:cNvPr>
        <xdr:cNvSpPr/>
      </xdr:nvSpPr>
      <xdr:spPr>
        <a:xfrm>
          <a:off x="1968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81915</xdr:rowOff>
    </xdr:from>
    <xdr:to>
      <xdr:col>15</xdr:col>
      <xdr:colOff>50800</xdr:colOff>
      <xdr:row>37</xdr:row>
      <xdr:rowOff>93345</xdr:rowOff>
    </xdr:to>
    <xdr:cxnSp macro="">
      <xdr:nvCxnSpPr>
        <xdr:cNvPr id="80" name="直線コネクタ 79">
          <a:extLst>
            <a:ext uri="{FF2B5EF4-FFF2-40B4-BE49-F238E27FC236}">
              <a16:creationId xmlns:a16="http://schemas.microsoft.com/office/drawing/2014/main" id="{799BA828-B4A2-4E26-91D3-D9CF07665D04}"/>
            </a:ext>
          </a:extLst>
        </xdr:cNvPr>
        <xdr:cNvCxnSpPr/>
      </xdr:nvCxnSpPr>
      <xdr:spPr>
        <a:xfrm flipV="1">
          <a:off x="2019300" y="64255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81" name="n_1aveValue【道路】&#10;有形固定資産減価償却率">
          <a:extLst>
            <a:ext uri="{FF2B5EF4-FFF2-40B4-BE49-F238E27FC236}">
              <a16:creationId xmlns:a16="http://schemas.microsoft.com/office/drawing/2014/main" id="{E82FD68B-5687-4362-93BD-74D33E1C974C}"/>
            </a:ext>
          </a:extLst>
        </xdr:cNvPr>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2" name="n_2aveValue【道路】&#10;有形固定資産減価償却率">
          <a:extLst>
            <a:ext uri="{FF2B5EF4-FFF2-40B4-BE49-F238E27FC236}">
              <a16:creationId xmlns:a16="http://schemas.microsoft.com/office/drawing/2014/main" id="{AA7B582F-C8C9-45D2-B2B3-3C1F37401FF2}"/>
            </a:ext>
          </a:extLst>
        </xdr:cNvPr>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83" name="n_3aveValue【道路】&#10;有形固定資産減価償却率">
          <a:extLst>
            <a:ext uri="{FF2B5EF4-FFF2-40B4-BE49-F238E27FC236}">
              <a16:creationId xmlns:a16="http://schemas.microsoft.com/office/drawing/2014/main" id="{A8EC302F-78EA-453C-820E-361F475FCFFC}"/>
            </a:ext>
          </a:extLst>
        </xdr:cNvPr>
        <xdr:cNvSpPr txBox="1"/>
      </xdr:nvSpPr>
      <xdr:spPr>
        <a:xfrm>
          <a:off x="1816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4" name="n_4aveValue【道路】&#10;有形固定資産減価償却率">
          <a:extLst>
            <a:ext uri="{FF2B5EF4-FFF2-40B4-BE49-F238E27FC236}">
              <a16:creationId xmlns:a16="http://schemas.microsoft.com/office/drawing/2014/main" id="{AD7D5E1E-A71C-462F-8BD4-CE555713E4C9}"/>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4462</xdr:rowOff>
    </xdr:from>
    <xdr:ext cx="405111" cy="259045"/>
    <xdr:sp macro="" textlink="">
      <xdr:nvSpPr>
        <xdr:cNvPr id="85" name="n_1mainValue【道路】&#10;有形固定資産減価償却率">
          <a:extLst>
            <a:ext uri="{FF2B5EF4-FFF2-40B4-BE49-F238E27FC236}">
              <a16:creationId xmlns:a16="http://schemas.microsoft.com/office/drawing/2014/main" id="{F0384FAC-4F1F-402A-9F7F-5946770E018E}"/>
            </a:ext>
          </a:extLst>
        </xdr:cNvPr>
        <xdr:cNvSpPr txBox="1"/>
      </xdr:nvSpPr>
      <xdr:spPr>
        <a:xfrm>
          <a:off x="3582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149242</xdr:rowOff>
    </xdr:from>
    <xdr:ext cx="405111" cy="259045"/>
    <xdr:sp macro="" textlink="">
      <xdr:nvSpPr>
        <xdr:cNvPr id="86" name="n_2mainValue【道路】&#10;有形固定資産減価償却率">
          <a:extLst>
            <a:ext uri="{FF2B5EF4-FFF2-40B4-BE49-F238E27FC236}">
              <a16:creationId xmlns:a16="http://schemas.microsoft.com/office/drawing/2014/main" id="{51AA8F7E-69E7-4944-91E9-24FCAF4EA759}"/>
            </a:ext>
          </a:extLst>
        </xdr:cNvPr>
        <xdr:cNvSpPr txBox="1"/>
      </xdr:nvSpPr>
      <xdr:spPr>
        <a:xfrm>
          <a:off x="2705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160672</xdr:rowOff>
    </xdr:from>
    <xdr:ext cx="405111" cy="259045"/>
    <xdr:sp macro="" textlink="">
      <xdr:nvSpPr>
        <xdr:cNvPr id="87" name="n_3mainValue【道路】&#10;有形固定資産減価償却率">
          <a:extLst>
            <a:ext uri="{FF2B5EF4-FFF2-40B4-BE49-F238E27FC236}">
              <a16:creationId xmlns:a16="http://schemas.microsoft.com/office/drawing/2014/main" id="{8FB14465-4301-40BC-8CBD-A786D48B98AD}"/>
            </a:ext>
          </a:extLst>
        </xdr:cNvPr>
        <xdr:cNvSpPr txBox="1"/>
      </xdr:nvSpPr>
      <xdr:spPr>
        <a:xfrm>
          <a:off x="1816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65114CCD-8777-4F7D-B143-9BD65A552A4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C97BEB30-1A01-4EA3-B7E8-2B7682E3BD4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DCD33356-6333-44A6-B848-54482A4085D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9963087F-DF2F-45AD-A6CE-BE32E1FF46C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DC777E0E-CDAC-49A7-837A-B1B937938C9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F81C7065-7BFF-4357-B111-5108F317DE4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564F021E-D868-416A-869E-7FE77ECDE48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66C89231-C5F3-4CD2-9803-05603F9EC76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D291F21F-4806-424D-9046-2690121AE60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600FDAC4-E858-42C1-A08B-E629A6A9593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AF19414E-4A20-4FB4-9C8F-443C445194C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D234E5A4-2015-4B20-9C0A-B3478440E74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2C04F74C-A242-4F54-A4C7-1044BDFABAA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a:extLst>
            <a:ext uri="{FF2B5EF4-FFF2-40B4-BE49-F238E27FC236}">
              <a16:creationId xmlns:a16="http://schemas.microsoft.com/office/drawing/2014/main" id="{47D9566C-A1B6-4EA4-9D85-D79F9D380C2B}"/>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A6C9E578-4DF1-42AD-8819-B72CB59B47B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a:extLst>
            <a:ext uri="{FF2B5EF4-FFF2-40B4-BE49-F238E27FC236}">
              <a16:creationId xmlns:a16="http://schemas.microsoft.com/office/drawing/2014/main" id="{154A7001-1C29-4D08-822C-9C736F8E9B32}"/>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3235C126-329D-456E-A6C9-CCDA107D132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a:extLst>
            <a:ext uri="{FF2B5EF4-FFF2-40B4-BE49-F238E27FC236}">
              <a16:creationId xmlns:a16="http://schemas.microsoft.com/office/drawing/2014/main" id="{02A7C111-0C36-40D5-9D69-1254CC0A704C}"/>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EE04C028-8010-4563-BF3F-70ED127533D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AD94E83C-3FB3-4624-BAC2-5380D99D76A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6B54D50B-1A1A-45EA-A473-8CFF975057D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09" name="直線コネクタ 108">
          <a:extLst>
            <a:ext uri="{FF2B5EF4-FFF2-40B4-BE49-F238E27FC236}">
              <a16:creationId xmlns:a16="http://schemas.microsoft.com/office/drawing/2014/main" id="{48024546-D579-450D-A022-5121D7A74064}"/>
            </a:ext>
          </a:extLst>
        </xdr:cNvPr>
        <xdr:cNvCxnSpPr/>
      </xdr:nvCxnSpPr>
      <xdr:spPr>
        <a:xfrm flipV="1">
          <a:off x="10476865" y="5809351"/>
          <a:ext cx="0" cy="1341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0" name="【道路】&#10;一人当たり延長最小値テキスト">
          <a:extLst>
            <a:ext uri="{FF2B5EF4-FFF2-40B4-BE49-F238E27FC236}">
              <a16:creationId xmlns:a16="http://schemas.microsoft.com/office/drawing/2014/main" id="{2EC53C3A-C959-4247-B14B-FB318D7364F4}"/>
            </a:ext>
          </a:extLst>
        </xdr:cNvPr>
        <xdr:cNvSpPr txBox="1"/>
      </xdr:nvSpPr>
      <xdr:spPr>
        <a:xfrm>
          <a:off x="10515600" y="71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1" name="直線コネクタ 110">
          <a:extLst>
            <a:ext uri="{FF2B5EF4-FFF2-40B4-BE49-F238E27FC236}">
              <a16:creationId xmlns:a16="http://schemas.microsoft.com/office/drawing/2014/main" id="{ABD814E1-2AAA-4C4D-9547-1FD89B5D821D}"/>
            </a:ext>
          </a:extLst>
        </xdr:cNvPr>
        <xdr:cNvCxnSpPr/>
      </xdr:nvCxnSpPr>
      <xdr:spPr>
        <a:xfrm>
          <a:off x="10388600" y="7150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2" name="【道路】&#10;一人当たり延長最大値テキスト">
          <a:extLst>
            <a:ext uri="{FF2B5EF4-FFF2-40B4-BE49-F238E27FC236}">
              <a16:creationId xmlns:a16="http://schemas.microsoft.com/office/drawing/2014/main" id="{2ECEE2C8-1E23-4EC7-B835-CE53EE9A3856}"/>
            </a:ext>
          </a:extLst>
        </xdr:cNvPr>
        <xdr:cNvSpPr txBox="1"/>
      </xdr:nvSpPr>
      <xdr:spPr>
        <a:xfrm>
          <a:off x="10515600" y="55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3" name="直線コネクタ 112">
          <a:extLst>
            <a:ext uri="{FF2B5EF4-FFF2-40B4-BE49-F238E27FC236}">
              <a16:creationId xmlns:a16="http://schemas.microsoft.com/office/drawing/2014/main" id="{2EDDF6C2-22AD-40A8-AE86-DC0F7E5B9799}"/>
            </a:ext>
          </a:extLst>
        </xdr:cNvPr>
        <xdr:cNvCxnSpPr/>
      </xdr:nvCxnSpPr>
      <xdr:spPr>
        <a:xfrm>
          <a:off x="10388600" y="580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84843</xdr:rowOff>
    </xdr:from>
    <xdr:ext cx="469744" cy="259045"/>
    <xdr:sp macro="" textlink="">
      <xdr:nvSpPr>
        <xdr:cNvPr id="114" name="【道路】&#10;一人当たり延長平均値テキスト">
          <a:extLst>
            <a:ext uri="{FF2B5EF4-FFF2-40B4-BE49-F238E27FC236}">
              <a16:creationId xmlns:a16="http://schemas.microsoft.com/office/drawing/2014/main" id="{3068213A-623B-48DB-B67C-EC6DDB31D262}"/>
            </a:ext>
          </a:extLst>
        </xdr:cNvPr>
        <xdr:cNvSpPr txBox="1"/>
      </xdr:nvSpPr>
      <xdr:spPr>
        <a:xfrm>
          <a:off x="10515600" y="6942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5" name="フローチャート: 判断 114">
          <a:extLst>
            <a:ext uri="{FF2B5EF4-FFF2-40B4-BE49-F238E27FC236}">
              <a16:creationId xmlns:a16="http://schemas.microsoft.com/office/drawing/2014/main" id="{9F340768-A295-44E0-B9C9-0801C1E95DDF}"/>
            </a:ext>
          </a:extLst>
        </xdr:cNvPr>
        <xdr:cNvSpPr/>
      </xdr:nvSpPr>
      <xdr:spPr>
        <a:xfrm>
          <a:off x="10426700" y="69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6" name="フローチャート: 判断 115">
          <a:extLst>
            <a:ext uri="{FF2B5EF4-FFF2-40B4-BE49-F238E27FC236}">
              <a16:creationId xmlns:a16="http://schemas.microsoft.com/office/drawing/2014/main" id="{0A1C23BE-2BE9-472C-AB76-3C585544C639}"/>
            </a:ext>
          </a:extLst>
        </xdr:cNvPr>
        <xdr:cNvSpPr/>
      </xdr:nvSpPr>
      <xdr:spPr>
        <a:xfrm>
          <a:off x="9588500" y="69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119606</xdr:rowOff>
    </xdr:from>
    <xdr:to>
      <xdr:col>46</xdr:col>
      <xdr:colOff>38100</xdr:colOff>
      <xdr:row>41</xdr:row>
      <xdr:rowOff>49756</xdr:rowOff>
    </xdr:to>
    <xdr:sp macro="" textlink="">
      <xdr:nvSpPr>
        <xdr:cNvPr id="117" name="フローチャート: 判断 116">
          <a:extLst>
            <a:ext uri="{FF2B5EF4-FFF2-40B4-BE49-F238E27FC236}">
              <a16:creationId xmlns:a16="http://schemas.microsoft.com/office/drawing/2014/main" id="{BE9C3A96-04EF-4C84-BBF5-40A6E0918CD1}"/>
            </a:ext>
          </a:extLst>
        </xdr:cNvPr>
        <xdr:cNvSpPr/>
      </xdr:nvSpPr>
      <xdr:spPr>
        <a:xfrm>
          <a:off x="8699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127424</xdr:rowOff>
    </xdr:from>
    <xdr:to>
      <xdr:col>41</xdr:col>
      <xdr:colOff>101600</xdr:colOff>
      <xdr:row>41</xdr:row>
      <xdr:rowOff>57574</xdr:rowOff>
    </xdr:to>
    <xdr:sp macro="" textlink="">
      <xdr:nvSpPr>
        <xdr:cNvPr id="118" name="フローチャート: 判断 117">
          <a:extLst>
            <a:ext uri="{FF2B5EF4-FFF2-40B4-BE49-F238E27FC236}">
              <a16:creationId xmlns:a16="http://schemas.microsoft.com/office/drawing/2014/main" id="{AFD8659D-3360-4E21-9F4F-55A70272FB80}"/>
            </a:ext>
          </a:extLst>
        </xdr:cNvPr>
        <xdr:cNvSpPr/>
      </xdr:nvSpPr>
      <xdr:spPr>
        <a:xfrm>
          <a:off x="7810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128132</xdr:rowOff>
    </xdr:from>
    <xdr:to>
      <xdr:col>36</xdr:col>
      <xdr:colOff>165100</xdr:colOff>
      <xdr:row>41</xdr:row>
      <xdr:rowOff>58282</xdr:rowOff>
    </xdr:to>
    <xdr:sp macro="" textlink="">
      <xdr:nvSpPr>
        <xdr:cNvPr id="119" name="フローチャート: 判断 118">
          <a:extLst>
            <a:ext uri="{FF2B5EF4-FFF2-40B4-BE49-F238E27FC236}">
              <a16:creationId xmlns:a16="http://schemas.microsoft.com/office/drawing/2014/main" id="{D0EAF630-0540-4447-AB05-7191B6ACEE89}"/>
            </a:ext>
          </a:extLst>
        </xdr:cNvPr>
        <xdr:cNvSpPr/>
      </xdr:nvSpPr>
      <xdr:spPr>
        <a:xfrm>
          <a:off x="6921500" y="698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E5554E82-0490-4BC2-A7BE-D74290CAB84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7C52A74-F178-47BD-84C1-40CB46FBDF2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FC90730-4D60-40B2-A20C-8AC262E0988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D51B3AA-467E-4C4E-9B45-B445742EA77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2349FF1-29FC-4772-B3A3-0D3E51E7B48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84219</xdr:rowOff>
    </xdr:from>
    <xdr:to>
      <xdr:col>55</xdr:col>
      <xdr:colOff>50800</xdr:colOff>
      <xdr:row>41</xdr:row>
      <xdr:rowOff>14369</xdr:rowOff>
    </xdr:to>
    <xdr:sp macro="" textlink="">
      <xdr:nvSpPr>
        <xdr:cNvPr id="125" name="楕円 124">
          <a:extLst>
            <a:ext uri="{FF2B5EF4-FFF2-40B4-BE49-F238E27FC236}">
              <a16:creationId xmlns:a16="http://schemas.microsoft.com/office/drawing/2014/main" id="{46AEBB73-2566-4D32-98F8-618FBFB7E337}"/>
            </a:ext>
          </a:extLst>
        </xdr:cNvPr>
        <xdr:cNvSpPr/>
      </xdr:nvSpPr>
      <xdr:spPr>
        <a:xfrm>
          <a:off x="10426700" y="694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107096</xdr:rowOff>
    </xdr:from>
    <xdr:ext cx="469744" cy="259045"/>
    <xdr:sp macro="" textlink="">
      <xdr:nvSpPr>
        <xdr:cNvPr id="126" name="【道路】&#10;一人当たり延長該当値テキスト">
          <a:extLst>
            <a:ext uri="{FF2B5EF4-FFF2-40B4-BE49-F238E27FC236}">
              <a16:creationId xmlns:a16="http://schemas.microsoft.com/office/drawing/2014/main" id="{79ABC1E0-A4CF-43A7-9AA1-E4F1A812B53E}"/>
            </a:ext>
          </a:extLst>
        </xdr:cNvPr>
        <xdr:cNvSpPr txBox="1"/>
      </xdr:nvSpPr>
      <xdr:spPr>
        <a:xfrm>
          <a:off x="10515600" y="679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86368</xdr:rowOff>
    </xdr:from>
    <xdr:to>
      <xdr:col>50</xdr:col>
      <xdr:colOff>165100</xdr:colOff>
      <xdr:row>41</xdr:row>
      <xdr:rowOff>16518</xdr:rowOff>
    </xdr:to>
    <xdr:sp macro="" textlink="">
      <xdr:nvSpPr>
        <xdr:cNvPr id="127" name="楕円 126">
          <a:extLst>
            <a:ext uri="{FF2B5EF4-FFF2-40B4-BE49-F238E27FC236}">
              <a16:creationId xmlns:a16="http://schemas.microsoft.com/office/drawing/2014/main" id="{72A96D01-20F7-4D89-898B-0A963386BAAC}"/>
            </a:ext>
          </a:extLst>
        </xdr:cNvPr>
        <xdr:cNvSpPr/>
      </xdr:nvSpPr>
      <xdr:spPr>
        <a:xfrm>
          <a:off x="9588500" y="694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135019</xdr:rowOff>
    </xdr:from>
    <xdr:to>
      <xdr:col>55</xdr:col>
      <xdr:colOff>0</xdr:colOff>
      <xdr:row>40</xdr:row>
      <xdr:rowOff>137168</xdr:rowOff>
    </xdr:to>
    <xdr:cxnSp macro="">
      <xdr:nvCxnSpPr>
        <xdr:cNvPr id="128" name="直線コネクタ 127">
          <a:extLst>
            <a:ext uri="{FF2B5EF4-FFF2-40B4-BE49-F238E27FC236}">
              <a16:creationId xmlns:a16="http://schemas.microsoft.com/office/drawing/2014/main" id="{ECF0D8C3-B513-4A6A-A4C1-5480576C1320}"/>
            </a:ext>
          </a:extLst>
        </xdr:cNvPr>
        <xdr:cNvCxnSpPr/>
      </xdr:nvCxnSpPr>
      <xdr:spPr>
        <a:xfrm flipV="1">
          <a:off x="9639300" y="6993019"/>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88150</xdr:rowOff>
    </xdr:from>
    <xdr:to>
      <xdr:col>46</xdr:col>
      <xdr:colOff>38100</xdr:colOff>
      <xdr:row>41</xdr:row>
      <xdr:rowOff>18300</xdr:rowOff>
    </xdr:to>
    <xdr:sp macro="" textlink="">
      <xdr:nvSpPr>
        <xdr:cNvPr id="129" name="楕円 128">
          <a:extLst>
            <a:ext uri="{FF2B5EF4-FFF2-40B4-BE49-F238E27FC236}">
              <a16:creationId xmlns:a16="http://schemas.microsoft.com/office/drawing/2014/main" id="{E77AE4B6-79A7-4CC1-925A-1211CF0C0BFA}"/>
            </a:ext>
          </a:extLst>
        </xdr:cNvPr>
        <xdr:cNvSpPr/>
      </xdr:nvSpPr>
      <xdr:spPr>
        <a:xfrm>
          <a:off x="8699500" y="69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137168</xdr:rowOff>
    </xdr:from>
    <xdr:to>
      <xdr:col>50</xdr:col>
      <xdr:colOff>114300</xdr:colOff>
      <xdr:row>40</xdr:row>
      <xdr:rowOff>138950</xdr:rowOff>
    </xdr:to>
    <xdr:cxnSp macro="">
      <xdr:nvCxnSpPr>
        <xdr:cNvPr id="130" name="直線コネクタ 129">
          <a:extLst>
            <a:ext uri="{FF2B5EF4-FFF2-40B4-BE49-F238E27FC236}">
              <a16:creationId xmlns:a16="http://schemas.microsoft.com/office/drawing/2014/main" id="{CC72D296-48E2-4F19-97CC-202C4D0B7F4C}"/>
            </a:ext>
          </a:extLst>
        </xdr:cNvPr>
        <xdr:cNvCxnSpPr/>
      </xdr:nvCxnSpPr>
      <xdr:spPr>
        <a:xfrm flipV="1">
          <a:off x="8750300" y="6995168"/>
          <a:ext cx="8890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79715</xdr:rowOff>
    </xdr:from>
    <xdr:to>
      <xdr:col>41</xdr:col>
      <xdr:colOff>101600</xdr:colOff>
      <xdr:row>41</xdr:row>
      <xdr:rowOff>9865</xdr:rowOff>
    </xdr:to>
    <xdr:sp macro="" textlink="">
      <xdr:nvSpPr>
        <xdr:cNvPr id="131" name="楕円 130">
          <a:extLst>
            <a:ext uri="{FF2B5EF4-FFF2-40B4-BE49-F238E27FC236}">
              <a16:creationId xmlns:a16="http://schemas.microsoft.com/office/drawing/2014/main" id="{25A2D6F4-91DB-4B08-86C4-31511DE7D0A8}"/>
            </a:ext>
          </a:extLst>
        </xdr:cNvPr>
        <xdr:cNvSpPr/>
      </xdr:nvSpPr>
      <xdr:spPr>
        <a:xfrm>
          <a:off x="7810500" y="693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130515</xdr:rowOff>
    </xdr:from>
    <xdr:to>
      <xdr:col>45</xdr:col>
      <xdr:colOff>177800</xdr:colOff>
      <xdr:row>40</xdr:row>
      <xdr:rowOff>138950</xdr:rowOff>
    </xdr:to>
    <xdr:cxnSp macro="">
      <xdr:nvCxnSpPr>
        <xdr:cNvPr id="132" name="直線コネクタ 131">
          <a:extLst>
            <a:ext uri="{FF2B5EF4-FFF2-40B4-BE49-F238E27FC236}">
              <a16:creationId xmlns:a16="http://schemas.microsoft.com/office/drawing/2014/main" id="{37C535DE-97BA-483D-8E6D-7CA3B165DA9E}"/>
            </a:ext>
          </a:extLst>
        </xdr:cNvPr>
        <xdr:cNvCxnSpPr/>
      </xdr:nvCxnSpPr>
      <xdr:spPr>
        <a:xfrm>
          <a:off x="7861300" y="6988515"/>
          <a:ext cx="889000" cy="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30001</xdr:rowOff>
    </xdr:from>
    <xdr:ext cx="469744" cy="259045"/>
    <xdr:sp macro="" textlink="">
      <xdr:nvSpPr>
        <xdr:cNvPr id="133" name="n_1aveValue【道路】&#10;一人当たり延長">
          <a:extLst>
            <a:ext uri="{FF2B5EF4-FFF2-40B4-BE49-F238E27FC236}">
              <a16:creationId xmlns:a16="http://schemas.microsoft.com/office/drawing/2014/main" id="{C7E0BADC-2A62-4A49-A676-4245191DBB7D}"/>
            </a:ext>
          </a:extLst>
        </xdr:cNvPr>
        <xdr:cNvSpPr txBox="1"/>
      </xdr:nvSpPr>
      <xdr:spPr>
        <a:xfrm>
          <a:off x="9391727" y="705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40883</xdr:rowOff>
    </xdr:from>
    <xdr:ext cx="469744" cy="259045"/>
    <xdr:sp macro="" textlink="">
      <xdr:nvSpPr>
        <xdr:cNvPr id="134" name="n_2aveValue【道路】&#10;一人当たり延長">
          <a:extLst>
            <a:ext uri="{FF2B5EF4-FFF2-40B4-BE49-F238E27FC236}">
              <a16:creationId xmlns:a16="http://schemas.microsoft.com/office/drawing/2014/main" id="{F676E899-098F-4F4D-84B1-1C370ACF7D6B}"/>
            </a:ext>
          </a:extLst>
        </xdr:cNvPr>
        <xdr:cNvSpPr txBox="1"/>
      </xdr:nvSpPr>
      <xdr:spPr>
        <a:xfrm>
          <a:off x="8515427" y="707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48701</xdr:rowOff>
    </xdr:from>
    <xdr:ext cx="469744" cy="259045"/>
    <xdr:sp macro="" textlink="">
      <xdr:nvSpPr>
        <xdr:cNvPr id="135" name="n_3aveValue【道路】&#10;一人当たり延長">
          <a:extLst>
            <a:ext uri="{FF2B5EF4-FFF2-40B4-BE49-F238E27FC236}">
              <a16:creationId xmlns:a16="http://schemas.microsoft.com/office/drawing/2014/main" id="{E7E2EEDD-DBAE-4F89-B6E7-67F00D27AAA3}"/>
            </a:ext>
          </a:extLst>
        </xdr:cNvPr>
        <xdr:cNvSpPr txBox="1"/>
      </xdr:nvSpPr>
      <xdr:spPr>
        <a:xfrm>
          <a:off x="7626427" y="70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74809</xdr:rowOff>
    </xdr:from>
    <xdr:ext cx="469744" cy="259045"/>
    <xdr:sp macro="" textlink="">
      <xdr:nvSpPr>
        <xdr:cNvPr id="136" name="n_4aveValue【道路】&#10;一人当たり延長">
          <a:extLst>
            <a:ext uri="{FF2B5EF4-FFF2-40B4-BE49-F238E27FC236}">
              <a16:creationId xmlns:a16="http://schemas.microsoft.com/office/drawing/2014/main" id="{C9413CD0-1FCA-4D89-B539-C04C0D7C3263}"/>
            </a:ext>
          </a:extLst>
        </xdr:cNvPr>
        <xdr:cNvSpPr txBox="1"/>
      </xdr:nvSpPr>
      <xdr:spPr>
        <a:xfrm>
          <a:off x="6737427" y="676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33045</xdr:rowOff>
    </xdr:from>
    <xdr:ext cx="469744" cy="259045"/>
    <xdr:sp macro="" textlink="">
      <xdr:nvSpPr>
        <xdr:cNvPr id="137" name="n_1mainValue【道路】&#10;一人当たり延長">
          <a:extLst>
            <a:ext uri="{FF2B5EF4-FFF2-40B4-BE49-F238E27FC236}">
              <a16:creationId xmlns:a16="http://schemas.microsoft.com/office/drawing/2014/main" id="{A0220AC9-C4C1-4F96-A33A-D10421A6C650}"/>
            </a:ext>
          </a:extLst>
        </xdr:cNvPr>
        <xdr:cNvSpPr txBox="1"/>
      </xdr:nvSpPr>
      <xdr:spPr>
        <a:xfrm>
          <a:off x="9391727" y="671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34827</xdr:rowOff>
    </xdr:from>
    <xdr:ext cx="469744" cy="259045"/>
    <xdr:sp macro="" textlink="">
      <xdr:nvSpPr>
        <xdr:cNvPr id="138" name="n_2mainValue【道路】&#10;一人当たり延長">
          <a:extLst>
            <a:ext uri="{FF2B5EF4-FFF2-40B4-BE49-F238E27FC236}">
              <a16:creationId xmlns:a16="http://schemas.microsoft.com/office/drawing/2014/main" id="{88790B18-8F5E-4BEA-A497-904444AC20BE}"/>
            </a:ext>
          </a:extLst>
        </xdr:cNvPr>
        <xdr:cNvSpPr txBox="1"/>
      </xdr:nvSpPr>
      <xdr:spPr>
        <a:xfrm>
          <a:off x="8515427" y="672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26392</xdr:rowOff>
    </xdr:from>
    <xdr:ext cx="469744" cy="259045"/>
    <xdr:sp macro="" textlink="">
      <xdr:nvSpPr>
        <xdr:cNvPr id="139" name="n_3mainValue【道路】&#10;一人当たり延長">
          <a:extLst>
            <a:ext uri="{FF2B5EF4-FFF2-40B4-BE49-F238E27FC236}">
              <a16:creationId xmlns:a16="http://schemas.microsoft.com/office/drawing/2014/main" id="{72AD5B78-B6C7-4C7E-B690-59856F3CD7A6}"/>
            </a:ext>
          </a:extLst>
        </xdr:cNvPr>
        <xdr:cNvSpPr txBox="1"/>
      </xdr:nvSpPr>
      <xdr:spPr>
        <a:xfrm>
          <a:off x="7626427" y="671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6B71075A-D003-4DE6-8952-74D6A21E30D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66591450-ED37-40A6-9F59-CA579F66FA8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73100330-4A79-4B30-BAD1-3BD329AC0BB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BC937C4D-91B4-4C15-9D23-0783FCD7985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A251CF56-DE05-4F3B-B122-C01A750E9A2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31AAC4C9-995E-43B3-895F-66B60D4F41C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2B55126D-E315-4A6B-935D-5971BF555DD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77C13F39-020F-4EBC-979F-8EFBE5042D6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4B126B8E-03F6-450B-878E-4656649504E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D13F902B-57B0-4541-9F2E-D1C1E6DB2F1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202BD62A-F4C7-4E23-9AE0-C49BC3C6909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5DE4DB8A-121F-49FD-AB1F-EA8DF097278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678009FF-7289-4E59-88F9-D01270303C4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DEDDCB54-E7F7-4A02-9B6B-4D41063967D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32E9F498-7DAD-4DE7-8D33-4646528839C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973B6C7E-D9ED-4900-8D4C-96BC279EA95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5B94E78A-83E0-45F0-B744-61BAF4B0B08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72F78029-49F1-4310-831A-5EC890FA391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14BC1EA9-9200-456F-BA30-8746E1C5FFB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F873A79F-B38B-48B7-B467-C4361B3EFAA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9B6B222E-AC62-4D7A-AD81-F40E0DE5342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A01F87A1-B7CD-4431-B7DA-6739A58E054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5032B86B-3A3D-4948-B088-518BAFDA16A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BF198AA6-18C8-4B26-AA2A-8A3E2D8AB79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9267E1FE-951D-4ED6-BD8E-7412B706F5B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65" name="直線コネクタ 164">
          <a:extLst>
            <a:ext uri="{FF2B5EF4-FFF2-40B4-BE49-F238E27FC236}">
              <a16:creationId xmlns:a16="http://schemas.microsoft.com/office/drawing/2014/main" id="{ABCFA8AD-819F-4A9A-8B62-7EFF3F92F578}"/>
            </a:ext>
          </a:extLst>
        </xdr:cNvPr>
        <xdr:cNvCxnSpPr/>
      </xdr:nvCxnSpPr>
      <xdr:spPr>
        <a:xfrm flipV="1">
          <a:off x="4634865" y="9668147"/>
          <a:ext cx="0" cy="12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63E10492-1B83-4D47-92E4-2FCB20F7F300}"/>
            </a:ext>
          </a:extLst>
        </xdr:cNvPr>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67" name="直線コネクタ 166">
          <a:extLst>
            <a:ext uri="{FF2B5EF4-FFF2-40B4-BE49-F238E27FC236}">
              <a16:creationId xmlns:a16="http://schemas.microsoft.com/office/drawing/2014/main" id="{6EB3582E-2EED-404D-924D-B3ABFE38592C}"/>
            </a:ext>
          </a:extLst>
        </xdr:cNvPr>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68" name="【橋りょう・トンネル】&#10;有形固定資産減価償却率最大値テキスト">
          <a:extLst>
            <a:ext uri="{FF2B5EF4-FFF2-40B4-BE49-F238E27FC236}">
              <a16:creationId xmlns:a16="http://schemas.microsoft.com/office/drawing/2014/main" id="{3ADB2B3A-C408-43BD-B569-DE165AA57A69}"/>
            </a:ext>
          </a:extLst>
        </xdr:cNvPr>
        <xdr:cNvSpPr txBox="1"/>
      </xdr:nvSpPr>
      <xdr:spPr>
        <a:xfrm>
          <a:off x="4673600" y="944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69" name="直線コネクタ 168">
          <a:extLst>
            <a:ext uri="{FF2B5EF4-FFF2-40B4-BE49-F238E27FC236}">
              <a16:creationId xmlns:a16="http://schemas.microsoft.com/office/drawing/2014/main" id="{40A0383C-5C80-413C-88EA-256F5A8A589D}"/>
            </a:ext>
          </a:extLst>
        </xdr:cNvPr>
        <xdr:cNvCxnSpPr/>
      </xdr:nvCxnSpPr>
      <xdr:spPr>
        <a:xfrm>
          <a:off x="4546600" y="966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114136</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683E4C71-AAA9-492E-83B8-3CDC0360E2A2}"/>
            </a:ext>
          </a:extLst>
        </xdr:cNvPr>
        <xdr:cNvSpPr txBox="1"/>
      </xdr:nvSpPr>
      <xdr:spPr>
        <a:xfrm>
          <a:off x="4673600" y="10229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1" name="フローチャート: 判断 170">
          <a:extLst>
            <a:ext uri="{FF2B5EF4-FFF2-40B4-BE49-F238E27FC236}">
              <a16:creationId xmlns:a16="http://schemas.microsoft.com/office/drawing/2014/main" id="{608BA49B-4CFA-40D3-A195-5A92292D928C}"/>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2" name="フローチャート: 判断 171">
          <a:extLst>
            <a:ext uri="{FF2B5EF4-FFF2-40B4-BE49-F238E27FC236}">
              <a16:creationId xmlns:a16="http://schemas.microsoft.com/office/drawing/2014/main" id="{16B38B2C-EDA3-46D8-9AF5-38F88F2B6D4C}"/>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50437</xdr:rowOff>
    </xdr:from>
    <xdr:to>
      <xdr:col>15</xdr:col>
      <xdr:colOff>101600</xdr:colOff>
      <xdr:row>60</xdr:row>
      <xdr:rowOff>152037</xdr:rowOff>
    </xdr:to>
    <xdr:sp macro="" textlink="">
      <xdr:nvSpPr>
        <xdr:cNvPr id="173" name="フローチャート: 判断 172">
          <a:extLst>
            <a:ext uri="{FF2B5EF4-FFF2-40B4-BE49-F238E27FC236}">
              <a16:creationId xmlns:a16="http://schemas.microsoft.com/office/drawing/2014/main" id="{9735D395-5051-4512-89E8-AB61BD73111B}"/>
            </a:ext>
          </a:extLst>
        </xdr:cNvPr>
        <xdr:cNvSpPr/>
      </xdr:nvSpPr>
      <xdr:spPr>
        <a:xfrm>
          <a:off x="2857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74" name="フローチャート: 判断 173">
          <a:extLst>
            <a:ext uri="{FF2B5EF4-FFF2-40B4-BE49-F238E27FC236}">
              <a16:creationId xmlns:a16="http://schemas.microsoft.com/office/drawing/2014/main" id="{7AC3AB21-1D22-436E-B4C6-10B441DADC83}"/>
            </a:ext>
          </a:extLst>
        </xdr:cNvPr>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107587</xdr:rowOff>
    </xdr:from>
    <xdr:to>
      <xdr:col>6</xdr:col>
      <xdr:colOff>38100</xdr:colOff>
      <xdr:row>60</xdr:row>
      <xdr:rowOff>37737</xdr:rowOff>
    </xdr:to>
    <xdr:sp macro="" textlink="">
      <xdr:nvSpPr>
        <xdr:cNvPr id="175" name="フローチャート: 判断 174">
          <a:extLst>
            <a:ext uri="{FF2B5EF4-FFF2-40B4-BE49-F238E27FC236}">
              <a16:creationId xmlns:a16="http://schemas.microsoft.com/office/drawing/2014/main" id="{F35F2F55-7F64-4CDE-AD2D-20366EEFFE1F}"/>
            </a:ext>
          </a:extLst>
        </xdr:cNvPr>
        <xdr:cNvSpPr/>
      </xdr:nvSpPr>
      <xdr:spPr>
        <a:xfrm>
          <a:off x="1079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EA9F7CEB-0432-4C1F-9A0B-8807934F4F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4F685DDF-DDBD-4260-944A-93B5D9A852C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814BB18F-AAE0-49C7-81EC-A0DED87C86F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7B99A4F-79A0-4821-92DA-68053C8E5EE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0C1B703-4537-48C8-8403-9D529977D2B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81" name="楕円 180">
          <a:extLst>
            <a:ext uri="{FF2B5EF4-FFF2-40B4-BE49-F238E27FC236}">
              <a16:creationId xmlns:a16="http://schemas.microsoft.com/office/drawing/2014/main" id="{0EA81CE9-827D-4069-B5EA-7F0433F45340}"/>
            </a:ext>
          </a:extLst>
        </xdr:cNvPr>
        <xdr:cNvSpPr/>
      </xdr:nvSpPr>
      <xdr:spPr>
        <a:xfrm>
          <a:off x="45847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77850</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693A94B1-1010-495E-8F73-1279D43F53EF}"/>
            </a:ext>
          </a:extLst>
        </xdr:cNvPr>
        <xdr:cNvSpPr txBox="1"/>
      </xdr:nvSpPr>
      <xdr:spPr>
        <a:xfrm>
          <a:off x="4673600"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78196</xdr:rowOff>
    </xdr:from>
    <xdr:to>
      <xdr:col>20</xdr:col>
      <xdr:colOff>38100</xdr:colOff>
      <xdr:row>62</xdr:row>
      <xdr:rowOff>8346</xdr:rowOff>
    </xdr:to>
    <xdr:sp macro="" textlink="">
      <xdr:nvSpPr>
        <xdr:cNvPr id="183" name="楕円 182">
          <a:extLst>
            <a:ext uri="{FF2B5EF4-FFF2-40B4-BE49-F238E27FC236}">
              <a16:creationId xmlns:a16="http://schemas.microsoft.com/office/drawing/2014/main" id="{1AF5D758-B987-46CF-806E-0E93788363C2}"/>
            </a:ext>
          </a:extLst>
        </xdr:cNvPr>
        <xdr:cNvSpPr/>
      </xdr:nvSpPr>
      <xdr:spPr>
        <a:xfrm>
          <a:off x="3746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128996</xdr:rowOff>
    </xdr:from>
    <xdr:to>
      <xdr:col>24</xdr:col>
      <xdr:colOff>63500</xdr:colOff>
      <xdr:row>61</xdr:row>
      <xdr:rowOff>150223</xdr:rowOff>
    </xdr:to>
    <xdr:cxnSp macro="">
      <xdr:nvCxnSpPr>
        <xdr:cNvPr id="184" name="直線コネクタ 183">
          <a:extLst>
            <a:ext uri="{FF2B5EF4-FFF2-40B4-BE49-F238E27FC236}">
              <a16:creationId xmlns:a16="http://schemas.microsoft.com/office/drawing/2014/main" id="{24F240CB-1EF1-4417-A566-6D5093AEDFCA}"/>
            </a:ext>
          </a:extLst>
        </xdr:cNvPr>
        <xdr:cNvCxnSpPr/>
      </xdr:nvCxnSpPr>
      <xdr:spPr>
        <a:xfrm>
          <a:off x="3797300" y="1058744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56969</xdr:rowOff>
    </xdr:from>
    <xdr:to>
      <xdr:col>15</xdr:col>
      <xdr:colOff>101600</xdr:colOff>
      <xdr:row>61</xdr:row>
      <xdr:rowOff>158569</xdr:rowOff>
    </xdr:to>
    <xdr:sp macro="" textlink="">
      <xdr:nvSpPr>
        <xdr:cNvPr id="185" name="楕円 184">
          <a:extLst>
            <a:ext uri="{FF2B5EF4-FFF2-40B4-BE49-F238E27FC236}">
              <a16:creationId xmlns:a16="http://schemas.microsoft.com/office/drawing/2014/main" id="{5136661E-5B97-4BFF-8BB7-C9BF9483AB9E}"/>
            </a:ext>
          </a:extLst>
        </xdr:cNvPr>
        <xdr:cNvSpPr/>
      </xdr:nvSpPr>
      <xdr:spPr>
        <a:xfrm>
          <a:off x="2857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107769</xdr:rowOff>
    </xdr:from>
    <xdr:to>
      <xdr:col>19</xdr:col>
      <xdr:colOff>177800</xdr:colOff>
      <xdr:row>61</xdr:row>
      <xdr:rowOff>128996</xdr:rowOff>
    </xdr:to>
    <xdr:cxnSp macro="">
      <xdr:nvCxnSpPr>
        <xdr:cNvPr id="186" name="直線コネクタ 185">
          <a:extLst>
            <a:ext uri="{FF2B5EF4-FFF2-40B4-BE49-F238E27FC236}">
              <a16:creationId xmlns:a16="http://schemas.microsoft.com/office/drawing/2014/main" id="{A03DBA4B-8370-43BF-90FA-8740875A0EC5}"/>
            </a:ext>
          </a:extLst>
        </xdr:cNvPr>
        <xdr:cNvCxnSpPr/>
      </xdr:nvCxnSpPr>
      <xdr:spPr>
        <a:xfrm>
          <a:off x="2908300" y="1056621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17780</xdr:rowOff>
    </xdr:from>
    <xdr:to>
      <xdr:col>10</xdr:col>
      <xdr:colOff>165100</xdr:colOff>
      <xdr:row>62</xdr:row>
      <xdr:rowOff>119380</xdr:rowOff>
    </xdr:to>
    <xdr:sp macro="" textlink="">
      <xdr:nvSpPr>
        <xdr:cNvPr id="187" name="楕円 186">
          <a:extLst>
            <a:ext uri="{FF2B5EF4-FFF2-40B4-BE49-F238E27FC236}">
              <a16:creationId xmlns:a16="http://schemas.microsoft.com/office/drawing/2014/main" id="{C57A603E-468F-4D0D-87AB-72CC0791664E}"/>
            </a:ext>
          </a:extLst>
        </xdr:cNvPr>
        <xdr:cNvSpPr/>
      </xdr:nvSpPr>
      <xdr:spPr>
        <a:xfrm>
          <a:off x="1968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107769</xdr:rowOff>
    </xdr:from>
    <xdr:to>
      <xdr:col>15</xdr:col>
      <xdr:colOff>50800</xdr:colOff>
      <xdr:row>62</xdr:row>
      <xdr:rowOff>68580</xdr:rowOff>
    </xdr:to>
    <xdr:cxnSp macro="">
      <xdr:nvCxnSpPr>
        <xdr:cNvPr id="188" name="直線コネクタ 187">
          <a:extLst>
            <a:ext uri="{FF2B5EF4-FFF2-40B4-BE49-F238E27FC236}">
              <a16:creationId xmlns:a16="http://schemas.microsoft.com/office/drawing/2014/main" id="{ABFC5439-21A2-4519-B804-4382F94257FC}"/>
            </a:ext>
          </a:extLst>
        </xdr:cNvPr>
        <xdr:cNvCxnSpPr/>
      </xdr:nvCxnSpPr>
      <xdr:spPr>
        <a:xfrm flipV="1">
          <a:off x="2019300" y="10566219"/>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6F236868-2355-4D6A-83F4-657EFF9598A3}"/>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168564</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2D9ABEDF-D664-450A-9498-4AD2475B65EA}"/>
            </a:ext>
          </a:extLst>
        </xdr:cNvPr>
        <xdr:cNvSpPr txBox="1"/>
      </xdr:nvSpPr>
      <xdr:spPr>
        <a:xfrm>
          <a:off x="2705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1883510D-7CE9-4C65-8036-0DA4409DA567}"/>
            </a:ext>
          </a:extLst>
        </xdr:cNvPr>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54264</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33738E8B-04E6-497A-9ED6-FA465B90346E}"/>
            </a:ext>
          </a:extLst>
        </xdr:cNvPr>
        <xdr:cNvSpPr txBox="1"/>
      </xdr:nvSpPr>
      <xdr:spPr>
        <a:xfrm>
          <a:off x="927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170923</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48F1D09A-48D3-43E7-A449-807D276AC776}"/>
            </a:ext>
          </a:extLst>
        </xdr:cNvPr>
        <xdr:cNvSpPr txBox="1"/>
      </xdr:nvSpPr>
      <xdr:spPr>
        <a:xfrm>
          <a:off x="3582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149696</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1D244CC6-D882-4AA2-A469-D369E3D2F17E}"/>
            </a:ext>
          </a:extLst>
        </xdr:cNvPr>
        <xdr:cNvSpPr txBox="1"/>
      </xdr:nvSpPr>
      <xdr:spPr>
        <a:xfrm>
          <a:off x="2705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110507</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E820B303-07BC-4761-8FDD-AE7966BC3DEF}"/>
            </a:ext>
          </a:extLst>
        </xdr:cNvPr>
        <xdr:cNvSpPr txBox="1"/>
      </xdr:nvSpPr>
      <xdr:spPr>
        <a:xfrm>
          <a:off x="1816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394F131F-C6B6-4495-919E-55308C1AE5E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34F27FE4-667F-4418-B94C-988CF4B6895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6524ADF9-AAFD-448F-9B86-824DB7FE55F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76506460-8AA4-479D-B012-53B2EDEE892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42643DBC-6F07-4F04-AE26-226440B7DE8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191E9D6-7536-4047-B4FB-7DDD7F43859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79728202-9B25-48EA-B0BF-F1733F03E31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4F8A91AD-9AB7-4B87-869B-BB64BEBA7D4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DBBD3348-BF99-4306-A7AE-6A2C242165D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65A721CA-9B22-4821-A3DF-97311B778C5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748B40EA-DFEE-4099-89D9-EC8092ABDE7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id="{B9C24DE0-12FE-4BA8-BA33-E08B5B472C3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791617F0-A519-4CEA-AFF3-AFD8B95CB39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a:extLst>
            <a:ext uri="{FF2B5EF4-FFF2-40B4-BE49-F238E27FC236}">
              <a16:creationId xmlns:a16="http://schemas.microsoft.com/office/drawing/2014/main" id="{42C2B4E2-BAE7-40D4-897D-7FFE06EC4F3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27F757DB-88CB-4C1D-ACDD-55F6DC30749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a:extLst>
            <a:ext uri="{FF2B5EF4-FFF2-40B4-BE49-F238E27FC236}">
              <a16:creationId xmlns:a16="http://schemas.microsoft.com/office/drawing/2014/main" id="{D0B8A5B7-2D19-42C7-8E4A-3DA17AB8AB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B0185E8C-28B5-404E-9A88-E414EB5928A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a:extLst>
            <a:ext uri="{FF2B5EF4-FFF2-40B4-BE49-F238E27FC236}">
              <a16:creationId xmlns:a16="http://schemas.microsoft.com/office/drawing/2014/main" id="{BD44BBA2-EEB7-4626-8893-3D920F4067F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3E436F33-EF2E-43FE-A3D5-EB9CD9C5031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5" name="テキスト ボックス 214">
          <a:extLst>
            <a:ext uri="{FF2B5EF4-FFF2-40B4-BE49-F238E27FC236}">
              <a16:creationId xmlns:a16="http://schemas.microsoft.com/office/drawing/2014/main" id="{106BA8AA-424C-4333-B322-D815D7777CFC}"/>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BBFB5F8C-381C-47F2-B43D-1B161361F64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a:extLst>
            <a:ext uri="{FF2B5EF4-FFF2-40B4-BE49-F238E27FC236}">
              <a16:creationId xmlns:a16="http://schemas.microsoft.com/office/drawing/2014/main" id="{C34B3688-42AE-4370-8697-8A739EDB6E3F}"/>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22D0C807-D97C-4473-9D5E-C5A77575975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19" name="直線コネクタ 218">
          <a:extLst>
            <a:ext uri="{FF2B5EF4-FFF2-40B4-BE49-F238E27FC236}">
              <a16:creationId xmlns:a16="http://schemas.microsoft.com/office/drawing/2014/main" id="{28B9C891-A064-4675-A3F8-2237B1613C81}"/>
            </a:ext>
          </a:extLst>
        </xdr:cNvPr>
        <xdr:cNvCxnSpPr/>
      </xdr:nvCxnSpPr>
      <xdr:spPr>
        <a:xfrm flipV="1">
          <a:off x="10476865" y="9630286"/>
          <a:ext cx="0" cy="141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85FBC068-80CC-4D6D-BFA1-46B8689FBE73}"/>
            </a:ext>
          </a:extLst>
        </xdr:cNvPr>
        <xdr:cNvSpPr txBox="1"/>
      </xdr:nvSpPr>
      <xdr:spPr>
        <a:xfrm>
          <a:off x="10515600" y="110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21" name="直線コネクタ 220">
          <a:extLst>
            <a:ext uri="{FF2B5EF4-FFF2-40B4-BE49-F238E27FC236}">
              <a16:creationId xmlns:a16="http://schemas.microsoft.com/office/drawing/2014/main" id="{0E39178E-1FDB-45B0-98BE-8986D5B72AFE}"/>
            </a:ext>
          </a:extLst>
        </xdr:cNvPr>
        <xdr:cNvCxnSpPr/>
      </xdr:nvCxnSpPr>
      <xdr:spPr>
        <a:xfrm>
          <a:off x="10388600" y="1104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22" name="【橋りょう・トンネル】&#10;一人当たり有形固定資産（償却資産）額最大値テキスト">
          <a:extLst>
            <a:ext uri="{FF2B5EF4-FFF2-40B4-BE49-F238E27FC236}">
              <a16:creationId xmlns:a16="http://schemas.microsoft.com/office/drawing/2014/main" id="{62008BA3-4B60-4B6C-8D60-803B0296B91E}"/>
            </a:ext>
          </a:extLst>
        </xdr:cNvPr>
        <xdr:cNvSpPr txBox="1"/>
      </xdr:nvSpPr>
      <xdr:spPr>
        <a:xfrm>
          <a:off x="10515600" y="94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23" name="直線コネクタ 222">
          <a:extLst>
            <a:ext uri="{FF2B5EF4-FFF2-40B4-BE49-F238E27FC236}">
              <a16:creationId xmlns:a16="http://schemas.microsoft.com/office/drawing/2014/main" id="{DC369023-E320-49A6-B66A-5C0D41D800D7}"/>
            </a:ext>
          </a:extLst>
        </xdr:cNvPr>
        <xdr:cNvCxnSpPr/>
      </xdr:nvCxnSpPr>
      <xdr:spPr>
        <a:xfrm>
          <a:off x="10388600" y="963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144934</xdr:rowOff>
    </xdr:from>
    <xdr:ext cx="534377" cy="259045"/>
    <xdr:sp macro="" textlink="">
      <xdr:nvSpPr>
        <xdr:cNvPr id="224" name="【橋りょう・トンネル】&#10;一人当たり有形固定資産（償却資産）額平均値テキスト">
          <a:extLst>
            <a:ext uri="{FF2B5EF4-FFF2-40B4-BE49-F238E27FC236}">
              <a16:creationId xmlns:a16="http://schemas.microsoft.com/office/drawing/2014/main" id="{B82C601A-05AD-4338-AB74-DCF240113B80}"/>
            </a:ext>
          </a:extLst>
        </xdr:cNvPr>
        <xdr:cNvSpPr txBox="1"/>
      </xdr:nvSpPr>
      <xdr:spPr>
        <a:xfrm>
          <a:off x="10515600" y="10603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25" name="フローチャート: 判断 224">
          <a:extLst>
            <a:ext uri="{FF2B5EF4-FFF2-40B4-BE49-F238E27FC236}">
              <a16:creationId xmlns:a16="http://schemas.microsoft.com/office/drawing/2014/main" id="{81368820-D910-40BA-B9D4-C4D89A24EAED}"/>
            </a:ext>
          </a:extLst>
        </xdr:cNvPr>
        <xdr:cNvSpPr/>
      </xdr:nvSpPr>
      <xdr:spPr>
        <a:xfrm>
          <a:off x="10426700" y="1062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26" name="フローチャート: 判断 225">
          <a:extLst>
            <a:ext uri="{FF2B5EF4-FFF2-40B4-BE49-F238E27FC236}">
              <a16:creationId xmlns:a16="http://schemas.microsoft.com/office/drawing/2014/main" id="{DFEAB4DE-D369-4D5B-9F69-0548A2B102E3}"/>
            </a:ext>
          </a:extLst>
        </xdr:cNvPr>
        <xdr:cNvSpPr/>
      </xdr:nvSpPr>
      <xdr:spPr>
        <a:xfrm>
          <a:off x="9588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23388</xdr:rowOff>
    </xdr:from>
    <xdr:to>
      <xdr:col>46</xdr:col>
      <xdr:colOff>38100</xdr:colOff>
      <xdr:row>62</xdr:row>
      <xdr:rowOff>124988</xdr:rowOff>
    </xdr:to>
    <xdr:sp macro="" textlink="">
      <xdr:nvSpPr>
        <xdr:cNvPr id="227" name="フローチャート: 判断 226">
          <a:extLst>
            <a:ext uri="{FF2B5EF4-FFF2-40B4-BE49-F238E27FC236}">
              <a16:creationId xmlns:a16="http://schemas.microsoft.com/office/drawing/2014/main" id="{BFAD8FCA-9EB8-4B76-BD70-7B0D710F8B9A}"/>
            </a:ext>
          </a:extLst>
        </xdr:cNvPr>
        <xdr:cNvSpPr/>
      </xdr:nvSpPr>
      <xdr:spPr>
        <a:xfrm>
          <a:off x="8699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14111</xdr:rowOff>
    </xdr:from>
    <xdr:to>
      <xdr:col>41</xdr:col>
      <xdr:colOff>101600</xdr:colOff>
      <xdr:row>62</xdr:row>
      <xdr:rowOff>115711</xdr:rowOff>
    </xdr:to>
    <xdr:sp macro="" textlink="">
      <xdr:nvSpPr>
        <xdr:cNvPr id="228" name="フローチャート: 判断 227">
          <a:extLst>
            <a:ext uri="{FF2B5EF4-FFF2-40B4-BE49-F238E27FC236}">
              <a16:creationId xmlns:a16="http://schemas.microsoft.com/office/drawing/2014/main" id="{D39FD5BE-566A-4469-AC34-5E9A78C42B37}"/>
            </a:ext>
          </a:extLst>
        </xdr:cNvPr>
        <xdr:cNvSpPr/>
      </xdr:nvSpPr>
      <xdr:spPr>
        <a:xfrm>
          <a:off x="7810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104515</xdr:rowOff>
    </xdr:from>
    <xdr:to>
      <xdr:col>36</xdr:col>
      <xdr:colOff>165100</xdr:colOff>
      <xdr:row>63</xdr:row>
      <xdr:rowOff>34665</xdr:rowOff>
    </xdr:to>
    <xdr:sp macro="" textlink="">
      <xdr:nvSpPr>
        <xdr:cNvPr id="229" name="フローチャート: 判断 228">
          <a:extLst>
            <a:ext uri="{FF2B5EF4-FFF2-40B4-BE49-F238E27FC236}">
              <a16:creationId xmlns:a16="http://schemas.microsoft.com/office/drawing/2014/main" id="{1852C8F9-5BAE-41B1-B0E3-35681FED9025}"/>
            </a:ext>
          </a:extLst>
        </xdr:cNvPr>
        <xdr:cNvSpPr/>
      </xdr:nvSpPr>
      <xdr:spPr>
        <a:xfrm>
          <a:off x="6921500" y="107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292E8E24-C8C8-45E2-97B3-FFCDC5744F4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D4D7FE6A-FFA3-4C1B-B532-F29732B57EC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5FFDB23-273F-4717-AD56-5B41DCCA6D5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23EA8DCA-AA4F-450E-A9B4-53ADDA11FA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71987F82-AE3D-4023-8EA9-CAA10363B38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99192</xdr:rowOff>
    </xdr:from>
    <xdr:to>
      <xdr:col>55</xdr:col>
      <xdr:colOff>50800</xdr:colOff>
      <xdr:row>61</xdr:row>
      <xdr:rowOff>29342</xdr:rowOff>
    </xdr:to>
    <xdr:sp macro="" textlink="">
      <xdr:nvSpPr>
        <xdr:cNvPr id="235" name="楕円 234">
          <a:extLst>
            <a:ext uri="{FF2B5EF4-FFF2-40B4-BE49-F238E27FC236}">
              <a16:creationId xmlns:a16="http://schemas.microsoft.com/office/drawing/2014/main" id="{2F11BA1C-FFC8-4DD2-A2F1-E6B106FA9A37}"/>
            </a:ext>
          </a:extLst>
        </xdr:cNvPr>
        <xdr:cNvSpPr/>
      </xdr:nvSpPr>
      <xdr:spPr>
        <a:xfrm>
          <a:off x="10426700" y="1038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122069</xdr:rowOff>
    </xdr:from>
    <xdr:ext cx="599010" cy="259045"/>
    <xdr:sp macro="" textlink="">
      <xdr:nvSpPr>
        <xdr:cNvPr id="236" name="【橋りょう・トンネル】&#10;一人当たり有形固定資産（償却資産）額該当値テキスト">
          <a:extLst>
            <a:ext uri="{FF2B5EF4-FFF2-40B4-BE49-F238E27FC236}">
              <a16:creationId xmlns:a16="http://schemas.microsoft.com/office/drawing/2014/main" id="{EBF09267-3723-42F4-B9CC-8271F4322D69}"/>
            </a:ext>
          </a:extLst>
        </xdr:cNvPr>
        <xdr:cNvSpPr txBox="1"/>
      </xdr:nvSpPr>
      <xdr:spPr>
        <a:xfrm>
          <a:off x="10515600" y="1023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105714</xdr:rowOff>
    </xdr:from>
    <xdr:to>
      <xdr:col>50</xdr:col>
      <xdr:colOff>165100</xdr:colOff>
      <xdr:row>61</xdr:row>
      <xdr:rowOff>35864</xdr:rowOff>
    </xdr:to>
    <xdr:sp macro="" textlink="">
      <xdr:nvSpPr>
        <xdr:cNvPr id="237" name="楕円 236">
          <a:extLst>
            <a:ext uri="{FF2B5EF4-FFF2-40B4-BE49-F238E27FC236}">
              <a16:creationId xmlns:a16="http://schemas.microsoft.com/office/drawing/2014/main" id="{BF918B56-F911-4364-B4B1-E0F24EDF03A8}"/>
            </a:ext>
          </a:extLst>
        </xdr:cNvPr>
        <xdr:cNvSpPr/>
      </xdr:nvSpPr>
      <xdr:spPr>
        <a:xfrm>
          <a:off x="9588500" y="1039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149992</xdr:rowOff>
    </xdr:from>
    <xdr:to>
      <xdr:col>55</xdr:col>
      <xdr:colOff>0</xdr:colOff>
      <xdr:row>60</xdr:row>
      <xdr:rowOff>156514</xdr:rowOff>
    </xdr:to>
    <xdr:cxnSp macro="">
      <xdr:nvCxnSpPr>
        <xdr:cNvPr id="238" name="直線コネクタ 237">
          <a:extLst>
            <a:ext uri="{FF2B5EF4-FFF2-40B4-BE49-F238E27FC236}">
              <a16:creationId xmlns:a16="http://schemas.microsoft.com/office/drawing/2014/main" id="{5CFD52BE-5C0F-4E62-923C-2A83F226E250}"/>
            </a:ext>
          </a:extLst>
        </xdr:cNvPr>
        <xdr:cNvCxnSpPr/>
      </xdr:nvCxnSpPr>
      <xdr:spPr>
        <a:xfrm flipV="1">
          <a:off x="9639300" y="10436992"/>
          <a:ext cx="838200" cy="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110512</xdr:rowOff>
    </xdr:from>
    <xdr:to>
      <xdr:col>46</xdr:col>
      <xdr:colOff>38100</xdr:colOff>
      <xdr:row>61</xdr:row>
      <xdr:rowOff>40662</xdr:rowOff>
    </xdr:to>
    <xdr:sp macro="" textlink="">
      <xdr:nvSpPr>
        <xdr:cNvPr id="239" name="楕円 238">
          <a:extLst>
            <a:ext uri="{FF2B5EF4-FFF2-40B4-BE49-F238E27FC236}">
              <a16:creationId xmlns:a16="http://schemas.microsoft.com/office/drawing/2014/main" id="{A3439E6C-F5C5-4E46-9C75-214FDE94D561}"/>
            </a:ext>
          </a:extLst>
        </xdr:cNvPr>
        <xdr:cNvSpPr/>
      </xdr:nvSpPr>
      <xdr:spPr>
        <a:xfrm>
          <a:off x="8699500" y="1039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156514</xdr:rowOff>
    </xdr:from>
    <xdr:to>
      <xdr:col>50</xdr:col>
      <xdr:colOff>114300</xdr:colOff>
      <xdr:row>60</xdr:row>
      <xdr:rowOff>161312</xdr:rowOff>
    </xdr:to>
    <xdr:cxnSp macro="">
      <xdr:nvCxnSpPr>
        <xdr:cNvPr id="240" name="直線コネクタ 239">
          <a:extLst>
            <a:ext uri="{FF2B5EF4-FFF2-40B4-BE49-F238E27FC236}">
              <a16:creationId xmlns:a16="http://schemas.microsoft.com/office/drawing/2014/main" id="{C42CE00F-11DC-483D-A20C-EC87F853546D}"/>
            </a:ext>
          </a:extLst>
        </xdr:cNvPr>
        <xdr:cNvCxnSpPr/>
      </xdr:nvCxnSpPr>
      <xdr:spPr>
        <a:xfrm flipV="1">
          <a:off x="8750300" y="10443514"/>
          <a:ext cx="889000" cy="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162594</xdr:rowOff>
    </xdr:from>
    <xdr:to>
      <xdr:col>41</xdr:col>
      <xdr:colOff>101600</xdr:colOff>
      <xdr:row>64</xdr:row>
      <xdr:rowOff>92744</xdr:rowOff>
    </xdr:to>
    <xdr:sp macro="" textlink="">
      <xdr:nvSpPr>
        <xdr:cNvPr id="241" name="楕円 240">
          <a:extLst>
            <a:ext uri="{FF2B5EF4-FFF2-40B4-BE49-F238E27FC236}">
              <a16:creationId xmlns:a16="http://schemas.microsoft.com/office/drawing/2014/main" id="{CA693A47-BB8B-4E3D-B799-F7177FBAF0D7}"/>
            </a:ext>
          </a:extLst>
        </xdr:cNvPr>
        <xdr:cNvSpPr/>
      </xdr:nvSpPr>
      <xdr:spPr>
        <a:xfrm>
          <a:off x="7810500" y="109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161312</xdr:rowOff>
    </xdr:from>
    <xdr:to>
      <xdr:col>45</xdr:col>
      <xdr:colOff>177800</xdr:colOff>
      <xdr:row>64</xdr:row>
      <xdr:rowOff>41944</xdr:rowOff>
    </xdr:to>
    <xdr:cxnSp macro="">
      <xdr:nvCxnSpPr>
        <xdr:cNvPr id="242" name="直線コネクタ 241">
          <a:extLst>
            <a:ext uri="{FF2B5EF4-FFF2-40B4-BE49-F238E27FC236}">
              <a16:creationId xmlns:a16="http://schemas.microsoft.com/office/drawing/2014/main" id="{29DA018D-FB2E-4BEE-951B-5AF38E3BC3F2}"/>
            </a:ext>
          </a:extLst>
        </xdr:cNvPr>
        <xdr:cNvCxnSpPr/>
      </xdr:nvCxnSpPr>
      <xdr:spPr>
        <a:xfrm flipV="1">
          <a:off x="7861300" y="10448312"/>
          <a:ext cx="889000" cy="56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98029</xdr:rowOff>
    </xdr:from>
    <xdr:ext cx="534377" cy="259045"/>
    <xdr:sp macro="" textlink="">
      <xdr:nvSpPr>
        <xdr:cNvPr id="243" name="n_1aveValue【橋りょう・トンネル】&#10;一人当たり有形固定資産（償却資産）額">
          <a:extLst>
            <a:ext uri="{FF2B5EF4-FFF2-40B4-BE49-F238E27FC236}">
              <a16:creationId xmlns:a16="http://schemas.microsoft.com/office/drawing/2014/main" id="{61E53EA5-C502-448A-A6B9-5F5E4EDCC84A}"/>
            </a:ext>
          </a:extLst>
        </xdr:cNvPr>
        <xdr:cNvSpPr txBox="1"/>
      </xdr:nvSpPr>
      <xdr:spPr>
        <a:xfrm>
          <a:off x="93594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116115</xdr:rowOff>
    </xdr:from>
    <xdr:ext cx="534377" cy="259045"/>
    <xdr:sp macro="" textlink="">
      <xdr:nvSpPr>
        <xdr:cNvPr id="244" name="n_2aveValue【橋りょう・トンネル】&#10;一人当たり有形固定資産（償却資産）額">
          <a:extLst>
            <a:ext uri="{FF2B5EF4-FFF2-40B4-BE49-F238E27FC236}">
              <a16:creationId xmlns:a16="http://schemas.microsoft.com/office/drawing/2014/main" id="{AF23AC8D-69EA-4514-A8AD-D668F39A3127}"/>
            </a:ext>
          </a:extLst>
        </xdr:cNvPr>
        <xdr:cNvSpPr txBox="1"/>
      </xdr:nvSpPr>
      <xdr:spPr>
        <a:xfrm>
          <a:off x="8483111" y="107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132238</xdr:rowOff>
    </xdr:from>
    <xdr:ext cx="534377" cy="259045"/>
    <xdr:sp macro="" textlink="">
      <xdr:nvSpPr>
        <xdr:cNvPr id="245" name="n_3aveValue【橋りょう・トンネル】&#10;一人当たり有形固定資産（償却資産）額">
          <a:extLst>
            <a:ext uri="{FF2B5EF4-FFF2-40B4-BE49-F238E27FC236}">
              <a16:creationId xmlns:a16="http://schemas.microsoft.com/office/drawing/2014/main" id="{067F4128-AF5C-4B22-97E7-0DAE67348F09}"/>
            </a:ext>
          </a:extLst>
        </xdr:cNvPr>
        <xdr:cNvSpPr txBox="1"/>
      </xdr:nvSpPr>
      <xdr:spPr>
        <a:xfrm>
          <a:off x="7594111" y="104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51192</xdr:rowOff>
    </xdr:from>
    <xdr:ext cx="534377" cy="259045"/>
    <xdr:sp macro="" textlink="">
      <xdr:nvSpPr>
        <xdr:cNvPr id="246" name="n_4aveValue【橋りょう・トンネル】&#10;一人当たり有形固定資産（償却資産）額">
          <a:extLst>
            <a:ext uri="{FF2B5EF4-FFF2-40B4-BE49-F238E27FC236}">
              <a16:creationId xmlns:a16="http://schemas.microsoft.com/office/drawing/2014/main" id="{82F635D9-0F65-48A7-AA43-F3263125807C}"/>
            </a:ext>
          </a:extLst>
        </xdr:cNvPr>
        <xdr:cNvSpPr txBox="1"/>
      </xdr:nvSpPr>
      <xdr:spPr>
        <a:xfrm>
          <a:off x="6705111" y="105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52391</xdr:rowOff>
    </xdr:from>
    <xdr:ext cx="599010" cy="259045"/>
    <xdr:sp macro="" textlink="">
      <xdr:nvSpPr>
        <xdr:cNvPr id="247" name="n_1mainValue【橋りょう・トンネル】&#10;一人当たり有形固定資産（償却資産）額">
          <a:extLst>
            <a:ext uri="{FF2B5EF4-FFF2-40B4-BE49-F238E27FC236}">
              <a16:creationId xmlns:a16="http://schemas.microsoft.com/office/drawing/2014/main" id="{93D3FED6-B97C-4C9C-96B6-A118BC83BC96}"/>
            </a:ext>
          </a:extLst>
        </xdr:cNvPr>
        <xdr:cNvSpPr txBox="1"/>
      </xdr:nvSpPr>
      <xdr:spPr>
        <a:xfrm>
          <a:off x="9327095" y="1016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57189</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id="{461E9895-A279-4767-B0F8-FF9476956C06}"/>
            </a:ext>
          </a:extLst>
        </xdr:cNvPr>
        <xdr:cNvSpPr txBox="1"/>
      </xdr:nvSpPr>
      <xdr:spPr>
        <a:xfrm>
          <a:off x="8450795" y="1017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83871</xdr:rowOff>
    </xdr:from>
    <xdr:ext cx="469744" cy="259045"/>
    <xdr:sp macro="" textlink="">
      <xdr:nvSpPr>
        <xdr:cNvPr id="249" name="n_3mainValue【橋りょう・トンネル】&#10;一人当たり有形固定資産（償却資産）額">
          <a:extLst>
            <a:ext uri="{FF2B5EF4-FFF2-40B4-BE49-F238E27FC236}">
              <a16:creationId xmlns:a16="http://schemas.microsoft.com/office/drawing/2014/main" id="{5A96F371-EE17-4D39-915A-81B4D1838077}"/>
            </a:ext>
          </a:extLst>
        </xdr:cNvPr>
        <xdr:cNvSpPr txBox="1"/>
      </xdr:nvSpPr>
      <xdr:spPr>
        <a:xfrm>
          <a:off x="7626428" y="110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5FE0649F-0964-4C97-B22C-1EE7A664837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AEAA65D0-F329-4E0B-A940-E9DB07B05CF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6CC9B0FE-2FF6-4A5E-B4E9-E8F57EE780D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B356ECD6-0CA0-401B-BB3A-1B082A5D37F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6AC8778D-2626-47F7-811D-7D9151D54CB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F57D06E6-8700-4AB5-8FB5-6FD6F3BC89E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087B200F-C5D5-4E87-9DCF-9B06FE935AF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98B7E931-2278-47FA-9A37-DADDFE2236A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67A891F7-1DFE-4AAA-998B-E4F671D8A79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29DCF13F-7985-4F3B-B401-6F84B9FC52E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0" name="テキスト ボックス 259">
          <a:extLst>
            <a:ext uri="{FF2B5EF4-FFF2-40B4-BE49-F238E27FC236}">
              <a16:creationId xmlns:a16="http://schemas.microsoft.com/office/drawing/2014/main" id="{80AE2939-068C-4750-ACD5-557BB2723676}"/>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5A988AE8-307C-4701-A7D5-58E31C1F1C0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2" name="テキスト ボックス 261">
          <a:extLst>
            <a:ext uri="{FF2B5EF4-FFF2-40B4-BE49-F238E27FC236}">
              <a16:creationId xmlns:a16="http://schemas.microsoft.com/office/drawing/2014/main" id="{BA98043E-21C4-4641-9118-2C8EAAEC3978}"/>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4C7AA771-05D6-4313-9AB2-2193C66D22A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74A3F222-D265-4995-803F-864A9191FAF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921D7108-30C7-452A-B754-FAEBB59ABCF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FAE0FE35-01E8-4936-9DE5-02CE14CCC22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DC81AE27-E994-4300-9D50-C310CDEED77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ECA05F8F-D716-48A0-8045-681CA3CAF42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12F784A6-8724-4D8B-A609-9C3FA79551F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89DF7ABB-EE54-4AC1-B4CC-829843AF0CC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6FBA0A9A-29B8-49F0-A66D-9744201DC1C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a:extLst>
            <a:ext uri="{FF2B5EF4-FFF2-40B4-BE49-F238E27FC236}">
              <a16:creationId xmlns:a16="http://schemas.microsoft.com/office/drawing/2014/main" id="{69639D44-C8DA-4784-8D5E-AB56AF11972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a:extLst>
            <a:ext uri="{FF2B5EF4-FFF2-40B4-BE49-F238E27FC236}">
              <a16:creationId xmlns:a16="http://schemas.microsoft.com/office/drawing/2014/main" id="{938C42C0-79A6-440B-A89F-89E881F9047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74" name="直線コネクタ 273">
          <a:extLst>
            <a:ext uri="{FF2B5EF4-FFF2-40B4-BE49-F238E27FC236}">
              <a16:creationId xmlns:a16="http://schemas.microsoft.com/office/drawing/2014/main" id="{8286B643-96E7-4F23-A7F0-E4AD5F5FCC67}"/>
            </a:ext>
          </a:extLst>
        </xdr:cNvPr>
        <xdr:cNvCxnSpPr/>
      </xdr:nvCxnSpPr>
      <xdr:spPr>
        <a:xfrm flipV="1">
          <a:off x="4634865" y="132588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75" name="【公営住宅】&#10;有形固定資産減価償却率最小値テキスト">
          <a:extLst>
            <a:ext uri="{FF2B5EF4-FFF2-40B4-BE49-F238E27FC236}">
              <a16:creationId xmlns:a16="http://schemas.microsoft.com/office/drawing/2014/main" id="{0D2052DA-CC96-49DF-A8C0-627FDCB7A840}"/>
            </a:ext>
          </a:extLst>
        </xdr:cNvPr>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76" name="直線コネクタ 275">
          <a:extLst>
            <a:ext uri="{FF2B5EF4-FFF2-40B4-BE49-F238E27FC236}">
              <a16:creationId xmlns:a16="http://schemas.microsoft.com/office/drawing/2014/main" id="{F9D0C413-996C-4A22-91E8-70E00B6BDE30}"/>
            </a:ext>
          </a:extLst>
        </xdr:cNvPr>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77" name="【公営住宅】&#10;有形固定資産減価償却率最大値テキスト">
          <a:extLst>
            <a:ext uri="{FF2B5EF4-FFF2-40B4-BE49-F238E27FC236}">
              <a16:creationId xmlns:a16="http://schemas.microsoft.com/office/drawing/2014/main" id="{DA355875-08CC-4EAE-BAF0-D813094404FF}"/>
            </a:ext>
          </a:extLst>
        </xdr:cNvPr>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78" name="直線コネクタ 277">
          <a:extLst>
            <a:ext uri="{FF2B5EF4-FFF2-40B4-BE49-F238E27FC236}">
              <a16:creationId xmlns:a16="http://schemas.microsoft.com/office/drawing/2014/main" id="{63A10A1E-2733-4F2D-8E32-4E8F6DAB5CD2}"/>
            </a:ext>
          </a:extLst>
        </xdr:cNvPr>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137177</xdr:rowOff>
    </xdr:from>
    <xdr:ext cx="405111" cy="259045"/>
    <xdr:sp macro="" textlink="">
      <xdr:nvSpPr>
        <xdr:cNvPr id="279" name="【公営住宅】&#10;有形固定資産減価償却率平均値テキスト">
          <a:extLst>
            <a:ext uri="{FF2B5EF4-FFF2-40B4-BE49-F238E27FC236}">
              <a16:creationId xmlns:a16="http://schemas.microsoft.com/office/drawing/2014/main" id="{F5429AD0-BE61-456F-8FDF-61EEF0D730D7}"/>
            </a:ext>
          </a:extLst>
        </xdr:cNvPr>
        <xdr:cNvSpPr txBox="1"/>
      </xdr:nvSpPr>
      <xdr:spPr>
        <a:xfrm>
          <a:off x="4673600" y="1419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80" name="フローチャート: 判断 279">
          <a:extLst>
            <a:ext uri="{FF2B5EF4-FFF2-40B4-BE49-F238E27FC236}">
              <a16:creationId xmlns:a16="http://schemas.microsoft.com/office/drawing/2014/main" id="{CD7F5B0C-9CBE-4EF3-A123-97D9EE60D74C}"/>
            </a:ext>
          </a:extLst>
        </xdr:cNvPr>
        <xdr:cNvSpPr/>
      </xdr:nvSpPr>
      <xdr:spPr>
        <a:xfrm>
          <a:off x="4584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81" name="フローチャート: 判断 280">
          <a:extLst>
            <a:ext uri="{FF2B5EF4-FFF2-40B4-BE49-F238E27FC236}">
              <a16:creationId xmlns:a16="http://schemas.microsoft.com/office/drawing/2014/main" id="{18FF05E0-CFB9-4EE8-BFAD-C805C3D2BBB1}"/>
            </a:ext>
          </a:extLst>
        </xdr:cNvPr>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82" name="フローチャート: 判断 281">
          <a:extLst>
            <a:ext uri="{FF2B5EF4-FFF2-40B4-BE49-F238E27FC236}">
              <a16:creationId xmlns:a16="http://schemas.microsoft.com/office/drawing/2014/main" id="{A0F75C89-1AC7-4A16-92E5-79A88582DBF5}"/>
            </a:ext>
          </a:extLst>
        </xdr:cNvPr>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83" name="フローチャート: 判断 282">
          <a:extLst>
            <a:ext uri="{FF2B5EF4-FFF2-40B4-BE49-F238E27FC236}">
              <a16:creationId xmlns:a16="http://schemas.microsoft.com/office/drawing/2014/main" id="{ECC223F7-7642-4DE5-B6B4-DE31E35B92D0}"/>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82550</xdr:rowOff>
    </xdr:from>
    <xdr:to>
      <xdr:col>6</xdr:col>
      <xdr:colOff>38100</xdr:colOff>
      <xdr:row>82</xdr:row>
      <xdr:rowOff>12700</xdr:rowOff>
    </xdr:to>
    <xdr:sp macro="" textlink="">
      <xdr:nvSpPr>
        <xdr:cNvPr id="284" name="フローチャート: 判断 283">
          <a:extLst>
            <a:ext uri="{FF2B5EF4-FFF2-40B4-BE49-F238E27FC236}">
              <a16:creationId xmlns:a16="http://schemas.microsoft.com/office/drawing/2014/main" id="{33944B1E-083C-472F-AD99-A3B1E45B657E}"/>
            </a:ext>
          </a:extLst>
        </xdr:cNvPr>
        <xdr:cNvSpPr/>
      </xdr:nvSpPr>
      <xdr:spPr>
        <a:xfrm>
          <a:off x="1079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90FC669B-FABC-4BB9-A071-B0BA4E75455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3DEC680A-2FBC-4FCC-80B3-E889CED433E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5B9E7-F8CF-4DA1-8B21-40C04EDAD51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15262338-1C5D-4C25-AF97-66F4F755D59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7E560D31-AFA4-4C96-A545-C05623C3A61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90" name="楕円 289">
          <a:extLst>
            <a:ext uri="{FF2B5EF4-FFF2-40B4-BE49-F238E27FC236}">
              <a16:creationId xmlns:a16="http://schemas.microsoft.com/office/drawing/2014/main" id="{AFF48EB6-9CEE-4984-83DD-B146955DEDD2}"/>
            </a:ext>
          </a:extLst>
        </xdr:cNvPr>
        <xdr:cNvSpPr/>
      </xdr:nvSpPr>
      <xdr:spPr>
        <a:xfrm>
          <a:off x="4584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48277</xdr:rowOff>
    </xdr:from>
    <xdr:ext cx="405111" cy="259045"/>
    <xdr:sp macro="" textlink="">
      <xdr:nvSpPr>
        <xdr:cNvPr id="291" name="【公営住宅】&#10;有形固定資産減価償却率該当値テキスト">
          <a:extLst>
            <a:ext uri="{FF2B5EF4-FFF2-40B4-BE49-F238E27FC236}">
              <a16:creationId xmlns:a16="http://schemas.microsoft.com/office/drawing/2014/main" id="{331DD24B-1DEB-4097-AE0A-AAB5654B3255}"/>
            </a:ext>
          </a:extLst>
        </xdr:cNvPr>
        <xdr:cNvSpPr txBox="1"/>
      </xdr:nvSpPr>
      <xdr:spPr>
        <a:xfrm>
          <a:off x="4673600"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21589</xdr:rowOff>
    </xdr:from>
    <xdr:to>
      <xdr:col>20</xdr:col>
      <xdr:colOff>38100</xdr:colOff>
      <xdr:row>82</xdr:row>
      <xdr:rowOff>123189</xdr:rowOff>
    </xdr:to>
    <xdr:sp macro="" textlink="">
      <xdr:nvSpPr>
        <xdr:cNvPr id="292" name="楕円 291">
          <a:extLst>
            <a:ext uri="{FF2B5EF4-FFF2-40B4-BE49-F238E27FC236}">
              <a16:creationId xmlns:a16="http://schemas.microsoft.com/office/drawing/2014/main" id="{8DCE92F8-605A-49F5-B707-B7E6AD270A81}"/>
            </a:ext>
          </a:extLst>
        </xdr:cNvPr>
        <xdr:cNvSpPr/>
      </xdr:nvSpPr>
      <xdr:spPr>
        <a:xfrm>
          <a:off x="3746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72389</xdr:rowOff>
    </xdr:from>
    <xdr:to>
      <xdr:col>24</xdr:col>
      <xdr:colOff>63500</xdr:colOff>
      <xdr:row>82</xdr:row>
      <xdr:rowOff>76200</xdr:rowOff>
    </xdr:to>
    <xdr:cxnSp macro="">
      <xdr:nvCxnSpPr>
        <xdr:cNvPr id="293" name="直線コネクタ 292">
          <a:extLst>
            <a:ext uri="{FF2B5EF4-FFF2-40B4-BE49-F238E27FC236}">
              <a16:creationId xmlns:a16="http://schemas.microsoft.com/office/drawing/2014/main" id="{09A1D152-53C6-4B85-8C4A-C51773BA7763}"/>
            </a:ext>
          </a:extLst>
        </xdr:cNvPr>
        <xdr:cNvCxnSpPr/>
      </xdr:nvCxnSpPr>
      <xdr:spPr>
        <a:xfrm>
          <a:off x="3797300" y="141312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44450</xdr:rowOff>
    </xdr:from>
    <xdr:to>
      <xdr:col>15</xdr:col>
      <xdr:colOff>101600</xdr:colOff>
      <xdr:row>82</xdr:row>
      <xdr:rowOff>146050</xdr:rowOff>
    </xdr:to>
    <xdr:sp macro="" textlink="">
      <xdr:nvSpPr>
        <xdr:cNvPr id="294" name="楕円 293">
          <a:extLst>
            <a:ext uri="{FF2B5EF4-FFF2-40B4-BE49-F238E27FC236}">
              <a16:creationId xmlns:a16="http://schemas.microsoft.com/office/drawing/2014/main" id="{7307152C-76D9-48F1-943A-EA0F14EB915E}"/>
            </a:ext>
          </a:extLst>
        </xdr:cNvPr>
        <xdr:cNvSpPr/>
      </xdr:nvSpPr>
      <xdr:spPr>
        <a:xfrm>
          <a:off x="2857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72389</xdr:rowOff>
    </xdr:from>
    <xdr:to>
      <xdr:col>19</xdr:col>
      <xdr:colOff>177800</xdr:colOff>
      <xdr:row>82</xdr:row>
      <xdr:rowOff>95250</xdr:rowOff>
    </xdr:to>
    <xdr:cxnSp macro="">
      <xdr:nvCxnSpPr>
        <xdr:cNvPr id="295" name="直線コネクタ 294">
          <a:extLst>
            <a:ext uri="{FF2B5EF4-FFF2-40B4-BE49-F238E27FC236}">
              <a16:creationId xmlns:a16="http://schemas.microsoft.com/office/drawing/2014/main" id="{F701A753-082A-4117-B075-0138FE262948}"/>
            </a:ext>
          </a:extLst>
        </xdr:cNvPr>
        <xdr:cNvCxnSpPr/>
      </xdr:nvCxnSpPr>
      <xdr:spPr>
        <a:xfrm flipV="1">
          <a:off x="2908300" y="141312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166370</xdr:rowOff>
    </xdr:from>
    <xdr:to>
      <xdr:col>10</xdr:col>
      <xdr:colOff>165100</xdr:colOff>
      <xdr:row>82</xdr:row>
      <xdr:rowOff>96520</xdr:rowOff>
    </xdr:to>
    <xdr:sp macro="" textlink="">
      <xdr:nvSpPr>
        <xdr:cNvPr id="296" name="楕円 295">
          <a:extLst>
            <a:ext uri="{FF2B5EF4-FFF2-40B4-BE49-F238E27FC236}">
              <a16:creationId xmlns:a16="http://schemas.microsoft.com/office/drawing/2014/main" id="{41F627FB-380C-49CC-935C-26EF024D943B}"/>
            </a:ext>
          </a:extLst>
        </xdr:cNvPr>
        <xdr:cNvSpPr/>
      </xdr:nvSpPr>
      <xdr:spPr>
        <a:xfrm>
          <a:off x="1968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45720</xdr:rowOff>
    </xdr:from>
    <xdr:to>
      <xdr:col>15</xdr:col>
      <xdr:colOff>50800</xdr:colOff>
      <xdr:row>82</xdr:row>
      <xdr:rowOff>95250</xdr:rowOff>
    </xdr:to>
    <xdr:cxnSp macro="">
      <xdr:nvCxnSpPr>
        <xdr:cNvPr id="297" name="直線コネクタ 296">
          <a:extLst>
            <a:ext uri="{FF2B5EF4-FFF2-40B4-BE49-F238E27FC236}">
              <a16:creationId xmlns:a16="http://schemas.microsoft.com/office/drawing/2014/main" id="{6F5BB769-79E5-4589-9F4C-97B712A2EC89}"/>
            </a:ext>
          </a:extLst>
        </xdr:cNvPr>
        <xdr:cNvCxnSpPr/>
      </xdr:nvCxnSpPr>
      <xdr:spPr>
        <a:xfrm>
          <a:off x="2019300" y="141046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53357</xdr:rowOff>
    </xdr:from>
    <xdr:ext cx="405111" cy="259045"/>
    <xdr:sp macro="" textlink="">
      <xdr:nvSpPr>
        <xdr:cNvPr id="298" name="n_1aveValue【公営住宅】&#10;有形固定資産減価償却率">
          <a:extLst>
            <a:ext uri="{FF2B5EF4-FFF2-40B4-BE49-F238E27FC236}">
              <a16:creationId xmlns:a16="http://schemas.microsoft.com/office/drawing/2014/main" id="{47D39118-CB11-42D9-9981-841336065F56}"/>
            </a:ext>
          </a:extLst>
        </xdr:cNvPr>
        <xdr:cNvSpPr txBox="1"/>
      </xdr:nvSpPr>
      <xdr:spPr>
        <a:xfrm>
          <a:off x="3582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299" name="n_2aveValue【公営住宅】&#10;有形固定資産減価償却率">
          <a:extLst>
            <a:ext uri="{FF2B5EF4-FFF2-40B4-BE49-F238E27FC236}">
              <a16:creationId xmlns:a16="http://schemas.microsoft.com/office/drawing/2014/main" id="{12442F89-0C21-4EEF-92C0-3DF90A5DC9E0}"/>
            </a:ext>
          </a:extLst>
        </xdr:cNvPr>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00" name="n_3aveValue【公営住宅】&#10;有形固定資産減価償却率">
          <a:extLst>
            <a:ext uri="{FF2B5EF4-FFF2-40B4-BE49-F238E27FC236}">
              <a16:creationId xmlns:a16="http://schemas.microsoft.com/office/drawing/2014/main" id="{D7AF374C-FF2B-472C-AED0-4E2173A92D75}"/>
            </a:ext>
          </a:extLst>
        </xdr:cNvPr>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29227</xdr:rowOff>
    </xdr:from>
    <xdr:ext cx="405111" cy="259045"/>
    <xdr:sp macro="" textlink="">
      <xdr:nvSpPr>
        <xdr:cNvPr id="301" name="n_4aveValue【公営住宅】&#10;有形固定資産減価償却率">
          <a:extLst>
            <a:ext uri="{FF2B5EF4-FFF2-40B4-BE49-F238E27FC236}">
              <a16:creationId xmlns:a16="http://schemas.microsoft.com/office/drawing/2014/main" id="{A80EC7BF-92C4-4171-B353-4C559AB35ED5}"/>
            </a:ext>
          </a:extLst>
        </xdr:cNvPr>
        <xdr:cNvSpPr txBox="1"/>
      </xdr:nvSpPr>
      <xdr:spPr>
        <a:xfrm>
          <a:off x="927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139716</xdr:rowOff>
    </xdr:from>
    <xdr:ext cx="405111" cy="259045"/>
    <xdr:sp macro="" textlink="">
      <xdr:nvSpPr>
        <xdr:cNvPr id="302" name="n_1mainValue【公営住宅】&#10;有形固定資産減価償却率">
          <a:extLst>
            <a:ext uri="{FF2B5EF4-FFF2-40B4-BE49-F238E27FC236}">
              <a16:creationId xmlns:a16="http://schemas.microsoft.com/office/drawing/2014/main" id="{9D3B3FA5-1645-4C57-B0C7-99252861CE5F}"/>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162577</xdr:rowOff>
    </xdr:from>
    <xdr:ext cx="405111" cy="259045"/>
    <xdr:sp macro="" textlink="">
      <xdr:nvSpPr>
        <xdr:cNvPr id="303" name="n_2mainValue【公営住宅】&#10;有形固定資産減価償却率">
          <a:extLst>
            <a:ext uri="{FF2B5EF4-FFF2-40B4-BE49-F238E27FC236}">
              <a16:creationId xmlns:a16="http://schemas.microsoft.com/office/drawing/2014/main" id="{9FDF86F9-150D-4E5F-957E-2663ABE43624}"/>
            </a:ext>
          </a:extLst>
        </xdr:cNvPr>
        <xdr:cNvSpPr txBox="1"/>
      </xdr:nvSpPr>
      <xdr:spPr>
        <a:xfrm>
          <a:off x="2705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113047</xdr:rowOff>
    </xdr:from>
    <xdr:ext cx="405111" cy="259045"/>
    <xdr:sp macro="" textlink="">
      <xdr:nvSpPr>
        <xdr:cNvPr id="304" name="n_3mainValue【公営住宅】&#10;有形固定資産減価償却率">
          <a:extLst>
            <a:ext uri="{FF2B5EF4-FFF2-40B4-BE49-F238E27FC236}">
              <a16:creationId xmlns:a16="http://schemas.microsoft.com/office/drawing/2014/main" id="{150D8D5C-3A0B-43F4-8B0C-E92CD5D631C0}"/>
            </a:ext>
          </a:extLst>
        </xdr:cNvPr>
        <xdr:cNvSpPr txBox="1"/>
      </xdr:nvSpPr>
      <xdr:spPr>
        <a:xfrm>
          <a:off x="1816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6225142B-45B0-4903-9EDD-6CAFFBA8308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542FF6AB-681A-4982-A88C-C43250B741D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47F174E2-85BF-4BC7-A175-D4AF5012FDF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C1F0B529-C19E-4933-A2E0-49BEB4567E3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42AAB14F-0207-4BA2-BC31-A4C7C7FEC42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CE7A1818-C738-4DD2-A80A-BC944D274D4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86AECB81-431A-4F0C-96B5-D9D076D4B17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18F88C2E-501F-42D6-89F4-51BC8BC095A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A6D94BCB-D533-4895-87A5-089FA49E9A7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3C033708-F835-4ED6-B7E1-F0CEBF7C711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a:extLst>
            <a:ext uri="{FF2B5EF4-FFF2-40B4-BE49-F238E27FC236}">
              <a16:creationId xmlns:a16="http://schemas.microsoft.com/office/drawing/2014/main" id="{188AE0AE-DA11-4B62-A02E-23C93826088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a:extLst>
            <a:ext uri="{FF2B5EF4-FFF2-40B4-BE49-F238E27FC236}">
              <a16:creationId xmlns:a16="http://schemas.microsoft.com/office/drawing/2014/main" id="{6C30E85E-C944-461E-9683-73DC5BCE578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a:extLst>
            <a:ext uri="{FF2B5EF4-FFF2-40B4-BE49-F238E27FC236}">
              <a16:creationId xmlns:a16="http://schemas.microsoft.com/office/drawing/2014/main" id="{AF432756-97EE-4C86-9C07-1F1AE8317EC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a:extLst>
            <a:ext uri="{FF2B5EF4-FFF2-40B4-BE49-F238E27FC236}">
              <a16:creationId xmlns:a16="http://schemas.microsoft.com/office/drawing/2014/main" id="{4F00FDF5-1A51-4173-8981-B6E89FD3126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a:extLst>
            <a:ext uri="{FF2B5EF4-FFF2-40B4-BE49-F238E27FC236}">
              <a16:creationId xmlns:a16="http://schemas.microsoft.com/office/drawing/2014/main" id="{C64A4748-C7D1-4EDD-89C1-0DA3C8A875A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a:extLst>
            <a:ext uri="{FF2B5EF4-FFF2-40B4-BE49-F238E27FC236}">
              <a16:creationId xmlns:a16="http://schemas.microsoft.com/office/drawing/2014/main" id="{D104BBBF-EDB2-45A1-B05A-F955E3A04E5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a:extLst>
            <a:ext uri="{FF2B5EF4-FFF2-40B4-BE49-F238E27FC236}">
              <a16:creationId xmlns:a16="http://schemas.microsoft.com/office/drawing/2014/main" id="{0A86EB83-9DBA-4833-BE79-552361DE565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a:extLst>
            <a:ext uri="{FF2B5EF4-FFF2-40B4-BE49-F238E27FC236}">
              <a16:creationId xmlns:a16="http://schemas.microsoft.com/office/drawing/2014/main" id="{28922D1D-204F-4B99-AB80-5C69E5749D4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a:extLst>
            <a:ext uri="{FF2B5EF4-FFF2-40B4-BE49-F238E27FC236}">
              <a16:creationId xmlns:a16="http://schemas.microsoft.com/office/drawing/2014/main" id="{79DEC3B0-386B-4B81-9056-F145A162472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a:extLst>
            <a:ext uri="{FF2B5EF4-FFF2-40B4-BE49-F238E27FC236}">
              <a16:creationId xmlns:a16="http://schemas.microsoft.com/office/drawing/2014/main" id="{81D8A442-1EFB-4F99-9392-4277D9A897F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7CF86728-363B-44D0-BCD1-21B7462860F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a:extLst>
            <a:ext uri="{FF2B5EF4-FFF2-40B4-BE49-F238E27FC236}">
              <a16:creationId xmlns:a16="http://schemas.microsoft.com/office/drawing/2014/main" id="{1E35180D-F7F3-4D1D-86B3-E7114F13CF2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a:extLst>
            <a:ext uri="{FF2B5EF4-FFF2-40B4-BE49-F238E27FC236}">
              <a16:creationId xmlns:a16="http://schemas.microsoft.com/office/drawing/2014/main" id="{8715BF24-2F10-44D8-AF4A-22B84E31B44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28" name="直線コネクタ 327">
          <a:extLst>
            <a:ext uri="{FF2B5EF4-FFF2-40B4-BE49-F238E27FC236}">
              <a16:creationId xmlns:a16="http://schemas.microsoft.com/office/drawing/2014/main" id="{59C89190-36A3-41FF-9F7D-37104417412C}"/>
            </a:ext>
          </a:extLst>
        </xdr:cNvPr>
        <xdr:cNvCxnSpPr/>
      </xdr:nvCxnSpPr>
      <xdr:spPr>
        <a:xfrm flipV="1">
          <a:off x="10476865"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29" name="【公営住宅】&#10;一人当たり面積最小値テキスト">
          <a:extLst>
            <a:ext uri="{FF2B5EF4-FFF2-40B4-BE49-F238E27FC236}">
              <a16:creationId xmlns:a16="http://schemas.microsoft.com/office/drawing/2014/main" id="{752991C9-1858-4A92-945E-30308CA0AFBD}"/>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30" name="直線コネクタ 329">
          <a:extLst>
            <a:ext uri="{FF2B5EF4-FFF2-40B4-BE49-F238E27FC236}">
              <a16:creationId xmlns:a16="http://schemas.microsoft.com/office/drawing/2014/main" id="{FE83E900-5842-46D8-8EB0-CB7F94AADB4C}"/>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31" name="【公営住宅】&#10;一人当たり面積最大値テキスト">
          <a:extLst>
            <a:ext uri="{FF2B5EF4-FFF2-40B4-BE49-F238E27FC236}">
              <a16:creationId xmlns:a16="http://schemas.microsoft.com/office/drawing/2014/main" id="{6DF7585F-3574-44E0-87F7-D3CB39C9E65C}"/>
            </a:ext>
          </a:extLst>
        </xdr:cNvPr>
        <xdr:cNvSpPr txBox="1"/>
      </xdr:nvSpPr>
      <xdr:spPr>
        <a:xfrm>
          <a:off x="10515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32" name="直線コネクタ 331">
          <a:extLst>
            <a:ext uri="{FF2B5EF4-FFF2-40B4-BE49-F238E27FC236}">
              <a16:creationId xmlns:a16="http://schemas.microsoft.com/office/drawing/2014/main" id="{DF7CA692-0737-4582-B48D-9F7D5C823E4E}"/>
            </a:ext>
          </a:extLst>
        </xdr:cNvPr>
        <xdr:cNvCxnSpPr/>
      </xdr:nvCxnSpPr>
      <xdr:spPr>
        <a:xfrm>
          <a:off x="10388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22877</xdr:rowOff>
    </xdr:from>
    <xdr:ext cx="469744" cy="259045"/>
    <xdr:sp macro="" textlink="">
      <xdr:nvSpPr>
        <xdr:cNvPr id="333" name="【公営住宅】&#10;一人当たり面積平均値テキスト">
          <a:extLst>
            <a:ext uri="{FF2B5EF4-FFF2-40B4-BE49-F238E27FC236}">
              <a16:creationId xmlns:a16="http://schemas.microsoft.com/office/drawing/2014/main" id="{F732EBDF-6D53-4E4F-9BDE-CD5B59ADCBC7}"/>
            </a:ext>
          </a:extLst>
        </xdr:cNvPr>
        <xdr:cNvSpPr txBox="1"/>
      </xdr:nvSpPr>
      <xdr:spPr>
        <a:xfrm>
          <a:off x="10515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34" name="フローチャート: 判断 333">
          <a:extLst>
            <a:ext uri="{FF2B5EF4-FFF2-40B4-BE49-F238E27FC236}">
              <a16:creationId xmlns:a16="http://schemas.microsoft.com/office/drawing/2014/main" id="{4A719BA0-8861-40EE-9179-72FC113DA90D}"/>
            </a:ext>
          </a:extLst>
        </xdr:cNvPr>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35" name="フローチャート: 判断 334">
          <a:extLst>
            <a:ext uri="{FF2B5EF4-FFF2-40B4-BE49-F238E27FC236}">
              <a16:creationId xmlns:a16="http://schemas.microsoft.com/office/drawing/2014/main" id="{18572A88-AC69-4D65-89D0-59152919B64C}"/>
            </a:ext>
          </a:extLst>
        </xdr:cNvPr>
        <xdr:cNvSpPr/>
      </xdr:nvSpPr>
      <xdr:spPr>
        <a:xfrm>
          <a:off x="9588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7113</xdr:rowOff>
    </xdr:from>
    <xdr:to>
      <xdr:col>46</xdr:col>
      <xdr:colOff>38100</xdr:colOff>
      <xdr:row>83</xdr:row>
      <xdr:rowOff>108713</xdr:rowOff>
    </xdr:to>
    <xdr:sp macro="" textlink="">
      <xdr:nvSpPr>
        <xdr:cNvPr id="336" name="フローチャート: 判断 335">
          <a:extLst>
            <a:ext uri="{FF2B5EF4-FFF2-40B4-BE49-F238E27FC236}">
              <a16:creationId xmlns:a16="http://schemas.microsoft.com/office/drawing/2014/main" id="{51C07881-1E33-47A5-AD22-0BF373E0E768}"/>
            </a:ext>
          </a:extLst>
        </xdr:cNvPr>
        <xdr:cNvSpPr/>
      </xdr:nvSpPr>
      <xdr:spPr>
        <a:xfrm>
          <a:off x="8699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37" name="フローチャート: 判断 336">
          <a:extLst>
            <a:ext uri="{FF2B5EF4-FFF2-40B4-BE49-F238E27FC236}">
              <a16:creationId xmlns:a16="http://schemas.microsoft.com/office/drawing/2014/main" id="{E4F6D288-1128-46F6-BAAC-4A15EAD6F5BC}"/>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38" name="フローチャート: 判断 337">
          <a:extLst>
            <a:ext uri="{FF2B5EF4-FFF2-40B4-BE49-F238E27FC236}">
              <a16:creationId xmlns:a16="http://schemas.microsoft.com/office/drawing/2014/main" id="{2E583EFC-0088-4967-A720-61DEC6FC2EF5}"/>
            </a:ext>
          </a:extLst>
        </xdr:cNvPr>
        <xdr:cNvSpPr/>
      </xdr:nvSpPr>
      <xdr:spPr>
        <a:xfrm>
          <a:off x="6921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B3B44068-4497-4791-AF2A-31E90704685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7998E2E-2D33-4FFE-9403-8C6246FF281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74E0D3C4-19CA-47CD-A17C-9E8D8780B72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BBF3975A-907A-4D8B-8239-69A98ECBF36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EDE62966-6B49-47E8-8725-4D24C35E7FD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155702</xdr:rowOff>
    </xdr:from>
    <xdr:to>
      <xdr:col>55</xdr:col>
      <xdr:colOff>50800</xdr:colOff>
      <xdr:row>80</xdr:row>
      <xdr:rowOff>85852</xdr:rowOff>
    </xdr:to>
    <xdr:sp macro="" textlink="">
      <xdr:nvSpPr>
        <xdr:cNvPr id="344" name="楕円 343">
          <a:extLst>
            <a:ext uri="{FF2B5EF4-FFF2-40B4-BE49-F238E27FC236}">
              <a16:creationId xmlns:a16="http://schemas.microsoft.com/office/drawing/2014/main" id="{6EC020DA-8CC1-4948-A565-69FA026A70B9}"/>
            </a:ext>
          </a:extLst>
        </xdr:cNvPr>
        <xdr:cNvSpPr/>
      </xdr:nvSpPr>
      <xdr:spPr>
        <a:xfrm>
          <a:off x="10426700" y="137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7129</xdr:rowOff>
    </xdr:from>
    <xdr:ext cx="469744" cy="259045"/>
    <xdr:sp macro="" textlink="">
      <xdr:nvSpPr>
        <xdr:cNvPr id="345" name="【公営住宅】&#10;一人当たり面積該当値テキスト">
          <a:extLst>
            <a:ext uri="{FF2B5EF4-FFF2-40B4-BE49-F238E27FC236}">
              <a16:creationId xmlns:a16="http://schemas.microsoft.com/office/drawing/2014/main" id="{D6565E2E-5EDB-456F-A8E8-10A2E56CBA94}"/>
            </a:ext>
          </a:extLst>
        </xdr:cNvPr>
        <xdr:cNvSpPr txBox="1"/>
      </xdr:nvSpPr>
      <xdr:spPr>
        <a:xfrm>
          <a:off x="10515600" y="1355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141987</xdr:rowOff>
    </xdr:from>
    <xdr:to>
      <xdr:col>50</xdr:col>
      <xdr:colOff>165100</xdr:colOff>
      <xdr:row>80</xdr:row>
      <xdr:rowOff>72137</xdr:rowOff>
    </xdr:to>
    <xdr:sp macro="" textlink="">
      <xdr:nvSpPr>
        <xdr:cNvPr id="346" name="楕円 345">
          <a:extLst>
            <a:ext uri="{FF2B5EF4-FFF2-40B4-BE49-F238E27FC236}">
              <a16:creationId xmlns:a16="http://schemas.microsoft.com/office/drawing/2014/main" id="{63ED2835-7025-44AF-BC00-24C0EBAD603F}"/>
            </a:ext>
          </a:extLst>
        </xdr:cNvPr>
        <xdr:cNvSpPr/>
      </xdr:nvSpPr>
      <xdr:spPr>
        <a:xfrm>
          <a:off x="9588500" y="1368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21337</xdr:rowOff>
    </xdr:from>
    <xdr:to>
      <xdr:col>55</xdr:col>
      <xdr:colOff>0</xdr:colOff>
      <xdr:row>80</xdr:row>
      <xdr:rowOff>35052</xdr:rowOff>
    </xdr:to>
    <xdr:cxnSp macro="">
      <xdr:nvCxnSpPr>
        <xdr:cNvPr id="347" name="直線コネクタ 346">
          <a:extLst>
            <a:ext uri="{FF2B5EF4-FFF2-40B4-BE49-F238E27FC236}">
              <a16:creationId xmlns:a16="http://schemas.microsoft.com/office/drawing/2014/main" id="{46BE422A-676E-4A7E-8223-8EEB9400D1E7}"/>
            </a:ext>
          </a:extLst>
        </xdr:cNvPr>
        <xdr:cNvCxnSpPr/>
      </xdr:nvCxnSpPr>
      <xdr:spPr>
        <a:xfrm>
          <a:off x="9639300" y="13737337"/>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7874</xdr:rowOff>
    </xdr:from>
    <xdr:to>
      <xdr:col>46</xdr:col>
      <xdr:colOff>38100</xdr:colOff>
      <xdr:row>80</xdr:row>
      <xdr:rowOff>109474</xdr:rowOff>
    </xdr:to>
    <xdr:sp macro="" textlink="">
      <xdr:nvSpPr>
        <xdr:cNvPr id="348" name="楕円 347">
          <a:extLst>
            <a:ext uri="{FF2B5EF4-FFF2-40B4-BE49-F238E27FC236}">
              <a16:creationId xmlns:a16="http://schemas.microsoft.com/office/drawing/2014/main" id="{B67F83E3-3DF2-4AF9-8955-A4C36C8AF558}"/>
            </a:ext>
          </a:extLst>
        </xdr:cNvPr>
        <xdr:cNvSpPr/>
      </xdr:nvSpPr>
      <xdr:spPr>
        <a:xfrm>
          <a:off x="86995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21337</xdr:rowOff>
    </xdr:from>
    <xdr:to>
      <xdr:col>50</xdr:col>
      <xdr:colOff>114300</xdr:colOff>
      <xdr:row>80</xdr:row>
      <xdr:rowOff>58674</xdr:rowOff>
    </xdr:to>
    <xdr:cxnSp macro="">
      <xdr:nvCxnSpPr>
        <xdr:cNvPr id="349" name="直線コネクタ 348">
          <a:extLst>
            <a:ext uri="{FF2B5EF4-FFF2-40B4-BE49-F238E27FC236}">
              <a16:creationId xmlns:a16="http://schemas.microsoft.com/office/drawing/2014/main" id="{5C41052C-51BC-4D84-AFE3-B577B22B593E}"/>
            </a:ext>
          </a:extLst>
        </xdr:cNvPr>
        <xdr:cNvCxnSpPr/>
      </xdr:nvCxnSpPr>
      <xdr:spPr>
        <a:xfrm flipV="1">
          <a:off x="8750300" y="13737337"/>
          <a:ext cx="88900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33020</xdr:rowOff>
    </xdr:from>
    <xdr:to>
      <xdr:col>41</xdr:col>
      <xdr:colOff>101600</xdr:colOff>
      <xdr:row>80</xdr:row>
      <xdr:rowOff>134620</xdr:rowOff>
    </xdr:to>
    <xdr:sp macro="" textlink="">
      <xdr:nvSpPr>
        <xdr:cNvPr id="350" name="楕円 349">
          <a:extLst>
            <a:ext uri="{FF2B5EF4-FFF2-40B4-BE49-F238E27FC236}">
              <a16:creationId xmlns:a16="http://schemas.microsoft.com/office/drawing/2014/main" id="{BB9A6BB4-CE7C-4605-880C-64DF220B2582}"/>
            </a:ext>
          </a:extLst>
        </xdr:cNvPr>
        <xdr:cNvSpPr/>
      </xdr:nvSpPr>
      <xdr:spPr>
        <a:xfrm>
          <a:off x="7810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58674</xdr:rowOff>
    </xdr:from>
    <xdr:to>
      <xdr:col>45</xdr:col>
      <xdr:colOff>177800</xdr:colOff>
      <xdr:row>80</xdr:row>
      <xdr:rowOff>83820</xdr:rowOff>
    </xdr:to>
    <xdr:cxnSp macro="">
      <xdr:nvCxnSpPr>
        <xdr:cNvPr id="351" name="直線コネクタ 350">
          <a:extLst>
            <a:ext uri="{FF2B5EF4-FFF2-40B4-BE49-F238E27FC236}">
              <a16:creationId xmlns:a16="http://schemas.microsoft.com/office/drawing/2014/main" id="{6300A3AB-6695-41CB-ABE9-70B823FCE04E}"/>
            </a:ext>
          </a:extLst>
        </xdr:cNvPr>
        <xdr:cNvCxnSpPr/>
      </xdr:nvCxnSpPr>
      <xdr:spPr>
        <a:xfrm flipV="1">
          <a:off x="7861300" y="1377467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135653</xdr:rowOff>
    </xdr:from>
    <xdr:ext cx="469744" cy="259045"/>
    <xdr:sp macro="" textlink="">
      <xdr:nvSpPr>
        <xdr:cNvPr id="352" name="n_1aveValue【公営住宅】&#10;一人当たり面積">
          <a:extLst>
            <a:ext uri="{FF2B5EF4-FFF2-40B4-BE49-F238E27FC236}">
              <a16:creationId xmlns:a16="http://schemas.microsoft.com/office/drawing/2014/main" id="{91B8B575-019A-480B-BA08-7787A4537BB3}"/>
            </a:ext>
          </a:extLst>
        </xdr:cNvPr>
        <xdr:cNvSpPr txBox="1"/>
      </xdr:nvSpPr>
      <xdr:spPr>
        <a:xfrm>
          <a:off x="93917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99840</xdr:rowOff>
    </xdr:from>
    <xdr:ext cx="469744" cy="259045"/>
    <xdr:sp macro="" textlink="">
      <xdr:nvSpPr>
        <xdr:cNvPr id="353" name="n_2aveValue【公営住宅】&#10;一人当たり面積">
          <a:extLst>
            <a:ext uri="{FF2B5EF4-FFF2-40B4-BE49-F238E27FC236}">
              <a16:creationId xmlns:a16="http://schemas.microsoft.com/office/drawing/2014/main" id="{6B2837EA-3452-4222-8F94-57143CA32494}"/>
            </a:ext>
          </a:extLst>
        </xdr:cNvPr>
        <xdr:cNvSpPr txBox="1"/>
      </xdr:nvSpPr>
      <xdr:spPr>
        <a:xfrm>
          <a:off x="8515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54" name="n_3aveValue【公営住宅】&#10;一人当たり面積">
          <a:extLst>
            <a:ext uri="{FF2B5EF4-FFF2-40B4-BE49-F238E27FC236}">
              <a16:creationId xmlns:a16="http://schemas.microsoft.com/office/drawing/2014/main" id="{CD4FB273-F43E-4BD4-A38C-083765B77E61}"/>
            </a:ext>
          </a:extLst>
        </xdr:cNvPr>
        <xdr:cNvSpPr txBox="1"/>
      </xdr:nvSpPr>
      <xdr:spPr>
        <a:xfrm>
          <a:off x="7626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68090</xdr:rowOff>
    </xdr:from>
    <xdr:ext cx="469744" cy="259045"/>
    <xdr:sp macro="" textlink="">
      <xdr:nvSpPr>
        <xdr:cNvPr id="355" name="n_4aveValue【公営住宅】&#10;一人当たり面積">
          <a:extLst>
            <a:ext uri="{FF2B5EF4-FFF2-40B4-BE49-F238E27FC236}">
              <a16:creationId xmlns:a16="http://schemas.microsoft.com/office/drawing/2014/main" id="{49A39F8D-DC86-488E-BB25-1F5AE8375D45}"/>
            </a:ext>
          </a:extLst>
        </xdr:cNvPr>
        <xdr:cNvSpPr txBox="1"/>
      </xdr:nvSpPr>
      <xdr:spPr>
        <a:xfrm>
          <a:off x="67374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88664</xdr:rowOff>
    </xdr:from>
    <xdr:ext cx="469744" cy="259045"/>
    <xdr:sp macro="" textlink="">
      <xdr:nvSpPr>
        <xdr:cNvPr id="356" name="n_1mainValue【公営住宅】&#10;一人当たり面積">
          <a:extLst>
            <a:ext uri="{FF2B5EF4-FFF2-40B4-BE49-F238E27FC236}">
              <a16:creationId xmlns:a16="http://schemas.microsoft.com/office/drawing/2014/main" id="{D02F8AD8-2AB8-48C4-B04B-66153F5E0158}"/>
            </a:ext>
          </a:extLst>
        </xdr:cNvPr>
        <xdr:cNvSpPr txBox="1"/>
      </xdr:nvSpPr>
      <xdr:spPr>
        <a:xfrm>
          <a:off x="9391727" y="1346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126001</xdr:rowOff>
    </xdr:from>
    <xdr:ext cx="469744" cy="259045"/>
    <xdr:sp macro="" textlink="">
      <xdr:nvSpPr>
        <xdr:cNvPr id="357" name="n_2mainValue【公営住宅】&#10;一人当たり面積">
          <a:extLst>
            <a:ext uri="{FF2B5EF4-FFF2-40B4-BE49-F238E27FC236}">
              <a16:creationId xmlns:a16="http://schemas.microsoft.com/office/drawing/2014/main" id="{D0BE4E15-009D-4518-8265-E5BE26D8CDB7}"/>
            </a:ext>
          </a:extLst>
        </xdr:cNvPr>
        <xdr:cNvSpPr txBox="1"/>
      </xdr:nvSpPr>
      <xdr:spPr>
        <a:xfrm>
          <a:off x="8515427" y="1349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151147</xdr:rowOff>
    </xdr:from>
    <xdr:ext cx="469744" cy="259045"/>
    <xdr:sp macro="" textlink="">
      <xdr:nvSpPr>
        <xdr:cNvPr id="358" name="n_3mainValue【公営住宅】&#10;一人当たり面積">
          <a:extLst>
            <a:ext uri="{FF2B5EF4-FFF2-40B4-BE49-F238E27FC236}">
              <a16:creationId xmlns:a16="http://schemas.microsoft.com/office/drawing/2014/main" id="{E03C52DC-D94C-4946-BC3E-18CDD61ACDB2}"/>
            </a:ext>
          </a:extLst>
        </xdr:cNvPr>
        <xdr:cNvSpPr txBox="1"/>
      </xdr:nvSpPr>
      <xdr:spPr>
        <a:xfrm>
          <a:off x="7626427"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65EC6BDA-7FD7-4946-833D-884D4FCB065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8A0E8440-75AA-4010-8CB1-2050D3C0814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3356EC58-8B81-4CA6-94F4-C8801F995D4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679D2C2E-BB50-4DC0-B88B-721C35B02F5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AF4C3CCA-2D6F-40E9-9B05-64CC41A68B8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E420F350-CEDF-4D18-AE77-FE3CF385546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7321E4D8-9187-43A1-9120-7B616132D05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B43422C6-B521-4E97-91B9-C7777C950B7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a:extLst>
            <a:ext uri="{FF2B5EF4-FFF2-40B4-BE49-F238E27FC236}">
              <a16:creationId xmlns:a16="http://schemas.microsoft.com/office/drawing/2014/main" id="{B3FD92CA-4D94-42BB-8348-DE0067F3E07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a:extLst>
            <a:ext uri="{FF2B5EF4-FFF2-40B4-BE49-F238E27FC236}">
              <a16:creationId xmlns:a16="http://schemas.microsoft.com/office/drawing/2014/main" id="{BDAF2C94-FAA2-403F-9147-C9E2977AE95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a:extLst>
            <a:ext uri="{FF2B5EF4-FFF2-40B4-BE49-F238E27FC236}">
              <a16:creationId xmlns:a16="http://schemas.microsoft.com/office/drawing/2014/main" id="{24CCF7CE-46E3-4708-B20B-D3B5113C528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a:extLst>
            <a:ext uri="{FF2B5EF4-FFF2-40B4-BE49-F238E27FC236}">
              <a16:creationId xmlns:a16="http://schemas.microsoft.com/office/drawing/2014/main" id="{A114B050-56E5-4222-8FD2-79DDC23537D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a:extLst>
            <a:ext uri="{FF2B5EF4-FFF2-40B4-BE49-F238E27FC236}">
              <a16:creationId xmlns:a16="http://schemas.microsoft.com/office/drawing/2014/main" id="{ABBF73E1-433B-498A-AF45-E21B102B7D2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a:extLst>
            <a:ext uri="{FF2B5EF4-FFF2-40B4-BE49-F238E27FC236}">
              <a16:creationId xmlns:a16="http://schemas.microsoft.com/office/drawing/2014/main" id="{E81104CD-64D4-42B6-9620-FD9B452B0E4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a:extLst>
            <a:ext uri="{FF2B5EF4-FFF2-40B4-BE49-F238E27FC236}">
              <a16:creationId xmlns:a16="http://schemas.microsoft.com/office/drawing/2014/main" id="{81FF7D86-2501-42DE-BB10-A15055D5C35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a:extLst>
            <a:ext uri="{FF2B5EF4-FFF2-40B4-BE49-F238E27FC236}">
              <a16:creationId xmlns:a16="http://schemas.microsoft.com/office/drawing/2014/main" id="{5B20B23C-ADD8-42C4-8B76-33BF2A8E824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a:extLst>
            <a:ext uri="{FF2B5EF4-FFF2-40B4-BE49-F238E27FC236}">
              <a16:creationId xmlns:a16="http://schemas.microsoft.com/office/drawing/2014/main" id="{FA410DF3-CE8F-4D1E-BD08-614C84FC393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a:extLst>
            <a:ext uri="{FF2B5EF4-FFF2-40B4-BE49-F238E27FC236}">
              <a16:creationId xmlns:a16="http://schemas.microsoft.com/office/drawing/2014/main" id="{F6A1B369-F057-4668-A4E0-F1711436201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a:extLst>
            <a:ext uri="{FF2B5EF4-FFF2-40B4-BE49-F238E27FC236}">
              <a16:creationId xmlns:a16="http://schemas.microsoft.com/office/drawing/2014/main" id="{AA5AC443-6160-40E7-9FB3-D9FF20BE6F8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a:extLst>
            <a:ext uri="{FF2B5EF4-FFF2-40B4-BE49-F238E27FC236}">
              <a16:creationId xmlns:a16="http://schemas.microsoft.com/office/drawing/2014/main" id="{420A5813-90F2-451B-B1B6-E5EE0D0FA6A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a:extLst>
            <a:ext uri="{FF2B5EF4-FFF2-40B4-BE49-F238E27FC236}">
              <a16:creationId xmlns:a16="http://schemas.microsoft.com/office/drawing/2014/main" id="{E1B4F67D-8CB1-4E80-8F70-2B7F88383D2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a:extLst>
            <a:ext uri="{FF2B5EF4-FFF2-40B4-BE49-F238E27FC236}">
              <a16:creationId xmlns:a16="http://schemas.microsoft.com/office/drawing/2014/main" id="{AEF0E97B-97FC-4AAA-922C-7CCDFBFE47B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a:extLst>
            <a:ext uri="{FF2B5EF4-FFF2-40B4-BE49-F238E27FC236}">
              <a16:creationId xmlns:a16="http://schemas.microsoft.com/office/drawing/2014/main" id="{A4585372-528E-4832-B08D-8F8C1331563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id="{C0D40429-7504-43D7-9B87-3C5531BFE11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港湾・漁港】&#10;有形固定資産減価償却率グラフ枠">
          <a:extLst>
            <a:ext uri="{FF2B5EF4-FFF2-40B4-BE49-F238E27FC236}">
              <a16:creationId xmlns:a16="http://schemas.microsoft.com/office/drawing/2014/main" id="{55BD26E7-125B-4FF1-87BA-B5DF855E39E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108</xdr:row>
      <xdr:rowOff>121920</xdr:rowOff>
    </xdr:to>
    <xdr:cxnSp macro="">
      <xdr:nvCxnSpPr>
        <xdr:cNvPr id="384" name="直線コネクタ 383">
          <a:extLst>
            <a:ext uri="{FF2B5EF4-FFF2-40B4-BE49-F238E27FC236}">
              <a16:creationId xmlns:a16="http://schemas.microsoft.com/office/drawing/2014/main" id="{05AB73C2-7862-45B7-BC63-2659216EBA9E}"/>
            </a:ext>
          </a:extLst>
        </xdr:cNvPr>
        <xdr:cNvCxnSpPr/>
      </xdr:nvCxnSpPr>
      <xdr:spPr>
        <a:xfrm flipV="1">
          <a:off x="4634865" y="17257123"/>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125747</xdr:rowOff>
    </xdr:from>
    <xdr:ext cx="405111" cy="259045"/>
    <xdr:sp macro="" textlink="">
      <xdr:nvSpPr>
        <xdr:cNvPr id="385" name="【港湾・漁港】&#10;有形固定資産減価償却率最小値テキスト">
          <a:extLst>
            <a:ext uri="{FF2B5EF4-FFF2-40B4-BE49-F238E27FC236}">
              <a16:creationId xmlns:a16="http://schemas.microsoft.com/office/drawing/2014/main" id="{C3421114-5781-4C7A-B503-C3A5D515E94A}"/>
            </a:ext>
          </a:extLst>
        </xdr:cNvPr>
        <xdr:cNvSpPr txBox="1"/>
      </xdr:nvSpPr>
      <xdr:spPr>
        <a:xfrm>
          <a:off x="4673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121920</xdr:rowOff>
    </xdr:from>
    <xdr:to>
      <xdr:col>24</xdr:col>
      <xdr:colOff>152400</xdr:colOff>
      <xdr:row>108</xdr:row>
      <xdr:rowOff>121920</xdr:rowOff>
    </xdr:to>
    <xdr:cxnSp macro="">
      <xdr:nvCxnSpPr>
        <xdr:cNvPr id="386" name="直線コネクタ 385">
          <a:extLst>
            <a:ext uri="{FF2B5EF4-FFF2-40B4-BE49-F238E27FC236}">
              <a16:creationId xmlns:a16="http://schemas.microsoft.com/office/drawing/2014/main" id="{57A9168A-9BB0-414B-900F-FEF35B2ACDE0}"/>
            </a:ext>
          </a:extLst>
        </xdr:cNvPr>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387" name="【港湾・漁港】&#10;有形固定資産減価償却率最大値テキスト">
          <a:extLst>
            <a:ext uri="{FF2B5EF4-FFF2-40B4-BE49-F238E27FC236}">
              <a16:creationId xmlns:a16="http://schemas.microsoft.com/office/drawing/2014/main" id="{95891531-D253-4CE5-94CD-B8A799ACAFCE}"/>
            </a:ext>
          </a:extLst>
        </xdr:cNvPr>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388" name="直線コネクタ 387">
          <a:extLst>
            <a:ext uri="{FF2B5EF4-FFF2-40B4-BE49-F238E27FC236}">
              <a16:creationId xmlns:a16="http://schemas.microsoft.com/office/drawing/2014/main" id="{33CD8CE9-AD11-48EE-8376-28DCDA25313D}"/>
            </a:ext>
          </a:extLst>
        </xdr:cNvPr>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134456</xdr:rowOff>
    </xdr:from>
    <xdr:ext cx="405111" cy="259045"/>
    <xdr:sp macro="" textlink="">
      <xdr:nvSpPr>
        <xdr:cNvPr id="389" name="【港湾・漁港】&#10;有形固定資産減価償却率平均値テキスト">
          <a:extLst>
            <a:ext uri="{FF2B5EF4-FFF2-40B4-BE49-F238E27FC236}">
              <a16:creationId xmlns:a16="http://schemas.microsoft.com/office/drawing/2014/main" id="{ABF1C696-1213-4C01-BB30-18FE5146BC6B}"/>
            </a:ext>
          </a:extLst>
        </xdr:cNvPr>
        <xdr:cNvSpPr txBox="1"/>
      </xdr:nvSpPr>
      <xdr:spPr>
        <a:xfrm>
          <a:off x="4673600" y="1813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390" name="フローチャート: 判断 389">
          <a:extLst>
            <a:ext uri="{FF2B5EF4-FFF2-40B4-BE49-F238E27FC236}">
              <a16:creationId xmlns:a16="http://schemas.microsoft.com/office/drawing/2014/main" id="{94130DAA-62FD-4556-A288-606B22BADA57}"/>
            </a:ext>
          </a:extLst>
        </xdr:cNvPr>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162561</xdr:rowOff>
    </xdr:from>
    <xdr:to>
      <xdr:col>20</xdr:col>
      <xdr:colOff>38100</xdr:colOff>
      <xdr:row>106</xdr:row>
      <xdr:rowOff>92711</xdr:rowOff>
    </xdr:to>
    <xdr:sp macro="" textlink="">
      <xdr:nvSpPr>
        <xdr:cNvPr id="391" name="フローチャート: 判断 390">
          <a:extLst>
            <a:ext uri="{FF2B5EF4-FFF2-40B4-BE49-F238E27FC236}">
              <a16:creationId xmlns:a16="http://schemas.microsoft.com/office/drawing/2014/main" id="{7171F319-2AF5-4249-B035-ABAEFC330529}"/>
            </a:ext>
          </a:extLst>
        </xdr:cNvPr>
        <xdr:cNvSpPr/>
      </xdr:nvSpPr>
      <xdr:spPr>
        <a:xfrm>
          <a:off x="3746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392" name="フローチャート: 判断 391">
          <a:extLst>
            <a:ext uri="{FF2B5EF4-FFF2-40B4-BE49-F238E27FC236}">
              <a16:creationId xmlns:a16="http://schemas.microsoft.com/office/drawing/2014/main" id="{F6A15122-5305-4470-9F36-D61F533807E3}"/>
            </a:ext>
          </a:extLst>
        </xdr:cNvPr>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115207</xdr:rowOff>
    </xdr:from>
    <xdr:to>
      <xdr:col>10</xdr:col>
      <xdr:colOff>165100</xdr:colOff>
      <xdr:row>106</xdr:row>
      <xdr:rowOff>45357</xdr:rowOff>
    </xdr:to>
    <xdr:sp macro="" textlink="">
      <xdr:nvSpPr>
        <xdr:cNvPr id="393" name="フローチャート: 判断 392">
          <a:extLst>
            <a:ext uri="{FF2B5EF4-FFF2-40B4-BE49-F238E27FC236}">
              <a16:creationId xmlns:a16="http://schemas.microsoft.com/office/drawing/2014/main" id="{AAAEB5AF-1EDF-4237-9D77-D24FB4DDDA0F}"/>
            </a:ext>
          </a:extLst>
        </xdr:cNvPr>
        <xdr:cNvSpPr/>
      </xdr:nvSpPr>
      <xdr:spPr>
        <a:xfrm>
          <a:off x="1968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46627</xdr:rowOff>
    </xdr:from>
    <xdr:to>
      <xdr:col>6</xdr:col>
      <xdr:colOff>38100</xdr:colOff>
      <xdr:row>105</xdr:row>
      <xdr:rowOff>148227</xdr:rowOff>
    </xdr:to>
    <xdr:sp macro="" textlink="">
      <xdr:nvSpPr>
        <xdr:cNvPr id="394" name="フローチャート: 判断 393">
          <a:extLst>
            <a:ext uri="{FF2B5EF4-FFF2-40B4-BE49-F238E27FC236}">
              <a16:creationId xmlns:a16="http://schemas.microsoft.com/office/drawing/2014/main" id="{613CD453-81F0-4CA5-A3A2-023533986112}"/>
            </a:ext>
          </a:extLst>
        </xdr:cNvPr>
        <xdr:cNvSpPr/>
      </xdr:nvSpPr>
      <xdr:spPr>
        <a:xfrm>
          <a:off x="1079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5BF5EA4D-F6FA-48A0-849B-07EDE27FC43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98D25059-B33A-4244-8230-599D1B6CE80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597CA01B-4673-4925-B0A8-0AA066C0B45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BBE777A3-9099-44EC-8E4A-CADDDAB977C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FA8C14C7-BAF0-496C-B2F8-DE97823C8CE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136434</xdr:rowOff>
    </xdr:from>
    <xdr:to>
      <xdr:col>24</xdr:col>
      <xdr:colOff>114300</xdr:colOff>
      <xdr:row>106</xdr:row>
      <xdr:rowOff>66584</xdr:rowOff>
    </xdr:to>
    <xdr:sp macro="" textlink="">
      <xdr:nvSpPr>
        <xdr:cNvPr id="400" name="楕円 399">
          <a:extLst>
            <a:ext uri="{FF2B5EF4-FFF2-40B4-BE49-F238E27FC236}">
              <a16:creationId xmlns:a16="http://schemas.microsoft.com/office/drawing/2014/main" id="{AAE2E15B-F047-4052-A13B-B7D281DBB6D9}"/>
            </a:ext>
          </a:extLst>
        </xdr:cNvPr>
        <xdr:cNvSpPr/>
      </xdr:nvSpPr>
      <xdr:spPr>
        <a:xfrm>
          <a:off x="45847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159311</xdr:rowOff>
    </xdr:from>
    <xdr:ext cx="405111" cy="259045"/>
    <xdr:sp macro="" textlink="">
      <xdr:nvSpPr>
        <xdr:cNvPr id="401" name="【港湾・漁港】&#10;有形固定資産減価償却率該当値テキスト">
          <a:extLst>
            <a:ext uri="{FF2B5EF4-FFF2-40B4-BE49-F238E27FC236}">
              <a16:creationId xmlns:a16="http://schemas.microsoft.com/office/drawing/2014/main" id="{205A43E3-2591-4D23-9600-1836FA404CE2}"/>
            </a:ext>
          </a:extLst>
        </xdr:cNvPr>
        <xdr:cNvSpPr txBox="1"/>
      </xdr:nvSpPr>
      <xdr:spPr>
        <a:xfrm>
          <a:off x="4673600" y="17990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121738</xdr:rowOff>
    </xdr:from>
    <xdr:to>
      <xdr:col>20</xdr:col>
      <xdr:colOff>38100</xdr:colOff>
      <xdr:row>106</xdr:row>
      <xdr:rowOff>51888</xdr:rowOff>
    </xdr:to>
    <xdr:sp macro="" textlink="">
      <xdr:nvSpPr>
        <xdr:cNvPr id="402" name="楕円 401">
          <a:extLst>
            <a:ext uri="{FF2B5EF4-FFF2-40B4-BE49-F238E27FC236}">
              <a16:creationId xmlns:a16="http://schemas.microsoft.com/office/drawing/2014/main" id="{5A28D38A-D891-4F6F-9D95-0A4B12E9B569}"/>
            </a:ext>
          </a:extLst>
        </xdr:cNvPr>
        <xdr:cNvSpPr/>
      </xdr:nvSpPr>
      <xdr:spPr>
        <a:xfrm>
          <a:off x="3746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1088</xdr:rowOff>
    </xdr:from>
    <xdr:to>
      <xdr:col>24</xdr:col>
      <xdr:colOff>63500</xdr:colOff>
      <xdr:row>106</xdr:row>
      <xdr:rowOff>15784</xdr:rowOff>
    </xdr:to>
    <xdr:cxnSp macro="">
      <xdr:nvCxnSpPr>
        <xdr:cNvPr id="403" name="直線コネクタ 402">
          <a:extLst>
            <a:ext uri="{FF2B5EF4-FFF2-40B4-BE49-F238E27FC236}">
              <a16:creationId xmlns:a16="http://schemas.microsoft.com/office/drawing/2014/main" id="{D6AD3699-7DC0-4AE5-9D01-E5DC40A3BA7B}"/>
            </a:ext>
          </a:extLst>
        </xdr:cNvPr>
        <xdr:cNvCxnSpPr/>
      </xdr:nvCxnSpPr>
      <xdr:spPr>
        <a:xfrm>
          <a:off x="3797300" y="18174788"/>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103777</xdr:rowOff>
    </xdr:from>
    <xdr:to>
      <xdr:col>15</xdr:col>
      <xdr:colOff>101600</xdr:colOff>
      <xdr:row>106</xdr:row>
      <xdr:rowOff>33927</xdr:rowOff>
    </xdr:to>
    <xdr:sp macro="" textlink="">
      <xdr:nvSpPr>
        <xdr:cNvPr id="404" name="楕円 403">
          <a:extLst>
            <a:ext uri="{FF2B5EF4-FFF2-40B4-BE49-F238E27FC236}">
              <a16:creationId xmlns:a16="http://schemas.microsoft.com/office/drawing/2014/main" id="{13F0B1C0-D301-4446-9419-2BD9D423E1FF}"/>
            </a:ext>
          </a:extLst>
        </xdr:cNvPr>
        <xdr:cNvSpPr/>
      </xdr:nvSpPr>
      <xdr:spPr>
        <a:xfrm>
          <a:off x="2857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154577</xdr:rowOff>
    </xdr:from>
    <xdr:to>
      <xdr:col>19</xdr:col>
      <xdr:colOff>177800</xdr:colOff>
      <xdr:row>106</xdr:row>
      <xdr:rowOff>1088</xdr:rowOff>
    </xdr:to>
    <xdr:cxnSp macro="">
      <xdr:nvCxnSpPr>
        <xdr:cNvPr id="405" name="直線コネクタ 404">
          <a:extLst>
            <a:ext uri="{FF2B5EF4-FFF2-40B4-BE49-F238E27FC236}">
              <a16:creationId xmlns:a16="http://schemas.microsoft.com/office/drawing/2014/main" id="{99B7D8A7-C77A-4BDA-98B9-B072C864A133}"/>
            </a:ext>
          </a:extLst>
        </xdr:cNvPr>
        <xdr:cNvCxnSpPr/>
      </xdr:nvCxnSpPr>
      <xdr:spPr>
        <a:xfrm>
          <a:off x="2908300" y="1815682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100512</xdr:rowOff>
    </xdr:from>
    <xdr:to>
      <xdr:col>10</xdr:col>
      <xdr:colOff>165100</xdr:colOff>
      <xdr:row>106</xdr:row>
      <xdr:rowOff>30662</xdr:rowOff>
    </xdr:to>
    <xdr:sp macro="" textlink="">
      <xdr:nvSpPr>
        <xdr:cNvPr id="406" name="楕円 405">
          <a:extLst>
            <a:ext uri="{FF2B5EF4-FFF2-40B4-BE49-F238E27FC236}">
              <a16:creationId xmlns:a16="http://schemas.microsoft.com/office/drawing/2014/main" id="{3112D087-7636-4AAC-AA1E-9D859ABEA55F}"/>
            </a:ext>
          </a:extLst>
        </xdr:cNvPr>
        <xdr:cNvSpPr/>
      </xdr:nvSpPr>
      <xdr:spPr>
        <a:xfrm>
          <a:off x="1968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151312</xdr:rowOff>
    </xdr:from>
    <xdr:to>
      <xdr:col>15</xdr:col>
      <xdr:colOff>50800</xdr:colOff>
      <xdr:row>105</xdr:row>
      <xdr:rowOff>154577</xdr:rowOff>
    </xdr:to>
    <xdr:cxnSp macro="">
      <xdr:nvCxnSpPr>
        <xdr:cNvPr id="407" name="直線コネクタ 406">
          <a:extLst>
            <a:ext uri="{FF2B5EF4-FFF2-40B4-BE49-F238E27FC236}">
              <a16:creationId xmlns:a16="http://schemas.microsoft.com/office/drawing/2014/main" id="{A0B24B01-2240-4D04-8CE7-2392E9D5202E}"/>
            </a:ext>
          </a:extLst>
        </xdr:cNvPr>
        <xdr:cNvCxnSpPr/>
      </xdr:nvCxnSpPr>
      <xdr:spPr>
        <a:xfrm>
          <a:off x="2019300" y="1815356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83838</xdr:rowOff>
    </xdr:from>
    <xdr:ext cx="405111" cy="259045"/>
    <xdr:sp macro="" textlink="">
      <xdr:nvSpPr>
        <xdr:cNvPr id="408" name="n_1aveValue【港湾・漁港】&#10;有形固定資産減価償却率">
          <a:extLst>
            <a:ext uri="{FF2B5EF4-FFF2-40B4-BE49-F238E27FC236}">
              <a16:creationId xmlns:a16="http://schemas.microsoft.com/office/drawing/2014/main" id="{9D7D5670-458F-44D8-AAF4-40AEA9C6FD34}"/>
            </a:ext>
          </a:extLst>
        </xdr:cNvPr>
        <xdr:cNvSpPr txBox="1"/>
      </xdr:nvSpPr>
      <xdr:spPr>
        <a:xfrm>
          <a:off x="35820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09" name="n_2aveValue【港湾・漁港】&#10;有形固定資産減価償却率">
          <a:extLst>
            <a:ext uri="{FF2B5EF4-FFF2-40B4-BE49-F238E27FC236}">
              <a16:creationId xmlns:a16="http://schemas.microsoft.com/office/drawing/2014/main" id="{7A284E99-1CCE-405D-A0D6-687D51A74177}"/>
            </a:ext>
          </a:extLst>
        </xdr:cNvPr>
        <xdr:cNvSpPr txBox="1"/>
      </xdr:nvSpPr>
      <xdr:spPr>
        <a:xfrm>
          <a:off x="2705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36484</xdr:rowOff>
    </xdr:from>
    <xdr:ext cx="405111" cy="259045"/>
    <xdr:sp macro="" textlink="">
      <xdr:nvSpPr>
        <xdr:cNvPr id="410" name="n_3aveValue【港湾・漁港】&#10;有形固定資産減価償却率">
          <a:extLst>
            <a:ext uri="{FF2B5EF4-FFF2-40B4-BE49-F238E27FC236}">
              <a16:creationId xmlns:a16="http://schemas.microsoft.com/office/drawing/2014/main" id="{BCF4626E-87A3-4A37-AB21-5744757AB233}"/>
            </a:ext>
          </a:extLst>
        </xdr:cNvPr>
        <xdr:cNvSpPr txBox="1"/>
      </xdr:nvSpPr>
      <xdr:spPr>
        <a:xfrm>
          <a:off x="1816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164754</xdr:rowOff>
    </xdr:from>
    <xdr:ext cx="405111" cy="259045"/>
    <xdr:sp macro="" textlink="">
      <xdr:nvSpPr>
        <xdr:cNvPr id="411" name="n_4aveValue【港湾・漁港】&#10;有形固定資産減価償却率">
          <a:extLst>
            <a:ext uri="{FF2B5EF4-FFF2-40B4-BE49-F238E27FC236}">
              <a16:creationId xmlns:a16="http://schemas.microsoft.com/office/drawing/2014/main" id="{D13E9B5F-E7FD-4CEB-B38E-049BE529D033}"/>
            </a:ext>
          </a:extLst>
        </xdr:cNvPr>
        <xdr:cNvSpPr txBox="1"/>
      </xdr:nvSpPr>
      <xdr:spPr>
        <a:xfrm>
          <a:off x="9277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68415</xdr:rowOff>
    </xdr:from>
    <xdr:ext cx="405111" cy="259045"/>
    <xdr:sp macro="" textlink="">
      <xdr:nvSpPr>
        <xdr:cNvPr id="412" name="n_1mainValue【港湾・漁港】&#10;有形固定資産減価償却率">
          <a:extLst>
            <a:ext uri="{FF2B5EF4-FFF2-40B4-BE49-F238E27FC236}">
              <a16:creationId xmlns:a16="http://schemas.microsoft.com/office/drawing/2014/main" id="{1AD1F7E7-4DD2-46DD-A516-A56CFB4273AA}"/>
            </a:ext>
          </a:extLst>
        </xdr:cNvPr>
        <xdr:cNvSpPr txBox="1"/>
      </xdr:nvSpPr>
      <xdr:spPr>
        <a:xfrm>
          <a:off x="3582044" y="1789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50454</xdr:rowOff>
    </xdr:from>
    <xdr:ext cx="405111" cy="259045"/>
    <xdr:sp macro="" textlink="">
      <xdr:nvSpPr>
        <xdr:cNvPr id="413" name="n_2mainValue【港湾・漁港】&#10;有形固定資産減価償却率">
          <a:extLst>
            <a:ext uri="{FF2B5EF4-FFF2-40B4-BE49-F238E27FC236}">
              <a16:creationId xmlns:a16="http://schemas.microsoft.com/office/drawing/2014/main" id="{33728987-4605-44A9-9EEA-60D568148544}"/>
            </a:ext>
          </a:extLst>
        </xdr:cNvPr>
        <xdr:cNvSpPr txBox="1"/>
      </xdr:nvSpPr>
      <xdr:spPr>
        <a:xfrm>
          <a:off x="2705744" y="1788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47189</xdr:rowOff>
    </xdr:from>
    <xdr:ext cx="405111" cy="259045"/>
    <xdr:sp macro="" textlink="">
      <xdr:nvSpPr>
        <xdr:cNvPr id="414" name="n_3mainValue【港湾・漁港】&#10;有形固定資産減価償却率">
          <a:extLst>
            <a:ext uri="{FF2B5EF4-FFF2-40B4-BE49-F238E27FC236}">
              <a16:creationId xmlns:a16="http://schemas.microsoft.com/office/drawing/2014/main" id="{8F7F2755-6A77-4F58-9364-1FAB364941C4}"/>
            </a:ext>
          </a:extLst>
        </xdr:cNvPr>
        <xdr:cNvSpPr txBox="1"/>
      </xdr:nvSpPr>
      <xdr:spPr>
        <a:xfrm>
          <a:off x="1816744" y="1787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a:extLst>
            <a:ext uri="{FF2B5EF4-FFF2-40B4-BE49-F238E27FC236}">
              <a16:creationId xmlns:a16="http://schemas.microsoft.com/office/drawing/2014/main" id="{4CFA3970-057C-4D63-BE87-63AD63E0969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a:extLst>
            <a:ext uri="{FF2B5EF4-FFF2-40B4-BE49-F238E27FC236}">
              <a16:creationId xmlns:a16="http://schemas.microsoft.com/office/drawing/2014/main" id="{66C7D77D-063B-4457-A2AD-A845F2D0A0C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a:extLst>
            <a:ext uri="{FF2B5EF4-FFF2-40B4-BE49-F238E27FC236}">
              <a16:creationId xmlns:a16="http://schemas.microsoft.com/office/drawing/2014/main" id="{4E8C94F8-8F81-4142-8050-4815B1D59D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a:extLst>
            <a:ext uri="{FF2B5EF4-FFF2-40B4-BE49-F238E27FC236}">
              <a16:creationId xmlns:a16="http://schemas.microsoft.com/office/drawing/2014/main" id="{FCD3632E-6CBA-4D9F-AF4F-3C0E4BEC4F8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a:extLst>
            <a:ext uri="{FF2B5EF4-FFF2-40B4-BE49-F238E27FC236}">
              <a16:creationId xmlns:a16="http://schemas.microsoft.com/office/drawing/2014/main" id="{6C5632AF-89DB-46F3-BDC5-99FA87842AB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a:extLst>
            <a:ext uri="{FF2B5EF4-FFF2-40B4-BE49-F238E27FC236}">
              <a16:creationId xmlns:a16="http://schemas.microsoft.com/office/drawing/2014/main" id="{E3417FD6-0023-482C-985E-123ABA04694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a:extLst>
            <a:ext uri="{FF2B5EF4-FFF2-40B4-BE49-F238E27FC236}">
              <a16:creationId xmlns:a16="http://schemas.microsoft.com/office/drawing/2014/main" id="{FCBD62D7-7BB9-4E73-975E-36FDCB9D01C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a:extLst>
            <a:ext uri="{FF2B5EF4-FFF2-40B4-BE49-F238E27FC236}">
              <a16:creationId xmlns:a16="http://schemas.microsoft.com/office/drawing/2014/main" id="{257C2632-9B04-46EC-A669-FBE195BA94C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a:extLst>
            <a:ext uri="{FF2B5EF4-FFF2-40B4-BE49-F238E27FC236}">
              <a16:creationId xmlns:a16="http://schemas.microsoft.com/office/drawing/2014/main" id="{49A9F62B-76BC-4539-8DB5-AE4CBB0F48D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a:extLst>
            <a:ext uri="{FF2B5EF4-FFF2-40B4-BE49-F238E27FC236}">
              <a16:creationId xmlns:a16="http://schemas.microsoft.com/office/drawing/2014/main" id="{98987EB9-4649-411B-BC10-387781B34EC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5" name="直線コネクタ 424">
          <a:extLst>
            <a:ext uri="{FF2B5EF4-FFF2-40B4-BE49-F238E27FC236}">
              <a16:creationId xmlns:a16="http://schemas.microsoft.com/office/drawing/2014/main" id="{28D04B0E-78C4-4DD9-B912-54E4ADA99187}"/>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26" name="テキスト ボックス 425">
          <a:extLst>
            <a:ext uri="{FF2B5EF4-FFF2-40B4-BE49-F238E27FC236}">
              <a16:creationId xmlns:a16="http://schemas.microsoft.com/office/drawing/2014/main" id="{BFACD890-FE9E-425F-B897-0131620A733C}"/>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7" name="直線コネクタ 426">
          <a:extLst>
            <a:ext uri="{FF2B5EF4-FFF2-40B4-BE49-F238E27FC236}">
              <a16:creationId xmlns:a16="http://schemas.microsoft.com/office/drawing/2014/main" id="{434FCD9C-7807-410A-A8FD-51A4B78A3C52}"/>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28" name="テキスト ボックス 427">
          <a:extLst>
            <a:ext uri="{FF2B5EF4-FFF2-40B4-BE49-F238E27FC236}">
              <a16:creationId xmlns:a16="http://schemas.microsoft.com/office/drawing/2014/main" id="{9FE7BF57-F377-46B2-9F5A-242C8F8CA28C}"/>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9" name="直線コネクタ 428">
          <a:extLst>
            <a:ext uri="{FF2B5EF4-FFF2-40B4-BE49-F238E27FC236}">
              <a16:creationId xmlns:a16="http://schemas.microsoft.com/office/drawing/2014/main" id="{99256DB4-B7B6-44D6-9212-764F052E7462}"/>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30" name="テキスト ボックス 429">
          <a:extLst>
            <a:ext uri="{FF2B5EF4-FFF2-40B4-BE49-F238E27FC236}">
              <a16:creationId xmlns:a16="http://schemas.microsoft.com/office/drawing/2014/main" id="{BB05DA09-ADEE-4C8B-99CD-69CF993AD19E}"/>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1" name="直線コネクタ 430">
          <a:extLst>
            <a:ext uri="{FF2B5EF4-FFF2-40B4-BE49-F238E27FC236}">
              <a16:creationId xmlns:a16="http://schemas.microsoft.com/office/drawing/2014/main" id="{A96ED17B-1ED2-45B2-B7ED-1C9076C9A08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32" name="テキスト ボックス 431">
          <a:extLst>
            <a:ext uri="{FF2B5EF4-FFF2-40B4-BE49-F238E27FC236}">
              <a16:creationId xmlns:a16="http://schemas.microsoft.com/office/drawing/2014/main" id="{DE97DF9D-5F44-4D06-8167-3F957B29ADDC}"/>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3" name="直線コネクタ 432">
          <a:extLst>
            <a:ext uri="{FF2B5EF4-FFF2-40B4-BE49-F238E27FC236}">
              <a16:creationId xmlns:a16="http://schemas.microsoft.com/office/drawing/2014/main" id="{0D2C6504-2A5D-493A-8DD6-B9AB32B4136C}"/>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34" name="テキスト ボックス 433">
          <a:extLst>
            <a:ext uri="{FF2B5EF4-FFF2-40B4-BE49-F238E27FC236}">
              <a16:creationId xmlns:a16="http://schemas.microsoft.com/office/drawing/2014/main" id="{87E4EF4F-13A8-44BF-AA14-7ED3C8A9999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5" name="直線コネクタ 434">
          <a:extLst>
            <a:ext uri="{FF2B5EF4-FFF2-40B4-BE49-F238E27FC236}">
              <a16:creationId xmlns:a16="http://schemas.microsoft.com/office/drawing/2014/main" id="{E657AC9D-AE40-4C4C-8F12-6AD3F922A7BB}"/>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36" name="テキスト ボックス 435">
          <a:extLst>
            <a:ext uri="{FF2B5EF4-FFF2-40B4-BE49-F238E27FC236}">
              <a16:creationId xmlns:a16="http://schemas.microsoft.com/office/drawing/2014/main" id="{0A9E71B3-2B82-4336-ABF5-2DCC80EF41A2}"/>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a:extLst>
            <a:ext uri="{FF2B5EF4-FFF2-40B4-BE49-F238E27FC236}">
              <a16:creationId xmlns:a16="http://schemas.microsoft.com/office/drawing/2014/main" id="{217F51CD-526D-4FB4-B9C0-55E748E8593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8" name="テキスト ボックス 437">
          <a:extLst>
            <a:ext uri="{FF2B5EF4-FFF2-40B4-BE49-F238E27FC236}">
              <a16:creationId xmlns:a16="http://schemas.microsoft.com/office/drawing/2014/main" id="{3B7DFF48-BC09-47DD-99BB-6F495A59B063}"/>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港湾・漁港】&#10;一人当たり有形固定資産（償却資産）額グラフ枠">
          <a:extLst>
            <a:ext uri="{FF2B5EF4-FFF2-40B4-BE49-F238E27FC236}">
              <a16:creationId xmlns:a16="http://schemas.microsoft.com/office/drawing/2014/main" id="{4EC60410-05CD-4EAD-B104-B9395AE301D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142118</xdr:rowOff>
    </xdr:from>
    <xdr:to>
      <xdr:col>54</xdr:col>
      <xdr:colOff>189865</xdr:colOff>
      <xdr:row>109</xdr:row>
      <xdr:rowOff>35255</xdr:rowOff>
    </xdr:to>
    <xdr:cxnSp macro="">
      <xdr:nvCxnSpPr>
        <xdr:cNvPr id="440" name="直線コネクタ 439">
          <a:extLst>
            <a:ext uri="{FF2B5EF4-FFF2-40B4-BE49-F238E27FC236}">
              <a16:creationId xmlns:a16="http://schemas.microsoft.com/office/drawing/2014/main" id="{99B273F2-AF07-4884-8872-90EDBC6F74A9}"/>
            </a:ext>
          </a:extLst>
        </xdr:cNvPr>
        <xdr:cNvCxnSpPr/>
      </xdr:nvCxnSpPr>
      <xdr:spPr>
        <a:xfrm flipV="1">
          <a:off x="10476865" y="17287118"/>
          <a:ext cx="0" cy="143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41" name="【港湾・漁港】&#10;一人当たり有形固定資産（償却資産）額最小値テキスト">
          <a:extLst>
            <a:ext uri="{FF2B5EF4-FFF2-40B4-BE49-F238E27FC236}">
              <a16:creationId xmlns:a16="http://schemas.microsoft.com/office/drawing/2014/main" id="{7CAF8DCD-2529-421F-B34A-92F3B725DD65}"/>
            </a:ext>
          </a:extLst>
        </xdr:cNvPr>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42" name="直線コネクタ 441">
          <a:extLst>
            <a:ext uri="{FF2B5EF4-FFF2-40B4-BE49-F238E27FC236}">
              <a16:creationId xmlns:a16="http://schemas.microsoft.com/office/drawing/2014/main" id="{21C49297-1344-4410-925A-9C3F3E2DF2B0}"/>
            </a:ext>
          </a:extLst>
        </xdr:cNvPr>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88795</xdr:rowOff>
    </xdr:from>
    <xdr:ext cx="599010" cy="259045"/>
    <xdr:sp macro="" textlink="">
      <xdr:nvSpPr>
        <xdr:cNvPr id="443" name="【港湾・漁港】&#10;一人当たり有形固定資産（償却資産）額最大値テキスト">
          <a:extLst>
            <a:ext uri="{FF2B5EF4-FFF2-40B4-BE49-F238E27FC236}">
              <a16:creationId xmlns:a16="http://schemas.microsoft.com/office/drawing/2014/main" id="{4BE53290-AC33-4215-85B2-A53E1E29242D}"/>
            </a:ext>
          </a:extLst>
        </xdr:cNvPr>
        <xdr:cNvSpPr txBox="1"/>
      </xdr:nvSpPr>
      <xdr:spPr>
        <a:xfrm>
          <a:off x="10515600" y="1706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142118</xdr:rowOff>
    </xdr:from>
    <xdr:to>
      <xdr:col>55</xdr:col>
      <xdr:colOff>88900</xdr:colOff>
      <xdr:row>100</xdr:row>
      <xdr:rowOff>142118</xdr:rowOff>
    </xdr:to>
    <xdr:cxnSp macro="">
      <xdr:nvCxnSpPr>
        <xdr:cNvPr id="444" name="直線コネクタ 443">
          <a:extLst>
            <a:ext uri="{FF2B5EF4-FFF2-40B4-BE49-F238E27FC236}">
              <a16:creationId xmlns:a16="http://schemas.microsoft.com/office/drawing/2014/main" id="{FA45D5E4-FAE3-47CF-984E-82F6865D5337}"/>
            </a:ext>
          </a:extLst>
        </xdr:cNvPr>
        <xdr:cNvCxnSpPr/>
      </xdr:nvCxnSpPr>
      <xdr:spPr>
        <a:xfrm>
          <a:off x="10388600" y="1728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108458</xdr:rowOff>
    </xdr:from>
    <xdr:ext cx="534377" cy="259045"/>
    <xdr:sp macro="" textlink="">
      <xdr:nvSpPr>
        <xdr:cNvPr id="445" name="【港湾・漁港】&#10;一人当たり有形固定資産（償却資産）額平均値テキスト">
          <a:extLst>
            <a:ext uri="{FF2B5EF4-FFF2-40B4-BE49-F238E27FC236}">
              <a16:creationId xmlns:a16="http://schemas.microsoft.com/office/drawing/2014/main" id="{C0B414DA-0DCD-421D-A2DC-0ED286FF110B}"/>
            </a:ext>
          </a:extLst>
        </xdr:cNvPr>
        <xdr:cNvSpPr txBox="1"/>
      </xdr:nvSpPr>
      <xdr:spPr>
        <a:xfrm>
          <a:off x="10515600" y="1845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130031</xdr:rowOff>
    </xdr:from>
    <xdr:to>
      <xdr:col>55</xdr:col>
      <xdr:colOff>50800</xdr:colOff>
      <xdr:row>108</xdr:row>
      <xdr:rowOff>60181</xdr:rowOff>
    </xdr:to>
    <xdr:sp macro="" textlink="">
      <xdr:nvSpPr>
        <xdr:cNvPr id="446" name="フローチャート: 判断 445">
          <a:extLst>
            <a:ext uri="{FF2B5EF4-FFF2-40B4-BE49-F238E27FC236}">
              <a16:creationId xmlns:a16="http://schemas.microsoft.com/office/drawing/2014/main" id="{0F6E1A69-814C-41BE-96F8-CFAB2988E31C}"/>
            </a:ext>
          </a:extLst>
        </xdr:cNvPr>
        <xdr:cNvSpPr/>
      </xdr:nvSpPr>
      <xdr:spPr>
        <a:xfrm>
          <a:off x="10426700" y="1847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115041</xdr:rowOff>
    </xdr:from>
    <xdr:to>
      <xdr:col>50</xdr:col>
      <xdr:colOff>165100</xdr:colOff>
      <xdr:row>108</xdr:row>
      <xdr:rowOff>45191</xdr:rowOff>
    </xdr:to>
    <xdr:sp macro="" textlink="">
      <xdr:nvSpPr>
        <xdr:cNvPr id="447" name="フローチャート: 判断 446">
          <a:extLst>
            <a:ext uri="{FF2B5EF4-FFF2-40B4-BE49-F238E27FC236}">
              <a16:creationId xmlns:a16="http://schemas.microsoft.com/office/drawing/2014/main" id="{A92A7E58-01D8-4BF9-8E64-1CBA0501D24E}"/>
            </a:ext>
          </a:extLst>
        </xdr:cNvPr>
        <xdr:cNvSpPr/>
      </xdr:nvSpPr>
      <xdr:spPr>
        <a:xfrm>
          <a:off x="9588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143861</xdr:rowOff>
    </xdr:from>
    <xdr:to>
      <xdr:col>46</xdr:col>
      <xdr:colOff>38100</xdr:colOff>
      <xdr:row>108</xdr:row>
      <xdr:rowOff>74011</xdr:rowOff>
    </xdr:to>
    <xdr:sp macro="" textlink="">
      <xdr:nvSpPr>
        <xdr:cNvPr id="448" name="フローチャート: 判断 447">
          <a:extLst>
            <a:ext uri="{FF2B5EF4-FFF2-40B4-BE49-F238E27FC236}">
              <a16:creationId xmlns:a16="http://schemas.microsoft.com/office/drawing/2014/main" id="{68749E95-6A73-4645-BA0A-4F545FD652F3}"/>
            </a:ext>
          </a:extLst>
        </xdr:cNvPr>
        <xdr:cNvSpPr/>
      </xdr:nvSpPr>
      <xdr:spPr>
        <a:xfrm>
          <a:off x="8699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150183</xdr:rowOff>
    </xdr:from>
    <xdr:to>
      <xdr:col>41</xdr:col>
      <xdr:colOff>101600</xdr:colOff>
      <xdr:row>108</xdr:row>
      <xdr:rowOff>80333</xdr:rowOff>
    </xdr:to>
    <xdr:sp macro="" textlink="">
      <xdr:nvSpPr>
        <xdr:cNvPr id="449" name="フローチャート: 判断 448">
          <a:extLst>
            <a:ext uri="{FF2B5EF4-FFF2-40B4-BE49-F238E27FC236}">
              <a16:creationId xmlns:a16="http://schemas.microsoft.com/office/drawing/2014/main" id="{4FDC8041-5E87-4AE8-9029-BF26830DFF15}"/>
            </a:ext>
          </a:extLst>
        </xdr:cNvPr>
        <xdr:cNvSpPr/>
      </xdr:nvSpPr>
      <xdr:spPr>
        <a:xfrm>
          <a:off x="7810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155046</xdr:rowOff>
    </xdr:from>
    <xdr:to>
      <xdr:col>36</xdr:col>
      <xdr:colOff>165100</xdr:colOff>
      <xdr:row>108</xdr:row>
      <xdr:rowOff>85196</xdr:rowOff>
    </xdr:to>
    <xdr:sp macro="" textlink="">
      <xdr:nvSpPr>
        <xdr:cNvPr id="450" name="フローチャート: 判断 449">
          <a:extLst>
            <a:ext uri="{FF2B5EF4-FFF2-40B4-BE49-F238E27FC236}">
              <a16:creationId xmlns:a16="http://schemas.microsoft.com/office/drawing/2014/main" id="{ADE85744-8B32-43E2-BA54-1E723D67DD47}"/>
            </a:ext>
          </a:extLst>
        </xdr:cNvPr>
        <xdr:cNvSpPr/>
      </xdr:nvSpPr>
      <xdr:spPr>
        <a:xfrm>
          <a:off x="6921500" y="1850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4C84E839-B5C6-4312-94BE-E2EE688225F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C980D78D-78A2-4D66-9B86-3204B7C83C0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DBA45A59-45B1-46FA-8953-89EC301408C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85E2E56C-C03B-4AE3-ADB0-A3376BEB057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DD80C70D-A33C-4220-A6B8-2E0D202C120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93600</xdr:rowOff>
    </xdr:from>
    <xdr:to>
      <xdr:col>55</xdr:col>
      <xdr:colOff>50800</xdr:colOff>
      <xdr:row>102</xdr:row>
      <xdr:rowOff>23750</xdr:rowOff>
    </xdr:to>
    <xdr:sp macro="" textlink="">
      <xdr:nvSpPr>
        <xdr:cNvPr id="456" name="楕円 455">
          <a:extLst>
            <a:ext uri="{FF2B5EF4-FFF2-40B4-BE49-F238E27FC236}">
              <a16:creationId xmlns:a16="http://schemas.microsoft.com/office/drawing/2014/main" id="{117D3D5F-28E5-4167-8C2F-AC138B08FDDB}"/>
            </a:ext>
          </a:extLst>
        </xdr:cNvPr>
        <xdr:cNvSpPr/>
      </xdr:nvSpPr>
      <xdr:spPr>
        <a:xfrm>
          <a:off x="10426700" y="1741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116477</xdr:rowOff>
    </xdr:from>
    <xdr:ext cx="599010" cy="259045"/>
    <xdr:sp macro="" textlink="">
      <xdr:nvSpPr>
        <xdr:cNvPr id="457" name="【港湾・漁港】&#10;一人当たり有形固定資産（償却資産）額該当値テキスト">
          <a:extLst>
            <a:ext uri="{FF2B5EF4-FFF2-40B4-BE49-F238E27FC236}">
              <a16:creationId xmlns:a16="http://schemas.microsoft.com/office/drawing/2014/main" id="{9A1E93C1-6670-4402-B881-4248AB796BF3}"/>
            </a:ext>
          </a:extLst>
        </xdr:cNvPr>
        <xdr:cNvSpPr txBox="1"/>
      </xdr:nvSpPr>
      <xdr:spPr>
        <a:xfrm>
          <a:off x="10515600" y="1726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114643</xdr:rowOff>
    </xdr:from>
    <xdr:to>
      <xdr:col>50</xdr:col>
      <xdr:colOff>165100</xdr:colOff>
      <xdr:row>102</xdr:row>
      <xdr:rowOff>44793</xdr:rowOff>
    </xdr:to>
    <xdr:sp macro="" textlink="">
      <xdr:nvSpPr>
        <xdr:cNvPr id="458" name="楕円 457">
          <a:extLst>
            <a:ext uri="{FF2B5EF4-FFF2-40B4-BE49-F238E27FC236}">
              <a16:creationId xmlns:a16="http://schemas.microsoft.com/office/drawing/2014/main" id="{99D8D3B4-12ED-41E9-9071-0DF4EE67A1FB}"/>
            </a:ext>
          </a:extLst>
        </xdr:cNvPr>
        <xdr:cNvSpPr/>
      </xdr:nvSpPr>
      <xdr:spPr>
        <a:xfrm>
          <a:off x="9588500" y="1743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144400</xdr:rowOff>
    </xdr:from>
    <xdr:to>
      <xdr:col>55</xdr:col>
      <xdr:colOff>0</xdr:colOff>
      <xdr:row>101</xdr:row>
      <xdr:rowOff>165443</xdr:rowOff>
    </xdr:to>
    <xdr:cxnSp macro="">
      <xdr:nvCxnSpPr>
        <xdr:cNvPr id="459" name="直線コネクタ 458">
          <a:extLst>
            <a:ext uri="{FF2B5EF4-FFF2-40B4-BE49-F238E27FC236}">
              <a16:creationId xmlns:a16="http://schemas.microsoft.com/office/drawing/2014/main" id="{7E8AD7D4-9EB6-4805-905E-3670FF0AA405}"/>
            </a:ext>
          </a:extLst>
        </xdr:cNvPr>
        <xdr:cNvCxnSpPr/>
      </xdr:nvCxnSpPr>
      <xdr:spPr>
        <a:xfrm flipV="1">
          <a:off x="9639300" y="17460850"/>
          <a:ext cx="838200" cy="2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126422</xdr:rowOff>
    </xdr:from>
    <xdr:to>
      <xdr:col>46</xdr:col>
      <xdr:colOff>38100</xdr:colOff>
      <xdr:row>102</xdr:row>
      <xdr:rowOff>56572</xdr:rowOff>
    </xdr:to>
    <xdr:sp macro="" textlink="">
      <xdr:nvSpPr>
        <xdr:cNvPr id="460" name="楕円 459">
          <a:extLst>
            <a:ext uri="{FF2B5EF4-FFF2-40B4-BE49-F238E27FC236}">
              <a16:creationId xmlns:a16="http://schemas.microsoft.com/office/drawing/2014/main" id="{3D87F80D-9917-4927-97DD-2964F845E5BC}"/>
            </a:ext>
          </a:extLst>
        </xdr:cNvPr>
        <xdr:cNvSpPr/>
      </xdr:nvSpPr>
      <xdr:spPr>
        <a:xfrm>
          <a:off x="8699500" y="174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165443</xdr:rowOff>
    </xdr:from>
    <xdr:to>
      <xdr:col>50</xdr:col>
      <xdr:colOff>114300</xdr:colOff>
      <xdr:row>102</xdr:row>
      <xdr:rowOff>5772</xdr:rowOff>
    </xdr:to>
    <xdr:cxnSp macro="">
      <xdr:nvCxnSpPr>
        <xdr:cNvPr id="461" name="直線コネクタ 460">
          <a:extLst>
            <a:ext uri="{FF2B5EF4-FFF2-40B4-BE49-F238E27FC236}">
              <a16:creationId xmlns:a16="http://schemas.microsoft.com/office/drawing/2014/main" id="{699A55C5-9542-4AEA-9F13-8805EAE379F7}"/>
            </a:ext>
          </a:extLst>
        </xdr:cNvPr>
        <xdr:cNvCxnSpPr/>
      </xdr:nvCxnSpPr>
      <xdr:spPr>
        <a:xfrm flipV="1">
          <a:off x="8750300" y="17481893"/>
          <a:ext cx="889000" cy="1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20188</xdr:rowOff>
    </xdr:from>
    <xdr:to>
      <xdr:col>41</xdr:col>
      <xdr:colOff>101600</xdr:colOff>
      <xdr:row>102</xdr:row>
      <xdr:rowOff>121788</xdr:rowOff>
    </xdr:to>
    <xdr:sp macro="" textlink="">
      <xdr:nvSpPr>
        <xdr:cNvPr id="462" name="楕円 461">
          <a:extLst>
            <a:ext uri="{FF2B5EF4-FFF2-40B4-BE49-F238E27FC236}">
              <a16:creationId xmlns:a16="http://schemas.microsoft.com/office/drawing/2014/main" id="{2A6B8155-2B3A-4801-B137-BD0F0E8CD54F}"/>
            </a:ext>
          </a:extLst>
        </xdr:cNvPr>
        <xdr:cNvSpPr/>
      </xdr:nvSpPr>
      <xdr:spPr>
        <a:xfrm>
          <a:off x="7810500" y="1750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5772</xdr:rowOff>
    </xdr:from>
    <xdr:to>
      <xdr:col>45</xdr:col>
      <xdr:colOff>177800</xdr:colOff>
      <xdr:row>102</xdr:row>
      <xdr:rowOff>70988</xdr:rowOff>
    </xdr:to>
    <xdr:cxnSp macro="">
      <xdr:nvCxnSpPr>
        <xdr:cNvPr id="463" name="直線コネクタ 462">
          <a:extLst>
            <a:ext uri="{FF2B5EF4-FFF2-40B4-BE49-F238E27FC236}">
              <a16:creationId xmlns:a16="http://schemas.microsoft.com/office/drawing/2014/main" id="{9350C943-B040-4BC8-A551-2EB89452D274}"/>
            </a:ext>
          </a:extLst>
        </xdr:cNvPr>
        <xdr:cNvCxnSpPr/>
      </xdr:nvCxnSpPr>
      <xdr:spPr>
        <a:xfrm flipV="1">
          <a:off x="7861300" y="17493672"/>
          <a:ext cx="889000" cy="6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36318</xdr:rowOff>
    </xdr:from>
    <xdr:ext cx="534377" cy="259045"/>
    <xdr:sp macro="" textlink="">
      <xdr:nvSpPr>
        <xdr:cNvPr id="464" name="n_1aveValue【港湾・漁港】&#10;一人当たり有形固定資産（償却資産）額">
          <a:extLst>
            <a:ext uri="{FF2B5EF4-FFF2-40B4-BE49-F238E27FC236}">
              <a16:creationId xmlns:a16="http://schemas.microsoft.com/office/drawing/2014/main" id="{6D9E11A1-1F6A-46CB-B204-FB1A23D79A55}"/>
            </a:ext>
          </a:extLst>
        </xdr:cNvPr>
        <xdr:cNvSpPr txBox="1"/>
      </xdr:nvSpPr>
      <xdr:spPr>
        <a:xfrm>
          <a:off x="9359411" y="185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65138</xdr:rowOff>
    </xdr:from>
    <xdr:ext cx="534377" cy="259045"/>
    <xdr:sp macro="" textlink="">
      <xdr:nvSpPr>
        <xdr:cNvPr id="465" name="n_2aveValue【港湾・漁港】&#10;一人当たり有形固定資産（償却資産）額">
          <a:extLst>
            <a:ext uri="{FF2B5EF4-FFF2-40B4-BE49-F238E27FC236}">
              <a16:creationId xmlns:a16="http://schemas.microsoft.com/office/drawing/2014/main" id="{252CEE7F-5C12-4C0B-A87C-0F6B142E872D}"/>
            </a:ext>
          </a:extLst>
        </xdr:cNvPr>
        <xdr:cNvSpPr txBox="1"/>
      </xdr:nvSpPr>
      <xdr:spPr>
        <a:xfrm>
          <a:off x="8483111" y="1858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71460</xdr:rowOff>
    </xdr:from>
    <xdr:ext cx="534377" cy="259045"/>
    <xdr:sp macro="" textlink="">
      <xdr:nvSpPr>
        <xdr:cNvPr id="466" name="n_3aveValue【港湾・漁港】&#10;一人当たり有形固定資産（償却資産）額">
          <a:extLst>
            <a:ext uri="{FF2B5EF4-FFF2-40B4-BE49-F238E27FC236}">
              <a16:creationId xmlns:a16="http://schemas.microsoft.com/office/drawing/2014/main" id="{1F9B5D3A-56B5-4713-BDDB-3EB7103AA074}"/>
            </a:ext>
          </a:extLst>
        </xdr:cNvPr>
        <xdr:cNvSpPr txBox="1"/>
      </xdr:nvSpPr>
      <xdr:spPr>
        <a:xfrm>
          <a:off x="7594111" y="1858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101723</xdr:rowOff>
    </xdr:from>
    <xdr:ext cx="534377" cy="259045"/>
    <xdr:sp macro="" textlink="">
      <xdr:nvSpPr>
        <xdr:cNvPr id="467" name="n_4aveValue【港湾・漁港】&#10;一人当たり有形固定資産（償却資産）額">
          <a:extLst>
            <a:ext uri="{FF2B5EF4-FFF2-40B4-BE49-F238E27FC236}">
              <a16:creationId xmlns:a16="http://schemas.microsoft.com/office/drawing/2014/main" id="{CA5B17C2-E81C-4214-B77A-85CF08A6DDF1}"/>
            </a:ext>
          </a:extLst>
        </xdr:cNvPr>
        <xdr:cNvSpPr txBox="1"/>
      </xdr:nvSpPr>
      <xdr:spPr>
        <a:xfrm>
          <a:off x="6705111" y="1827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100</xdr:row>
      <xdr:rowOff>61320</xdr:rowOff>
    </xdr:from>
    <xdr:ext cx="599010" cy="259045"/>
    <xdr:sp macro="" textlink="">
      <xdr:nvSpPr>
        <xdr:cNvPr id="468" name="n_1mainValue【港湾・漁港】&#10;一人当たり有形固定資産（償却資産）額">
          <a:extLst>
            <a:ext uri="{FF2B5EF4-FFF2-40B4-BE49-F238E27FC236}">
              <a16:creationId xmlns:a16="http://schemas.microsoft.com/office/drawing/2014/main" id="{609A2BEC-700E-47E0-B466-83E2DB8CE828}"/>
            </a:ext>
          </a:extLst>
        </xdr:cNvPr>
        <xdr:cNvSpPr txBox="1"/>
      </xdr:nvSpPr>
      <xdr:spPr>
        <a:xfrm>
          <a:off x="9327095" y="1720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100</xdr:row>
      <xdr:rowOff>73099</xdr:rowOff>
    </xdr:from>
    <xdr:ext cx="599010" cy="259045"/>
    <xdr:sp macro="" textlink="">
      <xdr:nvSpPr>
        <xdr:cNvPr id="469" name="n_2mainValue【港湾・漁港】&#10;一人当たり有形固定資産（償却資産）額">
          <a:extLst>
            <a:ext uri="{FF2B5EF4-FFF2-40B4-BE49-F238E27FC236}">
              <a16:creationId xmlns:a16="http://schemas.microsoft.com/office/drawing/2014/main" id="{97E82B20-E938-4884-ACA7-ACC4FE272AEA}"/>
            </a:ext>
          </a:extLst>
        </xdr:cNvPr>
        <xdr:cNvSpPr txBox="1"/>
      </xdr:nvSpPr>
      <xdr:spPr>
        <a:xfrm>
          <a:off x="8450795" y="1721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100</xdr:row>
      <xdr:rowOff>138315</xdr:rowOff>
    </xdr:from>
    <xdr:ext cx="599010" cy="259045"/>
    <xdr:sp macro="" textlink="">
      <xdr:nvSpPr>
        <xdr:cNvPr id="470" name="n_3mainValue【港湾・漁港】&#10;一人当たり有形固定資産（償却資産）額">
          <a:extLst>
            <a:ext uri="{FF2B5EF4-FFF2-40B4-BE49-F238E27FC236}">
              <a16:creationId xmlns:a16="http://schemas.microsoft.com/office/drawing/2014/main" id="{5A764654-49D2-4161-8940-C2E3F9E90040}"/>
            </a:ext>
          </a:extLst>
        </xdr:cNvPr>
        <xdr:cNvSpPr txBox="1"/>
      </xdr:nvSpPr>
      <xdr:spPr>
        <a:xfrm>
          <a:off x="7561795" y="1728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9571659E-F334-4AC2-BDF5-303B13A0C3E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E17E0CF9-D485-4D4A-8DF9-0E38F5A2935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05A6180B-1875-4C57-880F-698725C7C27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F959FC16-0D59-4C4B-B1D6-B4AB95DBF85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2185F502-448A-477F-AFA1-43EB1409B07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C16E3B74-9060-4EF0-BB9C-D7DBBFF8F7C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F2172D92-120D-4E89-9863-FF2DABC7489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D30540B5-51C1-490D-AFDE-C11772A5C7F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F7F40A37-18DB-4232-93AB-F0F100F7639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C750C649-90F0-42DB-908A-E152366A25B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1919BBA1-C32D-4F9A-B64B-62A18D394A5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2" name="直線コネクタ 481">
          <a:extLst>
            <a:ext uri="{FF2B5EF4-FFF2-40B4-BE49-F238E27FC236}">
              <a16:creationId xmlns:a16="http://schemas.microsoft.com/office/drawing/2014/main" id="{04FAB32B-64E0-475E-9F48-A6994AE041A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3" name="テキスト ボックス 482">
          <a:extLst>
            <a:ext uri="{FF2B5EF4-FFF2-40B4-BE49-F238E27FC236}">
              <a16:creationId xmlns:a16="http://schemas.microsoft.com/office/drawing/2014/main" id="{DEC24475-9B17-4C60-AFE9-3DB09E55B2D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4" name="直線コネクタ 483">
          <a:extLst>
            <a:ext uri="{FF2B5EF4-FFF2-40B4-BE49-F238E27FC236}">
              <a16:creationId xmlns:a16="http://schemas.microsoft.com/office/drawing/2014/main" id="{D7DC1878-D46A-497C-8634-B4712F1751F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5" name="テキスト ボックス 484">
          <a:extLst>
            <a:ext uri="{FF2B5EF4-FFF2-40B4-BE49-F238E27FC236}">
              <a16:creationId xmlns:a16="http://schemas.microsoft.com/office/drawing/2014/main" id="{0B6D09BB-60BF-453D-8253-309F1897B0E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6" name="直線コネクタ 485">
          <a:extLst>
            <a:ext uri="{FF2B5EF4-FFF2-40B4-BE49-F238E27FC236}">
              <a16:creationId xmlns:a16="http://schemas.microsoft.com/office/drawing/2014/main" id="{FF1FD63D-5442-4270-8A0B-2AE8627EACA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7" name="テキスト ボックス 486">
          <a:extLst>
            <a:ext uri="{FF2B5EF4-FFF2-40B4-BE49-F238E27FC236}">
              <a16:creationId xmlns:a16="http://schemas.microsoft.com/office/drawing/2014/main" id="{95453EDF-BA95-426D-9B67-73F61FA9B8A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8" name="直線コネクタ 487">
          <a:extLst>
            <a:ext uri="{FF2B5EF4-FFF2-40B4-BE49-F238E27FC236}">
              <a16:creationId xmlns:a16="http://schemas.microsoft.com/office/drawing/2014/main" id="{268B44C9-0F93-4166-8DCF-E2E0E0662C2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9" name="テキスト ボックス 488">
          <a:extLst>
            <a:ext uri="{FF2B5EF4-FFF2-40B4-BE49-F238E27FC236}">
              <a16:creationId xmlns:a16="http://schemas.microsoft.com/office/drawing/2014/main" id="{5F5AE1C1-C575-4302-994D-445B9063083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0" name="直線コネクタ 489">
          <a:extLst>
            <a:ext uri="{FF2B5EF4-FFF2-40B4-BE49-F238E27FC236}">
              <a16:creationId xmlns:a16="http://schemas.microsoft.com/office/drawing/2014/main" id="{1AA9B547-3F26-4DC0-8772-22A293D3098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1" name="テキスト ボックス 490">
          <a:extLst>
            <a:ext uri="{FF2B5EF4-FFF2-40B4-BE49-F238E27FC236}">
              <a16:creationId xmlns:a16="http://schemas.microsoft.com/office/drawing/2014/main" id="{8A64FE41-F9D8-4B82-9A57-C76C1302C58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a:extLst>
            <a:ext uri="{FF2B5EF4-FFF2-40B4-BE49-F238E27FC236}">
              <a16:creationId xmlns:a16="http://schemas.microsoft.com/office/drawing/2014/main" id="{B6D161AA-73BE-46FC-9C1D-089D425F031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3" name="テキスト ボックス 492">
          <a:extLst>
            <a:ext uri="{FF2B5EF4-FFF2-40B4-BE49-F238E27FC236}">
              <a16:creationId xmlns:a16="http://schemas.microsoft.com/office/drawing/2014/main" id="{5B0404AB-1073-462B-99B2-3970310BEDC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認定こども園・幼稚園・保育所】&#10;有形固定資産減価償却率グラフ枠">
          <a:extLst>
            <a:ext uri="{FF2B5EF4-FFF2-40B4-BE49-F238E27FC236}">
              <a16:creationId xmlns:a16="http://schemas.microsoft.com/office/drawing/2014/main" id="{B6156CF0-8FAF-4C4E-80C4-F9D6431C68F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495" name="直線コネクタ 494">
          <a:extLst>
            <a:ext uri="{FF2B5EF4-FFF2-40B4-BE49-F238E27FC236}">
              <a16:creationId xmlns:a16="http://schemas.microsoft.com/office/drawing/2014/main" id="{FC957452-4BD1-46AE-A026-5D3DAB585D39}"/>
            </a:ext>
          </a:extLst>
        </xdr:cNvPr>
        <xdr:cNvCxnSpPr/>
      </xdr:nvCxnSpPr>
      <xdr:spPr>
        <a:xfrm flipV="1">
          <a:off x="16318864" y="58959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496" name="【認定こども園・幼稚園・保育所】&#10;有形固定資産減価償却率最小値テキスト">
          <a:extLst>
            <a:ext uri="{FF2B5EF4-FFF2-40B4-BE49-F238E27FC236}">
              <a16:creationId xmlns:a16="http://schemas.microsoft.com/office/drawing/2014/main" id="{0B36E0D8-0C71-4A98-BF1D-33AA2E291FBE}"/>
            </a:ext>
          </a:extLst>
        </xdr:cNvPr>
        <xdr:cNvSpPr txBox="1"/>
      </xdr:nvSpPr>
      <xdr:spPr>
        <a:xfrm>
          <a:off x="16357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497" name="直線コネクタ 496">
          <a:extLst>
            <a:ext uri="{FF2B5EF4-FFF2-40B4-BE49-F238E27FC236}">
              <a16:creationId xmlns:a16="http://schemas.microsoft.com/office/drawing/2014/main" id="{95C21C24-4206-4CF7-938E-C11063F8410B}"/>
            </a:ext>
          </a:extLst>
        </xdr:cNvPr>
        <xdr:cNvCxnSpPr/>
      </xdr:nvCxnSpPr>
      <xdr:spPr>
        <a:xfrm>
          <a:off x="16230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498" name="【認定こども園・幼稚園・保育所】&#10;有形固定資産減価償却率最大値テキスト">
          <a:extLst>
            <a:ext uri="{FF2B5EF4-FFF2-40B4-BE49-F238E27FC236}">
              <a16:creationId xmlns:a16="http://schemas.microsoft.com/office/drawing/2014/main" id="{BA23999D-1B83-47AA-995A-05811622D4F0}"/>
            </a:ext>
          </a:extLst>
        </xdr:cNvPr>
        <xdr:cNvSpPr txBox="1"/>
      </xdr:nvSpPr>
      <xdr:spPr>
        <a:xfrm>
          <a:off x="16357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499" name="直線コネクタ 498">
          <a:extLst>
            <a:ext uri="{FF2B5EF4-FFF2-40B4-BE49-F238E27FC236}">
              <a16:creationId xmlns:a16="http://schemas.microsoft.com/office/drawing/2014/main" id="{F9F161FB-3B7E-4D48-B231-0233B0693D2C}"/>
            </a:ext>
          </a:extLst>
        </xdr:cNvPr>
        <xdr:cNvCxnSpPr/>
      </xdr:nvCxnSpPr>
      <xdr:spPr>
        <a:xfrm>
          <a:off x="16230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36847</xdr:rowOff>
    </xdr:from>
    <xdr:ext cx="405111" cy="259045"/>
    <xdr:sp macro="" textlink="">
      <xdr:nvSpPr>
        <xdr:cNvPr id="500" name="【認定こども園・幼稚園・保育所】&#10;有形固定資産減価償却率平均値テキスト">
          <a:extLst>
            <a:ext uri="{FF2B5EF4-FFF2-40B4-BE49-F238E27FC236}">
              <a16:creationId xmlns:a16="http://schemas.microsoft.com/office/drawing/2014/main" id="{BE7A9476-070B-48C0-B042-A39AF25A0416}"/>
            </a:ext>
          </a:extLst>
        </xdr:cNvPr>
        <xdr:cNvSpPr txBox="1"/>
      </xdr:nvSpPr>
      <xdr:spPr>
        <a:xfrm>
          <a:off x="16357600"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501" name="フローチャート: 判断 500">
          <a:extLst>
            <a:ext uri="{FF2B5EF4-FFF2-40B4-BE49-F238E27FC236}">
              <a16:creationId xmlns:a16="http://schemas.microsoft.com/office/drawing/2014/main" id="{CBAFA742-195D-4B51-A6D1-875BF1EBEE34}"/>
            </a:ext>
          </a:extLst>
        </xdr:cNvPr>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02" name="フローチャート: 判断 501">
          <a:extLst>
            <a:ext uri="{FF2B5EF4-FFF2-40B4-BE49-F238E27FC236}">
              <a16:creationId xmlns:a16="http://schemas.microsoft.com/office/drawing/2014/main" id="{4143B2E0-F684-406E-985D-C81AE2CBC824}"/>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03" name="フローチャート: 判断 502">
          <a:extLst>
            <a:ext uri="{FF2B5EF4-FFF2-40B4-BE49-F238E27FC236}">
              <a16:creationId xmlns:a16="http://schemas.microsoft.com/office/drawing/2014/main" id="{9921D39D-BE77-464C-ADF4-03D4F03368C0}"/>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71120</xdr:rowOff>
    </xdr:from>
    <xdr:to>
      <xdr:col>72</xdr:col>
      <xdr:colOff>38100</xdr:colOff>
      <xdr:row>38</xdr:row>
      <xdr:rowOff>1270</xdr:rowOff>
    </xdr:to>
    <xdr:sp macro="" textlink="">
      <xdr:nvSpPr>
        <xdr:cNvPr id="504" name="フローチャート: 判断 503">
          <a:extLst>
            <a:ext uri="{FF2B5EF4-FFF2-40B4-BE49-F238E27FC236}">
              <a16:creationId xmlns:a16="http://schemas.microsoft.com/office/drawing/2014/main" id="{5A448AE0-FA6F-4C9E-A713-2E904F24BFEF}"/>
            </a:ext>
          </a:extLst>
        </xdr:cNvPr>
        <xdr:cNvSpPr/>
      </xdr:nvSpPr>
      <xdr:spPr>
        <a:xfrm>
          <a:off x="13652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505" name="フローチャート: 判断 504">
          <a:extLst>
            <a:ext uri="{FF2B5EF4-FFF2-40B4-BE49-F238E27FC236}">
              <a16:creationId xmlns:a16="http://schemas.microsoft.com/office/drawing/2014/main" id="{05132BBD-41F7-4344-B3F0-A29F5D1FA74C}"/>
            </a:ext>
          </a:extLst>
        </xdr:cNvPr>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DCCA5F5D-5F71-463C-AE3A-850B7201E43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A26FC73C-0CBC-41B6-9544-E9EC5905D28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6C031999-AA3D-482D-91A2-FD25E4F41E3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B12F52A4-AD9C-4B0F-B480-515A0692384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370379CC-3C29-4592-A775-975BBE53505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114935</xdr:rowOff>
    </xdr:from>
    <xdr:to>
      <xdr:col>85</xdr:col>
      <xdr:colOff>177800</xdr:colOff>
      <xdr:row>40</xdr:row>
      <xdr:rowOff>45085</xdr:rowOff>
    </xdr:to>
    <xdr:sp macro="" textlink="">
      <xdr:nvSpPr>
        <xdr:cNvPr id="511" name="楕円 510">
          <a:extLst>
            <a:ext uri="{FF2B5EF4-FFF2-40B4-BE49-F238E27FC236}">
              <a16:creationId xmlns:a16="http://schemas.microsoft.com/office/drawing/2014/main" id="{4C0408A4-5C7F-45B1-8A32-DF199CE826AF}"/>
            </a:ext>
          </a:extLst>
        </xdr:cNvPr>
        <xdr:cNvSpPr/>
      </xdr:nvSpPr>
      <xdr:spPr>
        <a:xfrm>
          <a:off x="162687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93362</xdr:rowOff>
    </xdr:from>
    <xdr:ext cx="405111" cy="259045"/>
    <xdr:sp macro="" textlink="">
      <xdr:nvSpPr>
        <xdr:cNvPr id="512" name="【認定こども園・幼稚園・保育所】&#10;有形固定資産減価償却率該当値テキスト">
          <a:extLst>
            <a:ext uri="{FF2B5EF4-FFF2-40B4-BE49-F238E27FC236}">
              <a16:creationId xmlns:a16="http://schemas.microsoft.com/office/drawing/2014/main" id="{6E1602C5-2F97-4173-9DDF-3F6F424AF111}"/>
            </a:ext>
          </a:extLst>
        </xdr:cNvPr>
        <xdr:cNvSpPr txBox="1"/>
      </xdr:nvSpPr>
      <xdr:spPr>
        <a:xfrm>
          <a:off x="16357600"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78740</xdr:rowOff>
    </xdr:from>
    <xdr:to>
      <xdr:col>81</xdr:col>
      <xdr:colOff>101600</xdr:colOff>
      <xdr:row>40</xdr:row>
      <xdr:rowOff>8890</xdr:rowOff>
    </xdr:to>
    <xdr:sp macro="" textlink="">
      <xdr:nvSpPr>
        <xdr:cNvPr id="513" name="楕円 512">
          <a:extLst>
            <a:ext uri="{FF2B5EF4-FFF2-40B4-BE49-F238E27FC236}">
              <a16:creationId xmlns:a16="http://schemas.microsoft.com/office/drawing/2014/main" id="{15484754-4502-43C2-A596-9C47D527A926}"/>
            </a:ext>
          </a:extLst>
        </xdr:cNvPr>
        <xdr:cNvSpPr/>
      </xdr:nvSpPr>
      <xdr:spPr>
        <a:xfrm>
          <a:off x="15430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129540</xdr:rowOff>
    </xdr:from>
    <xdr:to>
      <xdr:col>85</xdr:col>
      <xdr:colOff>127000</xdr:colOff>
      <xdr:row>39</xdr:row>
      <xdr:rowOff>165735</xdr:rowOff>
    </xdr:to>
    <xdr:cxnSp macro="">
      <xdr:nvCxnSpPr>
        <xdr:cNvPr id="514" name="直線コネクタ 513">
          <a:extLst>
            <a:ext uri="{FF2B5EF4-FFF2-40B4-BE49-F238E27FC236}">
              <a16:creationId xmlns:a16="http://schemas.microsoft.com/office/drawing/2014/main" id="{2A00CDC3-51B7-4B76-9D78-87F5989286BB}"/>
            </a:ext>
          </a:extLst>
        </xdr:cNvPr>
        <xdr:cNvCxnSpPr/>
      </xdr:nvCxnSpPr>
      <xdr:spPr>
        <a:xfrm>
          <a:off x="15481300" y="68160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40640</xdr:rowOff>
    </xdr:from>
    <xdr:to>
      <xdr:col>76</xdr:col>
      <xdr:colOff>165100</xdr:colOff>
      <xdr:row>39</xdr:row>
      <xdr:rowOff>142240</xdr:rowOff>
    </xdr:to>
    <xdr:sp macro="" textlink="">
      <xdr:nvSpPr>
        <xdr:cNvPr id="515" name="楕円 514">
          <a:extLst>
            <a:ext uri="{FF2B5EF4-FFF2-40B4-BE49-F238E27FC236}">
              <a16:creationId xmlns:a16="http://schemas.microsoft.com/office/drawing/2014/main" id="{7FA45B44-7925-42CC-B57D-3FA84C6B163D}"/>
            </a:ext>
          </a:extLst>
        </xdr:cNvPr>
        <xdr:cNvSpPr/>
      </xdr:nvSpPr>
      <xdr:spPr>
        <a:xfrm>
          <a:off x="14541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91440</xdr:rowOff>
    </xdr:from>
    <xdr:to>
      <xdr:col>81</xdr:col>
      <xdr:colOff>50800</xdr:colOff>
      <xdr:row>39</xdr:row>
      <xdr:rowOff>129540</xdr:rowOff>
    </xdr:to>
    <xdr:cxnSp macro="">
      <xdr:nvCxnSpPr>
        <xdr:cNvPr id="516" name="直線コネクタ 515">
          <a:extLst>
            <a:ext uri="{FF2B5EF4-FFF2-40B4-BE49-F238E27FC236}">
              <a16:creationId xmlns:a16="http://schemas.microsoft.com/office/drawing/2014/main" id="{EE118735-E029-49EC-97F1-39B991FC7E4C}"/>
            </a:ext>
          </a:extLst>
        </xdr:cNvPr>
        <xdr:cNvCxnSpPr/>
      </xdr:nvCxnSpPr>
      <xdr:spPr>
        <a:xfrm>
          <a:off x="14592300" y="67779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111125</xdr:rowOff>
    </xdr:from>
    <xdr:to>
      <xdr:col>72</xdr:col>
      <xdr:colOff>38100</xdr:colOff>
      <xdr:row>37</xdr:row>
      <xdr:rowOff>41275</xdr:rowOff>
    </xdr:to>
    <xdr:sp macro="" textlink="">
      <xdr:nvSpPr>
        <xdr:cNvPr id="517" name="楕円 516">
          <a:extLst>
            <a:ext uri="{FF2B5EF4-FFF2-40B4-BE49-F238E27FC236}">
              <a16:creationId xmlns:a16="http://schemas.microsoft.com/office/drawing/2014/main" id="{293BCBD1-E279-4498-9106-AE0547457A70}"/>
            </a:ext>
          </a:extLst>
        </xdr:cNvPr>
        <xdr:cNvSpPr/>
      </xdr:nvSpPr>
      <xdr:spPr>
        <a:xfrm>
          <a:off x="13652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161925</xdr:rowOff>
    </xdr:from>
    <xdr:to>
      <xdr:col>76</xdr:col>
      <xdr:colOff>114300</xdr:colOff>
      <xdr:row>39</xdr:row>
      <xdr:rowOff>91440</xdr:rowOff>
    </xdr:to>
    <xdr:cxnSp macro="">
      <xdr:nvCxnSpPr>
        <xdr:cNvPr id="518" name="直線コネクタ 517">
          <a:extLst>
            <a:ext uri="{FF2B5EF4-FFF2-40B4-BE49-F238E27FC236}">
              <a16:creationId xmlns:a16="http://schemas.microsoft.com/office/drawing/2014/main" id="{F3F289EE-461B-4B4A-93E7-5CDE9EB47B22}"/>
            </a:ext>
          </a:extLst>
        </xdr:cNvPr>
        <xdr:cNvCxnSpPr/>
      </xdr:nvCxnSpPr>
      <xdr:spPr>
        <a:xfrm>
          <a:off x="13703300" y="6334125"/>
          <a:ext cx="889000" cy="44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19" name="n_1aveValue【認定こども園・幼稚園・保育所】&#10;有形固定資産減価償却率">
          <a:extLst>
            <a:ext uri="{FF2B5EF4-FFF2-40B4-BE49-F238E27FC236}">
              <a16:creationId xmlns:a16="http://schemas.microsoft.com/office/drawing/2014/main" id="{BC7F29DB-0F44-4867-8929-22EED13BE3EB}"/>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20" name="n_2aveValue【認定こども園・幼稚園・保育所】&#10;有形固定資産減価償却率">
          <a:extLst>
            <a:ext uri="{FF2B5EF4-FFF2-40B4-BE49-F238E27FC236}">
              <a16:creationId xmlns:a16="http://schemas.microsoft.com/office/drawing/2014/main" id="{758EFE10-3C7C-4935-90CF-B1341C4BAED8}"/>
            </a:ext>
          </a:extLst>
        </xdr:cNvPr>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163847</xdr:rowOff>
    </xdr:from>
    <xdr:ext cx="405111" cy="259045"/>
    <xdr:sp macro="" textlink="">
      <xdr:nvSpPr>
        <xdr:cNvPr id="521" name="n_3aveValue【認定こども園・幼稚園・保育所】&#10;有形固定資産減価償却率">
          <a:extLst>
            <a:ext uri="{FF2B5EF4-FFF2-40B4-BE49-F238E27FC236}">
              <a16:creationId xmlns:a16="http://schemas.microsoft.com/office/drawing/2014/main" id="{B6BDFA88-6750-4628-8E28-2F29A160B4B6}"/>
            </a:ext>
          </a:extLst>
        </xdr:cNvPr>
        <xdr:cNvSpPr txBox="1"/>
      </xdr:nvSpPr>
      <xdr:spPr>
        <a:xfrm>
          <a:off x="13500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522" name="n_4aveValue【認定こども園・幼稚園・保育所】&#10;有形固定資産減価償却率">
          <a:extLst>
            <a:ext uri="{FF2B5EF4-FFF2-40B4-BE49-F238E27FC236}">
              <a16:creationId xmlns:a16="http://schemas.microsoft.com/office/drawing/2014/main" id="{5CD0B2A7-890E-4322-B116-01CECF340058}"/>
            </a:ext>
          </a:extLst>
        </xdr:cNvPr>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17</xdr:rowOff>
    </xdr:from>
    <xdr:ext cx="405111" cy="259045"/>
    <xdr:sp macro="" textlink="">
      <xdr:nvSpPr>
        <xdr:cNvPr id="523" name="n_1mainValue【認定こども園・幼稚園・保育所】&#10;有形固定資産減価償却率">
          <a:extLst>
            <a:ext uri="{FF2B5EF4-FFF2-40B4-BE49-F238E27FC236}">
              <a16:creationId xmlns:a16="http://schemas.microsoft.com/office/drawing/2014/main" id="{E793A2AE-2C78-4508-8F5E-0016B89469B9}"/>
            </a:ext>
          </a:extLst>
        </xdr:cNvPr>
        <xdr:cNvSpPr txBox="1"/>
      </xdr:nvSpPr>
      <xdr:spPr>
        <a:xfrm>
          <a:off x="152660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133367</xdr:rowOff>
    </xdr:from>
    <xdr:ext cx="405111" cy="259045"/>
    <xdr:sp macro="" textlink="">
      <xdr:nvSpPr>
        <xdr:cNvPr id="524" name="n_2mainValue【認定こども園・幼稚園・保育所】&#10;有形固定資産減価償却率">
          <a:extLst>
            <a:ext uri="{FF2B5EF4-FFF2-40B4-BE49-F238E27FC236}">
              <a16:creationId xmlns:a16="http://schemas.microsoft.com/office/drawing/2014/main" id="{9A7C76B0-2E2E-4A96-959A-90A1739837DC}"/>
            </a:ext>
          </a:extLst>
        </xdr:cNvPr>
        <xdr:cNvSpPr txBox="1"/>
      </xdr:nvSpPr>
      <xdr:spPr>
        <a:xfrm>
          <a:off x="143897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57802</xdr:rowOff>
    </xdr:from>
    <xdr:ext cx="405111" cy="259045"/>
    <xdr:sp macro="" textlink="">
      <xdr:nvSpPr>
        <xdr:cNvPr id="525" name="n_3mainValue【認定こども園・幼稚園・保育所】&#10;有形固定資産減価償却率">
          <a:extLst>
            <a:ext uri="{FF2B5EF4-FFF2-40B4-BE49-F238E27FC236}">
              <a16:creationId xmlns:a16="http://schemas.microsoft.com/office/drawing/2014/main" id="{9B26D028-11A6-4939-845A-CC416D402DFA}"/>
            </a:ext>
          </a:extLst>
        </xdr:cNvPr>
        <xdr:cNvSpPr txBox="1"/>
      </xdr:nvSpPr>
      <xdr:spPr>
        <a:xfrm>
          <a:off x="13500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a:extLst>
            <a:ext uri="{FF2B5EF4-FFF2-40B4-BE49-F238E27FC236}">
              <a16:creationId xmlns:a16="http://schemas.microsoft.com/office/drawing/2014/main" id="{3EFFF466-3CCB-4F35-B369-FD14D4F2B91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a:extLst>
            <a:ext uri="{FF2B5EF4-FFF2-40B4-BE49-F238E27FC236}">
              <a16:creationId xmlns:a16="http://schemas.microsoft.com/office/drawing/2014/main" id="{2E7C6138-840E-40B6-AA62-6EE2CEDA62E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a:extLst>
            <a:ext uri="{FF2B5EF4-FFF2-40B4-BE49-F238E27FC236}">
              <a16:creationId xmlns:a16="http://schemas.microsoft.com/office/drawing/2014/main" id="{83A3B429-CC9F-40F2-B7B7-A74FC5F55BB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a:extLst>
            <a:ext uri="{FF2B5EF4-FFF2-40B4-BE49-F238E27FC236}">
              <a16:creationId xmlns:a16="http://schemas.microsoft.com/office/drawing/2014/main" id="{B5623C19-EE78-4EC6-8934-8255A722953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a:extLst>
            <a:ext uri="{FF2B5EF4-FFF2-40B4-BE49-F238E27FC236}">
              <a16:creationId xmlns:a16="http://schemas.microsoft.com/office/drawing/2014/main" id="{594C5464-EF0E-4D24-BF45-955E634C55B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a:extLst>
            <a:ext uri="{FF2B5EF4-FFF2-40B4-BE49-F238E27FC236}">
              <a16:creationId xmlns:a16="http://schemas.microsoft.com/office/drawing/2014/main" id="{0A83B300-B78D-4F0F-8481-39C6F5F9B87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a:extLst>
            <a:ext uri="{FF2B5EF4-FFF2-40B4-BE49-F238E27FC236}">
              <a16:creationId xmlns:a16="http://schemas.microsoft.com/office/drawing/2014/main" id="{243E7BE3-2F34-4A67-A2B6-26D3180C70C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a:extLst>
            <a:ext uri="{FF2B5EF4-FFF2-40B4-BE49-F238E27FC236}">
              <a16:creationId xmlns:a16="http://schemas.microsoft.com/office/drawing/2014/main" id="{8280C66A-A28D-47E2-942E-A50ED5A2E6B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a:extLst>
            <a:ext uri="{FF2B5EF4-FFF2-40B4-BE49-F238E27FC236}">
              <a16:creationId xmlns:a16="http://schemas.microsoft.com/office/drawing/2014/main" id="{9804ABD6-F374-4276-8912-E74BCB26802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a:extLst>
            <a:ext uri="{FF2B5EF4-FFF2-40B4-BE49-F238E27FC236}">
              <a16:creationId xmlns:a16="http://schemas.microsoft.com/office/drawing/2014/main" id="{F760693C-0E56-43B8-BB78-AE7512D4D5D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6" name="直線コネクタ 535">
          <a:extLst>
            <a:ext uri="{FF2B5EF4-FFF2-40B4-BE49-F238E27FC236}">
              <a16:creationId xmlns:a16="http://schemas.microsoft.com/office/drawing/2014/main" id="{0CBE29E4-0A0A-4750-AACE-E20FEB68161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37" name="テキスト ボックス 536">
          <a:extLst>
            <a:ext uri="{FF2B5EF4-FFF2-40B4-BE49-F238E27FC236}">
              <a16:creationId xmlns:a16="http://schemas.microsoft.com/office/drawing/2014/main" id="{771E6613-EB0C-40D9-80AE-7366F86AFF9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8" name="直線コネクタ 537">
          <a:extLst>
            <a:ext uri="{FF2B5EF4-FFF2-40B4-BE49-F238E27FC236}">
              <a16:creationId xmlns:a16="http://schemas.microsoft.com/office/drawing/2014/main" id="{823D3F16-E236-4CD7-995D-F741BA8644A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39" name="テキスト ボックス 538">
          <a:extLst>
            <a:ext uri="{FF2B5EF4-FFF2-40B4-BE49-F238E27FC236}">
              <a16:creationId xmlns:a16="http://schemas.microsoft.com/office/drawing/2014/main" id="{288DA48F-D601-4E39-9D0C-77CBE40CBF2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0" name="直線コネクタ 539">
          <a:extLst>
            <a:ext uri="{FF2B5EF4-FFF2-40B4-BE49-F238E27FC236}">
              <a16:creationId xmlns:a16="http://schemas.microsoft.com/office/drawing/2014/main" id="{993F2F4C-9D4E-48B2-B7B5-B1B8A92DDFB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1" name="テキスト ボックス 540">
          <a:extLst>
            <a:ext uri="{FF2B5EF4-FFF2-40B4-BE49-F238E27FC236}">
              <a16:creationId xmlns:a16="http://schemas.microsoft.com/office/drawing/2014/main" id="{9828555F-0534-448B-A76A-88B0BAE0975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2" name="直線コネクタ 541">
          <a:extLst>
            <a:ext uri="{FF2B5EF4-FFF2-40B4-BE49-F238E27FC236}">
              <a16:creationId xmlns:a16="http://schemas.microsoft.com/office/drawing/2014/main" id="{F90BD4C5-7812-4466-A18D-EBD197B9CE1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3" name="テキスト ボックス 542">
          <a:extLst>
            <a:ext uri="{FF2B5EF4-FFF2-40B4-BE49-F238E27FC236}">
              <a16:creationId xmlns:a16="http://schemas.microsoft.com/office/drawing/2014/main" id="{DC02F790-1A28-4867-813F-F5B33E05E46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4" name="直線コネクタ 543">
          <a:extLst>
            <a:ext uri="{FF2B5EF4-FFF2-40B4-BE49-F238E27FC236}">
              <a16:creationId xmlns:a16="http://schemas.microsoft.com/office/drawing/2014/main" id="{3A0AB0AE-A7E4-4127-ABCD-62D04544C35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5" name="テキスト ボックス 544">
          <a:extLst>
            <a:ext uri="{FF2B5EF4-FFF2-40B4-BE49-F238E27FC236}">
              <a16:creationId xmlns:a16="http://schemas.microsoft.com/office/drawing/2014/main" id="{C8E97BB3-20A3-48B4-A71C-0F89E2CBC1F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a:extLst>
            <a:ext uri="{FF2B5EF4-FFF2-40B4-BE49-F238E27FC236}">
              <a16:creationId xmlns:a16="http://schemas.microsoft.com/office/drawing/2014/main" id="{975EF75B-E66D-4EA7-BCE5-E255307517F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7" name="テキスト ボックス 546">
          <a:extLst>
            <a:ext uri="{FF2B5EF4-FFF2-40B4-BE49-F238E27FC236}">
              <a16:creationId xmlns:a16="http://schemas.microsoft.com/office/drawing/2014/main" id="{8E267178-76B6-412C-9BE8-41E386ABC8D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認定こども園・幼稚園・保育所】&#10;一人当たり面積グラフ枠">
          <a:extLst>
            <a:ext uri="{FF2B5EF4-FFF2-40B4-BE49-F238E27FC236}">
              <a16:creationId xmlns:a16="http://schemas.microsoft.com/office/drawing/2014/main" id="{4F4B2445-F518-415E-8D46-5ED8342EF55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549" name="直線コネクタ 548">
          <a:extLst>
            <a:ext uri="{FF2B5EF4-FFF2-40B4-BE49-F238E27FC236}">
              <a16:creationId xmlns:a16="http://schemas.microsoft.com/office/drawing/2014/main" id="{BA9A1D26-2B1F-4AA5-9962-56136FAFDB19}"/>
            </a:ext>
          </a:extLst>
        </xdr:cNvPr>
        <xdr:cNvCxnSpPr/>
      </xdr:nvCxnSpPr>
      <xdr:spPr>
        <a:xfrm flipV="1">
          <a:off x="22160864" y="57683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50" name="【認定こども園・幼稚園・保育所】&#10;一人当たり面積最小値テキスト">
          <a:extLst>
            <a:ext uri="{FF2B5EF4-FFF2-40B4-BE49-F238E27FC236}">
              <a16:creationId xmlns:a16="http://schemas.microsoft.com/office/drawing/2014/main" id="{82C99DDB-5A97-4BE0-8A97-9AF747AD3AF6}"/>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51" name="直線コネクタ 550">
          <a:extLst>
            <a:ext uri="{FF2B5EF4-FFF2-40B4-BE49-F238E27FC236}">
              <a16:creationId xmlns:a16="http://schemas.microsoft.com/office/drawing/2014/main" id="{1DE636BB-AA67-4B1F-8692-6E69184BBD56}"/>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52" name="【認定こども園・幼稚園・保育所】&#10;一人当たり面積最大値テキスト">
          <a:extLst>
            <a:ext uri="{FF2B5EF4-FFF2-40B4-BE49-F238E27FC236}">
              <a16:creationId xmlns:a16="http://schemas.microsoft.com/office/drawing/2014/main" id="{CEE8DC22-F6BD-493F-9D30-0DD59DA4CD97}"/>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53" name="直線コネクタ 552">
          <a:extLst>
            <a:ext uri="{FF2B5EF4-FFF2-40B4-BE49-F238E27FC236}">
              <a16:creationId xmlns:a16="http://schemas.microsoft.com/office/drawing/2014/main" id="{A5A03592-851F-4EC3-84A9-8D58C03CC882}"/>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6367</xdr:rowOff>
    </xdr:from>
    <xdr:ext cx="469744" cy="259045"/>
    <xdr:sp macro="" textlink="">
      <xdr:nvSpPr>
        <xdr:cNvPr id="554" name="【認定こども園・幼稚園・保育所】&#10;一人当たり面積平均値テキスト">
          <a:extLst>
            <a:ext uri="{FF2B5EF4-FFF2-40B4-BE49-F238E27FC236}">
              <a16:creationId xmlns:a16="http://schemas.microsoft.com/office/drawing/2014/main" id="{A8D1BFE1-F3E1-4EC6-8255-851C1B9ECE4B}"/>
            </a:ext>
          </a:extLst>
        </xdr:cNvPr>
        <xdr:cNvSpPr txBox="1"/>
      </xdr:nvSpPr>
      <xdr:spPr>
        <a:xfrm>
          <a:off x="221996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555" name="フローチャート: 判断 554">
          <a:extLst>
            <a:ext uri="{FF2B5EF4-FFF2-40B4-BE49-F238E27FC236}">
              <a16:creationId xmlns:a16="http://schemas.microsoft.com/office/drawing/2014/main" id="{EE97CF1C-5815-4D90-9C66-E2DF81234AA9}"/>
            </a:ext>
          </a:extLst>
        </xdr:cNvPr>
        <xdr:cNvSpPr/>
      </xdr:nvSpPr>
      <xdr:spPr>
        <a:xfrm>
          <a:off x="22110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56" name="フローチャート: 判断 555">
          <a:extLst>
            <a:ext uri="{FF2B5EF4-FFF2-40B4-BE49-F238E27FC236}">
              <a16:creationId xmlns:a16="http://schemas.microsoft.com/office/drawing/2014/main" id="{B74E9E30-5F79-4763-ACF0-441228C68E1A}"/>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557" name="フローチャート: 判断 556">
          <a:extLst>
            <a:ext uri="{FF2B5EF4-FFF2-40B4-BE49-F238E27FC236}">
              <a16:creationId xmlns:a16="http://schemas.microsoft.com/office/drawing/2014/main" id="{DE756E72-9847-4432-AADD-79F9E4D48F8B}"/>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558" name="フローチャート: 判断 557">
          <a:extLst>
            <a:ext uri="{FF2B5EF4-FFF2-40B4-BE49-F238E27FC236}">
              <a16:creationId xmlns:a16="http://schemas.microsoft.com/office/drawing/2014/main" id="{F5B7D43F-7534-4F06-8AD8-42CE6F1B57FD}"/>
            </a:ext>
          </a:extLst>
        </xdr:cNvPr>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10160</xdr:rowOff>
    </xdr:from>
    <xdr:to>
      <xdr:col>98</xdr:col>
      <xdr:colOff>38100</xdr:colOff>
      <xdr:row>38</xdr:row>
      <xdr:rowOff>111760</xdr:rowOff>
    </xdr:to>
    <xdr:sp macro="" textlink="">
      <xdr:nvSpPr>
        <xdr:cNvPr id="559" name="フローチャート: 判断 558">
          <a:extLst>
            <a:ext uri="{FF2B5EF4-FFF2-40B4-BE49-F238E27FC236}">
              <a16:creationId xmlns:a16="http://schemas.microsoft.com/office/drawing/2014/main" id="{BCDAAB02-4C20-4F6B-A72E-D359D84EC0B7}"/>
            </a:ext>
          </a:extLst>
        </xdr:cNvPr>
        <xdr:cNvSpPr/>
      </xdr:nvSpPr>
      <xdr:spPr>
        <a:xfrm>
          <a:off x="18605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4BC57E96-7D23-441B-B6B6-9737A3F6715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A2996362-0666-4264-AE87-0C62A49FC31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FD9C90D3-6D6F-4A7D-8FE9-D6B4B1D8217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A59D1E96-B5BA-46B6-BAC9-B0048F0BC62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5C75CC4D-EC60-4FE8-8A34-D1576A3651B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132080</xdr:rowOff>
    </xdr:from>
    <xdr:to>
      <xdr:col>116</xdr:col>
      <xdr:colOff>114300</xdr:colOff>
      <xdr:row>41</xdr:row>
      <xdr:rowOff>62230</xdr:rowOff>
    </xdr:to>
    <xdr:sp macro="" textlink="">
      <xdr:nvSpPr>
        <xdr:cNvPr id="565" name="楕円 564">
          <a:extLst>
            <a:ext uri="{FF2B5EF4-FFF2-40B4-BE49-F238E27FC236}">
              <a16:creationId xmlns:a16="http://schemas.microsoft.com/office/drawing/2014/main" id="{339B0981-286B-4508-A13B-034AC5ACD1C5}"/>
            </a:ext>
          </a:extLst>
        </xdr:cNvPr>
        <xdr:cNvSpPr/>
      </xdr:nvSpPr>
      <xdr:spPr>
        <a:xfrm>
          <a:off x="221107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110507</xdr:rowOff>
    </xdr:from>
    <xdr:ext cx="469744" cy="259045"/>
    <xdr:sp macro="" textlink="">
      <xdr:nvSpPr>
        <xdr:cNvPr id="566" name="【認定こども園・幼稚園・保育所】&#10;一人当たり面積該当値テキスト">
          <a:extLst>
            <a:ext uri="{FF2B5EF4-FFF2-40B4-BE49-F238E27FC236}">
              <a16:creationId xmlns:a16="http://schemas.microsoft.com/office/drawing/2014/main" id="{69CE6284-3C49-4A30-BED2-8E07D20834B2}"/>
            </a:ext>
          </a:extLst>
        </xdr:cNvPr>
        <xdr:cNvSpPr txBox="1"/>
      </xdr:nvSpPr>
      <xdr:spPr>
        <a:xfrm>
          <a:off x="22199600"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132080</xdr:rowOff>
    </xdr:from>
    <xdr:to>
      <xdr:col>112</xdr:col>
      <xdr:colOff>38100</xdr:colOff>
      <xdr:row>41</xdr:row>
      <xdr:rowOff>62230</xdr:rowOff>
    </xdr:to>
    <xdr:sp macro="" textlink="">
      <xdr:nvSpPr>
        <xdr:cNvPr id="567" name="楕円 566">
          <a:extLst>
            <a:ext uri="{FF2B5EF4-FFF2-40B4-BE49-F238E27FC236}">
              <a16:creationId xmlns:a16="http://schemas.microsoft.com/office/drawing/2014/main" id="{DCE91DFD-E197-43A2-A8B9-F857CB36C524}"/>
            </a:ext>
          </a:extLst>
        </xdr:cNvPr>
        <xdr:cNvSpPr/>
      </xdr:nvSpPr>
      <xdr:spPr>
        <a:xfrm>
          <a:off x="21272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11430</xdr:rowOff>
    </xdr:from>
    <xdr:to>
      <xdr:col>116</xdr:col>
      <xdr:colOff>63500</xdr:colOff>
      <xdr:row>41</xdr:row>
      <xdr:rowOff>11430</xdr:rowOff>
    </xdr:to>
    <xdr:cxnSp macro="">
      <xdr:nvCxnSpPr>
        <xdr:cNvPr id="568" name="直線コネクタ 567">
          <a:extLst>
            <a:ext uri="{FF2B5EF4-FFF2-40B4-BE49-F238E27FC236}">
              <a16:creationId xmlns:a16="http://schemas.microsoft.com/office/drawing/2014/main" id="{D0C533D3-2E06-4234-A9B1-6B8510DB511C}"/>
            </a:ext>
          </a:extLst>
        </xdr:cNvPr>
        <xdr:cNvCxnSpPr/>
      </xdr:nvCxnSpPr>
      <xdr:spPr>
        <a:xfrm>
          <a:off x="21323300" y="7040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569" name="楕円 568">
          <a:extLst>
            <a:ext uri="{FF2B5EF4-FFF2-40B4-BE49-F238E27FC236}">
              <a16:creationId xmlns:a16="http://schemas.microsoft.com/office/drawing/2014/main" id="{10CFA49E-8352-4D09-A0CE-EF8E659E37C0}"/>
            </a:ext>
          </a:extLst>
        </xdr:cNvPr>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11430</xdr:rowOff>
    </xdr:from>
    <xdr:to>
      <xdr:col>111</xdr:col>
      <xdr:colOff>177800</xdr:colOff>
      <xdr:row>41</xdr:row>
      <xdr:rowOff>19050</xdr:rowOff>
    </xdr:to>
    <xdr:cxnSp macro="">
      <xdr:nvCxnSpPr>
        <xdr:cNvPr id="570" name="直線コネクタ 569">
          <a:extLst>
            <a:ext uri="{FF2B5EF4-FFF2-40B4-BE49-F238E27FC236}">
              <a16:creationId xmlns:a16="http://schemas.microsoft.com/office/drawing/2014/main" id="{DF4C0EA8-03CE-4A5A-A244-85EDC293C521}"/>
            </a:ext>
          </a:extLst>
        </xdr:cNvPr>
        <xdr:cNvCxnSpPr/>
      </xdr:nvCxnSpPr>
      <xdr:spPr>
        <a:xfrm flipV="1">
          <a:off x="20434300" y="7040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29210</xdr:rowOff>
    </xdr:from>
    <xdr:to>
      <xdr:col>102</xdr:col>
      <xdr:colOff>165100</xdr:colOff>
      <xdr:row>41</xdr:row>
      <xdr:rowOff>130810</xdr:rowOff>
    </xdr:to>
    <xdr:sp macro="" textlink="">
      <xdr:nvSpPr>
        <xdr:cNvPr id="571" name="楕円 570">
          <a:extLst>
            <a:ext uri="{FF2B5EF4-FFF2-40B4-BE49-F238E27FC236}">
              <a16:creationId xmlns:a16="http://schemas.microsoft.com/office/drawing/2014/main" id="{720A2830-188A-455F-A9E0-0DEEACDE0F96}"/>
            </a:ext>
          </a:extLst>
        </xdr:cNvPr>
        <xdr:cNvSpPr/>
      </xdr:nvSpPr>
      <xdr:spPr>
        <a:xfrm>
          <a:off x="19494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80010</xdr:rowOff>
    </xdr:to>
    <xdr:cxnSp macro="">
      <xdr:nvCxnSpPr>
        <xdr:cNvPr id="572" name="直線コネクタ 571">
          <a:extLst>
            <a:ext uri="{FF2B5EF4-FFF2-40B4-BE49-F238E27FC236}">
              <a16:creationId xmlns:a16="http://schemas.microsoft.com/office/drawing/2014/main" id="{ACDE98F7-A500-4739-AB0E-580EADD40BCE}"/>
            </a:ext>
          </a:extLst>
        </xdr:cNvPr>
        <xdr:cNvCxnSpPr/>
      </xdr:nvCxnSpPr>
      <xdr:spPr>
        <a:xfrm flipV="1">
          <a:off x="19545300" y="7048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573" name="n_1aveValue【認定こども園・幼稚園・保育所】&#10;一人当たり面積">
          <a:extLst>
            <a:ext uri="{FF2B5EF4-FFF2-40B4-BE49-F238E27FC236}">
              <a16:creationId xmlns:a16="http://schemas.microsoft.com/office/drawing/2014/main" id="{CD34B89C-1DFD-4172-BC48-33483665C4AA}"/>
            </a:ext>
          </a:extLst>
        </xdr:cNvPr>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574" name="n_2aveValue【認定こども園・幼稚園・保育所】&#10;一人当たり面積">
          <a:extLst>
            <a:ext uri="{FF2B5EF4-FFF2-40B4-BE49-F238E27FC236}">
              <a16:creationId xmlns:a16="http://schemas.microsoft.com/office/drawing/2014/main" id="{DEF6A179-2286-4552-94CB-9EC43A2038E9}"/>
            </a:ext>
          </a:extLst>
        </xdr:cNvPr>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575" name="n_3aveValue【認定こども園・幼稚園・保育所】&#10;一人当たり面積">
          <a:extLst>
            <a:ext uri="{FF2B5EF4-FFF2-40B4-BE49-F238E27FC236}">
              <a16:creationId xmlns:a16="http://schemas.microsoft.com/office/drawing/2014/main" id="{C67E67B7-DD91-402A-A83B-C007F663B29C}"/>
            </a:ext>
          </a:extLst>
        </xdr:cNvPr>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128287</xdr:rowOff>
    </xdr:from>
    <xdr:ext cx="469744" cy="259045"/>
    <xdr:sp macro="" textlink="">
      <xdr:nvSpPr>
        <xdr:cNvPr id="576" name="n_4aveValue【認定こども園・幼稚園・保育所】&#10;一人当たり面積">
          <a:extLst>
            <a:ext uri="{FF2B5EF4-FFF2-40B4-BE49-F238E27FC236}">
              <a16:creationId xmlns:a16="http://schemas.microsoft.com/office/drawing/2014/main" id="{215718BF-A1F5-4A06-8783-011FFE63974B}"/>
            </a:ext>
          </a:extLst>
        </xdr:cNvPr>
        <xdr:cNvSpPr txBox="1"/>
      </xdr:nvSpPr>
      <xdr:spPr>
        <a:xfrm>
          <a:off x="18421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53357</xdr:rowOff>
    </xdr:from>
    <xdr:ext cx="469744" cy="259045"/>
    <xdr:sp macro="" textlink="">
      <xdr:nvSpPr>
        <xdr:cNvPr id="577" name="n_1mainValue【認定こども園・幼稚園・保育所】&#10;一人当たり面積">
          <a:extLst>
            <a:ext uri="{FF2B5EF4-FFF2-40B4-BE49-F238E27FC236}">
              <a16:creationId xmlns:a16="http://schemas.microsoft.com/office/drawing/2014/main" id="{1E2995DA-1E4A-44F1-94DA-8A69240BDA2A}"/>
            </a:ext>
          </a:extLst>
        </xdr:cNvPr>
        <xdr:cNvSpPr txBox="1"/>
      </xdr:nvSpPr>
      <xdr:spPr>
        <a:xfrm>
          <a:off x="210757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578" name="n_2mainValue【認定こども園・幼稚園・保育所】&#10;一人当たり面積">
          <a:extLst>
            <a:ext uri="{FF2B5EF4-FFF2-40B4-BE49-F238E27FC236}">
              <a16:creationId xmlns:a16="http://schemas.microsoft.com/office/drawing/2014/main" id="{13488CF0-8C58-4600-910A-4E183686FC93}"/>
            </a:ext>
          </a:extLst>
        </xdr:cNvPr>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121937</xdr:rowOff>
    </xdr:from>
    <xdr:ext cx="469744" cy="259045"/>
    <xdr:sp macro="" textlink="">
      <xdr:nvSpPr>
        <xdr:cNvPr id="579" name="n_3mainValue【認定こども園・幼稚園・保育所】&#10;一人当たり面積">
          <a:extLst>
            <a:ext uri="{FF2B5EF4-FFF2-40B4-BE49-F238E27FC236}">
              <a16:creationId xmlns:a16="http://schemas.microsoft.com/office/drawing/2014/main" id="{780A84A9-B216-4153-8390-112ADEB3B0E8}"/>
            </a:ext>
          </a:extLst>
        </xdr:cNvPr>
        <xdr:cNvSpPr txBox="1"/>
      </xdr:nvSpPr>
      <xdr:spPr>
        <a:xfrm>
          <a:off x="19310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a:extLst>
            <a:ext uri="{FF2B5EF4-FFF2-40B4-BE49-F238E27FC236}">
              <a16:creationId xmlns:a16="http://schemas.microsoft.com/office/drawing/2014/main" id="{7A3EC166-8BAC-4928-B5EB-20BC675EC76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a:extLst>
            <a:ext uri="{FF2B5EF4-FFF2-40B4-BE49-F238E27FC236}">
              <a16:creationId xmlns:a16="http://schemas.microsoft.com/office/drawing/2014/main" id="{F108BB70-4386-4420-9492-20D267EF6F8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a:extLst>
            <a:ext uri="{FF2B5EF4-FFF2-40B4-BE49-F238E27FC236}">
              <a16:creationId xmlns:a16="http://schemas.microsoft.com/office/drawing/2014/main" id="{A90D4AFF-EF3E-421F-9ED5-385D081FDB2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a:extLst>
            <a:ext uri="{FF2B5EF4-FFF2-40B4-BE49-F238E27FC236}">
              <a16:creationId xmlns:a16="http://schemas.microsoft.com/office/drawing/2014/main" id="{3AE998DC-EC6E-4C92-8BDF-C6671635B2C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a:extLst>
            <a:ext uri="{FF2B5EF4-FFF2-40B4-BE49-F238E27FC236}">
              <a16:creationId xmlns:a16="http://schemas.microsoft.com/office/drawing/2014/main" id="{D9CCBA4A-DD78-459E-8646-B2AD94747A1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a:extLst>
            <a:ext uri="{FF2B5EF4-FFF2-40B4-BE49-F238E27FC236}">
              <a16:creationId xmlns:a16="http://schemas.microsoft.com/office/drawing/2014/main" id="{C5CF6FDD-907A-4DA0-AD47-FBB82A1FBB4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a:extLst>
            <a:ext uri="{FF2B5EF4-FFF2-40B4-BE49-F238E27FC236}">
              <a16:creationId xmlns:a16="http://schemas.microsoft.com/office/drawing/2014/main" id="{4783C7BF-99BB-41C6-A45B-04C4E003AD4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a:extLst>
            <a:ext uri="{FF2B5EF4-FFF2-40B4-BE49-F238E27FC236}">
              <a16:creationId xmlns:a16="http://schemas.microsoft.com/office/drawing/2014/main" id="{8F2E4E68-96EB-4288-99AE-6C115FD991F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a:extLst>
            <a:ext uri="{FF2B5EF4-FFF2-40B4-BE49-F238E27FC236}">
              <a16:creationId xmlns:a16="http://schemas.microsoft.com/office/drawing/2014/main" id="{A5C55E8C-441E-4A2D-988C-7D371EA9C8C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a:extLst>
            <a:ext uri="{FF2B5EF4-FFF2-40B4-BE49-F238E27FC236}">
              <a16:creationId xmlns:a16="http://schemas.microsoft.com/office/drawing/2014/main" id="{1D07FB58-5090-460E-896B-65A6CD19CBC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0" name="テキスト ボックス 589">
          <a:extLst>
            <a:ext uri="{FF2B5EF4-FFF2-40B4-BE49-F238E27FC236}">
              <a16:creationId xmlns:a16="http://schemas.microsoft.com/office/drawing/2014/main" id="{09C0F2F3-EEFE-4B3C-9DC3-1B73A54917F2}"/>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1" name="直線コネクタ 590">
          <a:extLst>
            <a:ext uri="{FF2B5EF4-FFF2-40B4-BE49-F238E27FC236}">
              <a16:creationId xmlns:a16="http://schemas.microsoft.com/office/drawing/2014/main" id="{8819337C-B186-4676-9D6D-1F1DE1298F7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92" name="テキスト ボックス 591">
          <a:extLst>
            <a:ext uri="{FF2B5EF4-FFF2-40B4-BE49-F238E27FC236}">
              <a16:creationId xmlns:a16="http://schemas.microsoft.com/office/drawing/2014/main" id="{FAF1A9B3-C617-4997-9F9D-1131483AFABC}"/>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3" name="直線コネクタ 592">
          <a:extLst>
            <a:ext uri="{FF2B5EF4-FFF2-40B4-BE49-F238E27FC236}">
              <a16:creationId xmlns:a16="http://schemas.microsoft.com/office/drawing/2014/main" id="{605DEADF-DB8F-4784-B980-44A85FECF24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4" name="テキスト ボックス 593">
          <a:extLst>
            <a:ext uri="{FF2B5EF4-FFF2-40B4-BE49-F238E27FC236}">
              <a16:creationId xmlns:a16="http://schemas.microsoft.com/office/drawing/2014/main" id="{D925FE1A-716B-49FA-BE0E-1DEA493F959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5" name="直線コネクタ 594">
          <a:extLst>
            <a:ext uri="{FF2B5EF4-FFF2-40B4-BE49-F238E27FC236}">
              <a16:creationId xmlns:a16="http://schemas.microsoft.com/office/drawing/2014/main" id="{DC9E2E75-5F69-48B8-9503-BDA20B0D769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6" name="テキスト ボックス 595">
          <a:extLst>
            <a:ext uri="{FF2B5EF4-FFF2-40B4-BE49-F238E27FC236}">
              <a16:creationId xmlns:a16="http://schemas.microsoft.com/office/drawing/2014/main" id="{D632DACE-65E6-44D5-9767-56AEEDD1ABC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7" name="直線コネクタ 596">
          <a:extLst>
            <a:ext uri="{FF2B5EF4-FFF2-40B4-BE49-F238E27FC236}">
              <a16:creationId xmlns:a16="http://schemas.microsoft.com/office/drawing/2014/main" id="{FA722DC3-24CA-4E1C-A7BB-45609B8BC27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8" name="テキスト ボックス 597">
          <a:extLst>
            <a:ext uri="{FF2B5EF4-FFF2-40B4-BE49-F238E27FC236}">
              <a16:creationId xmlns:a16="http://schemas.microsoft.com/office/drawing/2014/main" id="{0B3FA7AD-B6A8-4890-ADD5-36B89E58D7D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9" name="直線コネクタ 598">
          <a:extLst>
            <a:ext uri="{FF2B5EF4-FFF2-40B4-BE49-F238E27FC236}">
              <a16:creationId xmlns:a16="http://schemas.microsoft.com/office/drawing/2014/main" id="{72874BAE-4C58-42AC-B61F-51421E3E891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0" name="テキスト ボックス 599">
          <a:extLst>
            <a:ext uri="{FF2B5EF4-FFF2-40B4-BE49-F238E27FC236}">
              <a16:creationId xmlns:a16="http://schemas.microsoft.com/office/drawing/2014/main" id="{C5CF8FCC-1527-43C4-A133-4C79C80F57E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a:extLst>
            <a:ext uri="{FF2B5EF4-FFF2-40B4-BE49-F238E27FC236}">
              <a16:creationId xmlns:a16="http://schemas.microsoft.com/office/drawing/2014/main" id="{0353BE24-A686-49F3-8897-89481B57C95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2" name="テキスト ボックス 601">
          <a:extLst>
            <a:ext uri="{FF2B5EF4-FFF2-40B4-BE49-F238E27FC236}">
              <a16:creationId xmlns:a16="http://schemas.microsoft.com/office/drawing/2014/main" id="{0BA136C1-92AC-41DF-B77E-E58FC9CEAA3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3" name="【学校施設】&#10;有形固定資産減価償却率グラフ枠">
          <a:extLst>
            <a:ext uri="{FF2B5EF4-FFF2-40B4-BE49-F238E27FC236}">
              <a16:creationId xmlns:a16="http://schemas.microsoft.com/office/drawing/2014/main" id="{2302F812-43A4-468C-865A-320508677E5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604" name="直線コネクタ 603">
          <a:extLst>
            <a:ext uri="{FF2B5EF4-FFF2-40B4-BE49-F238E27FC236}">
              <a16:creationId xmlns:a16="http://schemas.microsoft.com/office/drawing/2014/main" id="{CBF4A2D0-734A-4831-8A51-D72814E2B996}"/>
            </a:ext>
          </a:extLst>
        </xdr:cNvPr>
        <xdr:cNvCxnSpPr/>
      </xdr:nvCxnSpPr>
      <xdr:spPr>
        <a:xfrm flipV="1">
          <a:off x="16318864" y="95021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605" name="【学校施設】&#10;有形固定資産減価償却率最小値テキスト">
          <a:extLst>
            <a:ext uri="{FF2B5EF4-FFF2-40B4-BE49-F238E27FC236}">
              <a16:creationId xmlns:a16="http://schemas.microsoft.com/office/drawing/2014/main" id="{BE2C41A1-0639-4EFE-82A5-0ED97C0583B5}"/>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606" name="直線コネクタ 605">
          <a:extLst>
            <a:ext uri="{FF2B5EF4-FFF2-40B4-BE49-F238E27FC236}">
              <a16:creationId xmlns:a16="http://schemas.microsoft.com/office/drawing/2014/main" id="{89FF660E-9E47-49FC-A428-2960FA224797}"/>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07" name="【学校施設】&#10;有形固定資産減価償却率最大値テキスト">
          <a:extLst>
            <a:ext uri="{FF2B5EF4-FFF2-40B4-BE49-F238E27FC236}">
              <a16:creationId xmlns:a16="http://schemas.microsoft.com/office/drawing/2014/main" id="{2D23D96B-81B2-44AB-BC7D-0ADCA588748F}"/>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08" name="直線コネクタ 607">
          <a:extLst>
            <a:ext uri="{FF2B5EF4-FFF2-40B4-BE49-F238E27FC236}">
              <a16:creationId xmlns:a16="http://schemas.microsoft.com/office/drawing/2014/main" id="{8B2E3410-DA3E-46E7-8BDF-3E1203DD9442}"/>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132097</xdr:rowOff>
    </xdr:from>
    <xdr:ext cx="405111" cy="259045"/>
    <xdr:sp macro="" textlink="">
      <xdr:nvSpPr>
        <xdr:cNvPr id="609" name="【学校施設】&#10;有形固定資産減価償却率平均値テキスト">
          <a:extLst>
            <a:ext uri="{FF2B5EF4-FFF2-40B4-BE49-F238E27FC236}">
              <a16:creationId xmlns:a16="http://schemas.microsoft.com/office/drawing/2014/main" id="{7C1E1F4A-5024-4254-BEA5-6C4B096421B1}"/>
            </a:ext>
          </a:extLst>
        </xdr:cNvPr>
        <xdr:cNvSpPr txBox="1"/>
      </xdr:nvSpPr>
      <xdr:spPr>
        <a:xfrm>
          <a:off x="163576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610" name="フローチャート: 判断 609">
          <a:extLst>
            <a:ext uri="{FF2B5EF4-FFF2-40B4-BE49-F238E27FC236}">
              <a16:creationId xmlns:a16="http://schemas.microsoft.com/office/drawing/2014/main" id="{84743D6F-579D-4CE8-87D7-ADDC5F1ED8FD}"/>
            </a:ext>
          </a:extLst>
        </xdr:cNvPr>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611" name="フローチャート: 判断 610">
          <a:extLst>
            <a:ext uri="{FF2B5EF4-FFF2-40B4-BE49-F238E27FC236}">
              <a16:creationId xmlns:a16="http://schemas.microsoft.com/office/drawing/2014/main" id="{EA17A461-B94D-4A20-8A86-A65789FA640F}"/>
            </a:ext>
          </a:extLst>
        </xdr:cNvPr>
        <xdr:cNvSpPr/>
      </xdr:nvSpPr>
      <xdr:spPr>
        <a:xfrm>
          <a:off x="1543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612" name="フローチャート: 判断 611">
          <a:extLst>
            <a:ext uri="{FF2B5EF4-FFF2-40B4-BE49-F238E27FC236}">
              <a16:creationId xmlns:a16="http://schemas.microsoft.com/office/drawing/2014/main" id="{7D32811E-BBFD-4751-8791-6D7555F9F999}"/>
            </a:ext>
          </a:extLst>
        </xdr:cNvPr>
        <xdr:cNvSpPr/>
      </xdr:nvSpPr>
      <xdr:spPr>
        <a:xfrm>
          <a:off x="14541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613" name="フローチャート: 判断 612">
          <a:extLst>
            <a:ext uri="{FF2B5EF4-FFF2-40B4-BE49-F238E27FC236}">
              <a16:creationId xmlns:a16="http://schemas.microsoft.com/office/drawing/2014/main" id="{C1EAEE03-85DF-4B9D-A26F-D17821DBA44B}"/>
            </a:ext>
          </a:extLst>
        </xdr:cNvPr>
        <xdr:cNvSpPr/>
      </xdr:nvSpPr>
      <xdr:spPr>
        <a:xfrm>
          <a:off x="13652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151130</xdr:rowOff>
    </xdr:from>
    <xdr:to>
      <xdr:col>67</xdr:col>
      <xdr:colOff>101600</xdr:colOff>
      <xdr:row>60</xdr:row>
      <xdr:rowOff>81280</xdr:rowOff>
    </xdr:to>
    <xdr:sp macro="" textlink="">
      <xdr:nvSpPr>
        <xdr:cNvPr id="614" name="フローチャート: 判断 613">
          <a:extLst>
            <a:ext uri="{FF2B5EF4-FFF2-40B4-BE49-F238E27FC236}">
              <a16:creationId xmlns:a16="http://schemas.microsoft.com/office/drawing/2014/main" id="{496BCCE2-190A-4482-B39F-9A1E10E282F4}"/>
            </a:ext>
          </a:extLst>
        </xdr:cNvPr>
        <xdr:cNvSpPr/>
      </xdr:nvSpPr>
      <xdr:spPr>
        <a:xfrm>
          <a:off x="12763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24C0999F-4D09-4D4F-8C09-87CBA40DC74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968572C0-6BDC-4D68-B81F-0FD43AC35DB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F1EE5736-0697-49CD-9F6F-46170A0336B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765F4089-6ED7-4773-9701-34505E30E94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6C39AC2C-9D38-4D03-8996-DEA14C907ED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40640</xdr:rowOff>
    </xdr:from>
    <xdr:to>
      <xdr:col>85</xdr:col>
      <xdr:colOff>177800</xdr:colOff>
      <xdr:row>62</xdr:row>
      <xdr:rowOff>142240</xdr:rowOff>
    </xdr:to>
    <xdr:sp macro="" textlink="">
      <xdr:nvSpPr>
        <xdr:cNvPr id="620" name="楕円 619">
          <a:extLst>
            <a:ext uri="{FF2B5EF4-FFF2-40B4-BE49-F238E27FC236}">
              <a16:creationId xmlns:a16="http://schemas.microsoft.com/office/drawing/2014/main" id="{D0A05F66-64F9-4D99-B591-B63A2BCE6235}"/>
            </a:ext>
          </a:extLst>
        </xdr:cNvPr>
        <xdr:cNvSpPr/>
      </xdr:nvSpPr>
      <xdr:spPr>
        <a:xfrm>
          <a:off x="16268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19067</xdr:rowOff>
    </xdr:from>
    <xdr:ext cx="405111" cy="259045"/>
    <xdr:sp macro="" textlink="">
      <xdr:nvSpPr>
        <xdr:cNvPr id="621" name="【学校施設】&#10;有形固定資産減価償却率該当値テキスト">
          <a:extLst>
            <a:ext uri="{FF2B5EF4-FFF2-40B4-BE49-F238E27FC236}">
              <a16:creationId xmlns:a16="http://schemas.microsoft.com/office/drawing/2014/main" id="{2AFA9EB0-92A3-432E-9569-F6114E6FE54F}"/>
            </a:ext>
          </a:extLst>
        </xdr:cNvPr>
        <xdr:cNvSpPr txBox="1"/>
      </xdr:nvSpPr>
      <xdr:spPr>
        <a:xfrm>
          <a:off x="16357600"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143510</xdr:rowOff>
    </xdr:from>
    <xdr:to>
      <xdr:col>81</xdr:col>
      <xdr:colOff>101600</xdr:colOff>
      <xdr:row>62</xdr:row>
      <xdr:rowOff>73660</xdr:rowOff>
    </xdr:to>
    <xdr:sp macro="" textlink="">
      <xdr:nvSpPr>
        <xdr:cNvPr id="622" name="楕円 621">
          <a:extLst>
            <a:ext uri="{FF2B5EF4-FFF2-40B4-BE49-F238E27FC236}">
              <a16:creationId xmlns:a16="http://schemas.microsoft.com/office/drawing/2014/main" id="{0FF63F93-BAC1-445D-9327-F1DD5FB90F09}"/>
            </a:ext>
          </a:extLst>
        </xdr:cNvPr>
        <xdr:cNvSpPr/>
      </xdr:nvSpPr>
      <xdr:spPr>
        <a:xfrm>
          <a:off x="1543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22860</xdr:rowOff>
    </xdr:from>
    <xdr:to>
      <xdr:col>85</xdr:col>
      <xdr:colOff>127000</xdr:colOff>
      <xdr:row>62</xdr:row>
      <xdr:rowOff>91440</xdr:rowOff>
    </xdr:to>
    <xdr:cxnSp macro="">
      <xdr:nvCxnSpPr>
        <xdr:cNvPr id="623" name="直線コネクタ 622">
          <a:extLst>
            <a:ext uri="{FF2B5EF4-FFF2-40B4-BE49-F238E27FC236}">
              <a16:creationId xmlns:a16="http://schemas.microsoft.com/office/drawing/2014/main" id="{5D691425-1CDE-47C9-B104-E10F8B9DF758}"/>
            </a:ext>
          </a:extLst>
        </xdr:cNvPr>
        <xdr:cNvCxnSpPr/>
      </xdr:nvCxnSpPr>
      <xdr:spPr>
        <a:xfrm>
          <a:off x="15481300" y="106527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74930</xdr:rowOff>
    </xdr:from>
    <xdr:to>
      <xdr:col>76</xdr:col>
      <xdr:colOff>165100</xdr:colOff>
      <xdr:row>62</xdr:row>
      <xdr:rowOff>5080</xdr:rowOff>
    </xdr:to>
    <xdr:sp macro="" textlink="">
      <xdr:nvSpPr>
        <xdr:cNvPr id="624" name="楕円 623">
          <a:extLst>
            <a:ext uri="{FF2B5EF4-FFF2-40B4-BE49-F238E27FC236}">
              <a16:creationId xmlns:a16="http://schemas.microsoft.com/office/drawing/2014/main" id="{5452ED55-A3DD-4654-8399-204C6F2811A2}"/>
            </a:ext>
          </a:extLst>
        </xdr:cNvPr>
        <xdr:cNvSpPr/>
      </xdr:nvSpPr>
      <xdr:spPr>
        <a:xfrm>
          <a:off x="14541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125730</xdr:rowOff>
    </xdr:from>
    <xdr:to>
      <xdr:col>81</xdr:col>
      <xdr:colOff>50800</xdr:colOff>
      <xdr:row>62</xdr:row>
      <xdr:rowOff>22860</xdr:rowOff>
    </xdr:to>
    <xdr:cxnSp macro="">
      <xdr:nvCxnSpPr>
        <xdr:cNvPr id="625" name="直線コネクタ 624">
          <a:extLst>
            <a:ext uri="{FF2B5EF4-FFF2-40B4-BE49-F238E27FC236}">
              <a16:creationId xmlns:a16="http://schemas.microsoft.com/office/drawing/2014/main" id="{43DD3C84-1B71-4F25-8B9E-9CB3D995582C}"/>
            </a:ext>
          </a:extLst>
        </xdr:cNvPr>
        <xdr:cNvCxnSpPr/>
      </xdr:nvCxnSpPr>
      <xdr:spPr>
        <a:xfrm>
          <a:off x="14592300" y="10584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67310</xdr:rowOff>
    </xdr:from>
    <xdr:to>
      <xdr:col>72</xdr:col>
      <xdr:colOff>38100</xdr:colOff>
      <xdr:row>61</xdr:row>
      <xdr:rowOff>168910</xdr:rowOff>
    </xdr:to>
    <xdr:sp macro="" textlink="">
      <xdr:nvSpPr>
        <xdr:cNvPr id="626" name="楕円 625">
          <a:extLst>
            <a:ext uri="{FF2B5EF4-FFF2-40B4-BE49-F238E27FC236}">
              <a16:creationId xmlns:a16="http://schemas.microsoft.com/office/drawing/2014/main" id="{F61AE139-352A-45E3-BB9A-04889024DFF5}"/>
            </a:ext>
          </a:extLst>
        </xdr:cNvPr>
        <xdr:cNvSpPr/>
      </xdr:nvSpPr>
      <xdr:spPr>
        <a:xfrm>
          <a:off x="13652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118110</xdr:rowOff>
    </xdr:from>
    <xdr:to>
      <xdr:col>76</xdr:col>
      <xdr:colOff>114300</xdr:colOff>
      <xdr:row>61</xdr:row>
      <xdr:rowOff>125730</xdr:rowOff>
    </xdr:to>
    <xdr:cxnSp macro="">
      <xdr:nvCxnSpPr>
        <xdr:cNvPr id="627" name="直線コネクタ 626">
          <a:extLst>
            <a:ext uri="{FF2B5EF4-FFF2-40B4-BE49-F238E27FC236}">
              <a16:creationId xmlns:a16="http://schemas.microsoft.com/office/drawing/2014/main" id="{61309471-66D9-47F0-8972-66591BB9A32A}"/>
            </a:ext>
          </a:extLst>
        </xdr:cNvPr>
        <xdr:cNvCxnSpPr/>
      </xdr:nvCxnSpPr>
      <xdr:spPr>
        <a:xfrm>
          <a:off x="13703300" y="10576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67327</xdr:rowOff>
    </xdr:from>
    <xdr:ext cx="405111" cy="259045"/>
    <xdr:sp macro="" textlink="">
      <xdr:nvSpPr>
        <xdr:cNvPr id="628" name="n_1aveValue【学校施設】&#10;有形固定資産減価償却率">
          <a:extLst>
            <a:ext uri="{FF2B5EF4-FFF2-40B4-BE49-F238E27FC236}">
              <a16:creationId xmlns:a16="http://schemas.microsoft.com/office/drawing/2014/main" id="{047A08EA-F19B-4349-85B8-B5B58D05BDC8}"/>
            </a:ext>
          </a:extLst>
        </xdr:cNvPr>
        <xdr:cNvSpPr txBox="1"/>
      </xdr:nvSpPr>
      <xdr:spPr>
        <a:xfrm>
          <a:off x="15266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48277</xdr:rowOff>
    </xdr:from>
    <xdr:ext cx="405111" cy="259045"/>
    <xdr:sp macro="" textlink="">
      <xdr:nvSpPr>
        <xdr:cNvPr id="629" name="n_2aveValue【学校施設】&#10;有形固定資産減価償却率">
          <a:extLst>
            <a:ext uri="{FF2B5EF4-FFF2-40B4-BE49-F238E27FC236}">
              <a16:creationId xmlns:a16="http://schemas.microsoft.com/office/drawing/2014/main" id="{2B65C5D3-AC3F-46E6-BE63-C43066367E12}"/>
            </a:ext>
          </a:extLst>
        </xdr:cNvPr>
        <xdr:cNvSpPr txBox="1"/>
      </xdr:nvSpPr>
      <xdr:spPr>
        <a:xfrm>
          <a:off x="143897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52087</xdr:rowOff>
    </xdr:from>
    <xdr:ext cx="405111" cy="259045"/>
    <xdr:sp macro="" textlink="">
      <xdr:nvSpPr>
        <xdr:cNvPr id="630" name="n_3aveValue【学校施設】&#10;有形固定資産減価償却率">
          <a:extLst>
            <a:ext uri="{FF2B5EF4-FFF2-40B4-BE49-F238E27FC236}">
              <a16:creationId xmlns:a16="http://schemas.microsoft.com/office/drawing/2014/main" id="{697AB48A-E7E8-47A9-A6D5-99E441BA0AD9}"/>
            </a:ext>
          </a:extLst>
        </xdr:cNvPr>
        <xdr:cNvSpPr txBox="1"/>
      </xdr:nvSpPr>
      <xdr:spPr>
        <a:xfrm>
          <a:off x="13500744"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97807</xdr:rowOff>
    </xdr:from>
    <xdr:ext cx="405111" cy="259045"/>
    <xdr:sp macro="" textlink="">
      <xdr:nvSpPr>
        <xdr:cNvPr id="631" name="n_4aveValue【学校施設】&#10;有形固定資産減価償却率">
          <a:extLst>
            <a:ext uri="{FF2B5EF4-FFF2-40B4-BE49-F238E27FC236}">
              <a16:creationId xmlns:a16="http://schemas.microsoft.com/office/drawing/2014/main" id="{FEE35A76-EC2C-4651-B95B-B5337E8B0639}"/>
            </a:ext>
          </a:extLst>
        </xdr:cNvPr>
        <xdr:cNvSpPr txBox="1"/>
      </xdr:nvSpPr>
      <xdr:spPr>
        <a:xfrm>
          <a:off x="12611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64787</xdr:rowOff>
    </xdr:from>
    <xdr:ext cx="405111" cy="259045"/>
    <xdr:sp macro="" textlink="">
      <xdr:nvSpPr>
        <xdr:cNvPr id="632" name="n_1mainValue【学校施設】&#10;有形固定資産減価償却率">
          <a:extLst>
            <a:ext uri="{FF2B5EF4-FFF2-40B4-BE49-F238E27FC236}">
              <a16:creationId xmlns:a16="http://schemas.microsoft.com/office/drawing/2014/main" id="{36C41561-DA87-40EE-B800-980E26E8B183}"/>
            </a:ext>
          </a:extLst>
        </xdr:cNvPr>
        <xdr:cNvSpPr txBox="1"/>
      </xdr:nvSpPr>
      <xdr:spPr>
        <a:xfrm>
          <a:off x="15266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167657</xdr:rowOff>
    </xdr:from>
    <xdr:ext cx="405111" cy="259045"/>
    <xdr:sp macro="" textlink="">
      <xdr:nvSpPr>
        <xdr:cNvPr id="633" name="n_2mainValue【学校施設】&#10;有形固定資産減価償却率">
          <a:extLst>
            <a:ext uri="{FF2B5EF4-FFF2-40B4-BE49-F238E27FC236}">
              <a16:creationId xmlns:a16="http://schemas.microsoft.com/office/drawing/2014/main" id="{7E437E7C-DFE4-487B-A205-2D6D8314D6F1}"/>
            </a:ext>
          </a:extLst>
        </xdr:cNvPr>
        <xdr:cNvSpPr txBox="1"/>
      </xdr:nvSpPr>
      <xdr:spPr>
        <a:xfrm>
          <a:off x="14389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160037</xdr:rowOff>
    </xdr:from>
    <xdr:ext cx="405111" cy="259045"/>
    <xdr:sp macro="" textlink="">
      <xdr:nvSpPr>
        <xdr:cNvPr id="634" name="n_3mainValue【学校施設】&#10;有形固定資産減価償却率">
          <a:extLst>
            <a:ext uri="{FF2B5EF4-FFF2-40B4-BE49-F238E27FC236}">
              <a16:creationId xmlns:a16="http://schemas.microsoft.com/office/drawing/2014/main" id="{687D76AD-52C8-474C-B709-4309CCCE5F29}"/>
            </a:ext>
          </a:extLst>
        </xdr:cNvPr>
        <xdr:cNvSpPr txBox="1"/>
      </xdr:nvSpPr>
      <xdr:spPr>
        <a:xfrm>
          <a:off x="135007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a:extLst>
            <a:ext uri="{FF2B5EF4-FFF2-40B4-BE49-F238E27FC236}">
              <a16:creationId xmlns:a16="http://schemas.microsoft.com/office/drawing/2014/main" id="{2D0E29B4-8439-43D9-B4B9-D18B8719458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a:extLst>
            <a:ext uri="{FF2B5EF4-FFF2-40B4-BE49-F238E27FC236}">
              <a16:creationId xmlns:a16="http://schemas.microsoft.com/office/drawing/2014/main" id="{8F2FACAA-152B-4865-8320-54195FACFCA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a:extLst>
            <a:ext uri="{FF2B5EF4-FFF2-40B4-BE49-F238E27FC236}">
              <a16:creationId xmlns:a16="http://schemas.microsoft.com/office/drawing/2014/main" id="{E69E45B1-813C-42A7-BF3C-68C9E2573FF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a:extLst>
            <a:ext uri="{FF2B5EF4-FFF2-40B4-BE49-F238E27FC236}">
              <a16:creationId xmlns:a16="http://schemas.microsoft.com/office/drawing/2014/main" id="{C44854A3-0E53-45C5-91B1-B3CA1E98ADC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a:extLst>
            <a:ext uri="{FF2B5EF4-FFF2-40B4-BE49-F238E27FC236}">
              <a16:creationId xmlns:a16="http://schemas.microsoft.com/office/drawing/2014/main" id="{6EA83F21-B698-48CD-A625-840AD73627F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a:extLst>
            <a:ext uri="{FF2B5EF4-FFF2-40B4-BE49-F238E27FC236}">
              <a16:creationId xmlns:a16="http://schemas.microsoft.com/office/drawing/2014/main" id="{8F0A232A-8B71-4942-AA8B-2607A35D315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a:extLst>
            <a:ext uri="{FF2B5EF4-FFF2-40B4-BE49-F238E27FC236}">
              <a16:creationId xmlns:a16="http://schemas.microsoft.com/office/drawing/2014/main" id="{FE25C9EC-52D9-4022-AE96-C476F47E871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a:extLst>
            <a:ext uri="{FF2B5EF4-FFF2-40B4-BE49-F238E27FC236}">
              <a16:creationId xmlns:a16="http://schemas.microsoft.com/office/drawing/2014/main" id="{FCC4122A-7D65-4CB4-9107-48874502462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a:extLst>
            <a:ext uri="{FF2B5EF4-FFF2-40B4-BE49-F238E27FC236}">
              <a16:creationId xmlns:a16="http://schemas.microsoft.com/office/drawing/2014/main" id="{6B13F679-38C6-43E7-BE1A-A0049E07EF5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a:extLst>
            <a:ext uri="{FF2B5EF4-FFF2-40B4-BE49-F238E27FC236}">
              <a16:creationId xmlns:a16="http://schemas.microsoft.com/office/drawing/2014/main" id="{0636A7F7-81FC-4D05-A0AB-C03DFABA73E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5" name="テキスト ボックス 644">
          <a:extLst>
            <a:ext uri="{FF2B5EF4-FFF2-40B4-BE49-F238E27FC236}">
              <a16:creationId xmlns:a16="http://schemas.microsoft.com/office/drawing/2014/main" id="{E4AF6285-1667-450B-8E28-C0F3D1A311F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46" name="直線コネクタ 645">
          <a:extLst>
            <a:ext uri="{FF2B5EF4-FFF2-40B4-BE49-F238E27FC236}">
              <a16:creationId xmlns:a16="http://schemas.microsoft.com/office/drawing/2014/main" id="{E4265B3A-E867-4985-9097-B9D4D3CD5B28}"/>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7" name="テキスト ボックス 646">
          <a:extLst>
            <a:ext uri="{FF2B5EF4-FFF2-40B4-BE49-F238E27FC236}">
              <a16:creationId xmlns:a16="http://schemas.microsoft.com/office/drawing/2014/main" id="{F911242B-DC5B-4209-AE84-7F8697B1E7F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8" name="直線コネクタ 647">
          <a:extLst>
            <a:ext uri="{FF2B5EF4-FFF2-40B4-BE49-F238E27FC236}">
              <a16:creationId xmlns:a16="http://schemas.microsoft.com/office/drawing/2014/main" id="{A5224530-ED2C-4865-9116-9BC942EFEA0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9" name="テキスト ボックス 648">
          <a:extLst>
            <a:ext uri="{FF2B5EF4-FFF2-40B4-BE49-F238E27FC236}">
              <a16:creationId xmlns:a16="http://schemas.microsoft.com/office/drawing/2014/main" id="{7FC38946-D954-411D-970D-B8BA744723B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0" name="直線コネクタ 649">
          <a:extLst>
            <a:ext uri="{FF2B5EF4-FFF2-40B4-BE49-F238E27FC236}">
              <a16:creationId xmlns:a16="http://schemas.microsoft.com/office/drawing/2014/main" id="{D1B0D347-E779-4B25-9E8B-75DCDD291C8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1" name="テキスト ボックス 650">
          <a:extLst>
            <a:ext uri="{FF2B5EF4-FFF2-40B4-BE49-F238E27FC236}">
              <a16:creationId xmlns:a16="http://schemas.microsoft.com/office/drawing/2014/main" id="{95B1B89D-5938-470E-8CF8-965FADF6086D}"/>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2" name="直線コネクタ 651">
          <a:extLst>
            <a:ext uri="{FF2B5EF4-FFF2-40B4-BE49-F238E27FC236}">
              <a16:creationId xmlns:a16="http://schemas.microsoft.com/office/drawing/2014/main" id="{35391F48-81F7-4FC0-B983-B5C586B16A0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3" name="テキスト ボックス 652">
          <a:extLst>
            <a:ext uri="{FF2B5EF4-FFF2-40B4-BE49-F238E27FC236}">
              <a16:creationId xmlns:a16="http://schemas.microsoft.com/office/drawing/2014/main" id="{4323A84B-935E-46E4-B216-E5F66E1F097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4" name="直線コネクタ 653">
          <a:extLst>
            <a:ext uri="{FF2B5EF4-FFF2-40B4-BE49-F238E27FC236}">
              <a16:creationId xmlns:a16="http://schemas.microsoft.com/office/drawing/2014/main" id="{A6C151CF-BBBB-4D12-8639-45F3028E382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5" name="テキスト ボックス 654">
          <a:extLst>
            <a:ext uri="{FF2B5EF4-FFF2-40B4-BE49-F238E27FC236}">
              <a16:creationId xmlns:a16="http://schemas.microsoft.com/office/drawing/2014/main" id="{90C66BF2-648B-4438-BD06-D6670D45F5C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6" name="直線コネクタ 655">
          <a:extLst>
            <a:ext uri="{FF2B5EF4-FFF2-40B4-BE49-F238E27FC236}">
              <a16:creationId xmlns:a16="http://schemas.microsoft.com/office/drawing/2014/main" id="{98C311FA-2A90-44FB-82BD-367EAC4012B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7" name="テキスト ボックス 656">
          <a:extLst>
            <a:ext uri="{FF2B5EF4-FFF2-40B4-BE49-F238E27FC236}">
              <a16:creationId xmlns:a16="http://schemas.microsoft.com/office/drawing/2014/main" id="{D74D2367-4A95-4E76-8FDA-52588E7ECA4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8" name="直線コネクタ 657">
          <a:extLst>
            <a:ext uri="{FF2B5EF4-FFF2-40B4-BE49-F238E27FC236}">
              <a16:creationId xmlns:a16="http://schemas.microsoft.com/office/drawing/2014/main" id="{AE67E4E6-E0E1-4881-8802-C1C38BC3793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9" name="テキスト ボックス 658">
          <a:extLst>
            <a:ext uri="{FF2B5EF4-FFF2-40B4-BE49-F238E27FC236}">
              <a16:creationId xmlns:a16="http://schemas.microsoft.com/office/drawing/2014/main" id="{13EF96F8-96A2-4880-A15A-A3C53E57931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0" name="【学校施設】&#10;一人当たり面積グラフ枠">
          <a:extLst>
            <a:ext uri="{FF2B5EF4-FFF2-40B4-BE49-F238E27FC236}">
              <a16:creationId xmlns:a16="http://schemas.microsoft.com/office/drawing/2014/main" id="{9702D683-5ABE-4D04-A41E-07D8CF87311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661" name="直線コネクタ 660">
          <a:extLst>
            <a:ext uri="{FF2B5EF4-FFF2-40B4-BE49-F238E27FC236}">
              <a16:creationId xmlns:a16="http://schemas.microsoft.com/office/drawing/2014/main" id="{8ADDC3AE-F5A5-4062-ABCE-5AD7B375CFEB}"/>
            </a:ext>
          </a:extLst>
        </xdr:cNvPr>
        <xdr:cNvCxnSpPr/>
      </xdr:nvCxnSpPr>
      <xdr:spPr>
        <a:xfrm flipV="1">
          <a:off x="22160864" y="958813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662" name="【学校施設】&#10;一人当たり面積最小値テキスト">
          <a:extLst>
            <a:ext uri="{FF2B5EF4-FFF2-40B4-BE49-F238E27FC236}">
              <a16:creationId xmlns:a16="http://schemas.microsoft.com/office/drawing/2014/main" id="{30F436EB-81A8-404B-B7EF-D0D61DDC116E}"/>
            </a:ext>
          </a:extLst>
        </xdr:cNvPr>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663" name="直線コネクタ 662">
          <a:extLst>
            <a:ext uri="{FF2B5EF4-FFF2-40B4-BE49-F238E27FC236}">
              <a16:creationId xmlns:a16="http://schemas.microsoft.com/office/drawing/2014/main" id="{DB8A4F73-962A-4FC2-B9E7-1227D8768479}"/>
            </a:ext>
          </a:extLst>
        </xdr:cNvPr>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664" name="【学校施設】&#10;一人当たり面積最大値テキスト">
          <a:extLst>
            <a:ext uri="{FF2B5EF4-FFF2-40B4-BE49-F238E27FC236}">
              <a16:creationId xmlns:a16="http://schemas.microsoft.com/office/drawing/2014/main" id="{4D340428-1A60-45D2-B90C-EF4B3DB21BE9}"/>
            </a:ext>
          </a:extLst>
        </xdr:cNvPr>
        <xdr:cNvSpPr txBox="1"/>
      </xdr:nvSpPr>
      <xdr:spPr>
        <a:xfrm>
          <a:off x="22199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665" name="直線コネクタ 664">
          <a:extLst>
            <a:ext uri="{FF2B5EF4-FFF2-40B4-BE49-F238E27FC236}">
              <a16:creationId xmlns:a16="http://schemas.microsoft.com/office/drawing/2014/main" id="{E02B0468-97E0-4559-8730-2F5F44119116}"/>
            </a:ext>
          </a:extLst>
        </xdr:cNvPr>
        <xdr:cNvCxnSpPr/>
      </xdr:nvCxnSpPr>
      <xdr:spPr>
        <a:xfrm>
          <a:off x="22072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63154</xdr:rowOff>
    </xdr:from>
    <xdr:ext cx="469744" cy="259045"/>
    <xdr:sp macro="" textlink="">
      <xdr:nvSpPr>
        <xdr:cNvPr id="666" name="【学校施設】&#10;一人当たり面積平均値テキスト">
          <a:extLst>
            <a:ext uri="{FF2B5EF4-FFF2-40B4-BE49-F238E27FC236}">
              <a16:creationId xmlns:a16="http://schemas.microsoft.com/office/drawing/2014/main" id="{C15AAC6C-20BD-4BFB-A9F9-6DCE339A9042}"/>
            </a:ext>
          </a:extLst>
        </xdr:cNvPr>
        <xdr:cNvSpPr txBox="1"/>
      </xdr:nvSpPr>
      <xdr:spPr>
        <a:xfrm>
          <a:off x="22199600" y="10178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667" name="フローチャート: 判断 666">
          <a:extLst>
            <a:ext uri="{FF2B5EF4-FFF2-40B4-BE49-F238E27FC236}">
              <a16:creationId xmlns:a16="http://schemas.microsoft.com/office/drawing/2014/main" id="{026B46C3-3BBF-4DD3-B133-23B71399D6E4}"/>
            </a:ext>
          </a:extLst>
        </xdr:cNvPr>
        <xdr:cNvSpPr/>
      </xdr:nvSpPr>
      <xdr:spPr>
        <a:xfrm>
          <a:off x="221107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668" name="フローチャート: 判断 667">
          <a:extLst>
            <a:ext uri="{FF2B5EF4-FFF2-40B4-BE49-F238E27FC236}">
              <a16:creationId xmlns:a16="http://schemas.microsoft.com/office/drawing/2014/main" id="{AA63E803-9477-4473-8A8D-DAA0334C8533}"/>
            </a:ext>
          </a:extLst>
        </xdr:cNvPr>
        <xdr:cNvSpPr/>
      </xdr:nvSpPr>
      <xdr:spPr>
        <a:xfrm>
          <a:off x="21272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164737</xdr:rowOff>
    </xdr:from>
    <xdr:to>
      <xdr:col>107</xdr:col>
      <xdr:colOff>101600</xdr:colOff>
      <xdr:row>59</xdr:row>
      <xdr:rowOff>94887</xdr:rowOff>
    </xdr:to>
    <xdr:sp macro="" textlink="">
      <xdr:nvSpPr>
        <xdr:cNvPr id="669" name="フローチャート: 判断 668">
          <a:extLst>
            <a:ext uri="{FF2B5EF4-FFF2-40B4-BE49-F238E27FC236}">
              <a16:creationId xmlns:a16="http://schemas.microsoft.com/office/drawing/2014/main" id="{619FA246-EFE0-4578-9BAB-95846863F046}"/>
            </a:ext>
          </a:extLst>
        </xdr:cNvPr>
        <xdr:cNvSpPr/>
      </xdr:nvSpPr>
      <xdr:spPr>
        <a:xfrm>
          <a:off x="2038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70" name="フローチャート: 判断 669">
          <a:extLst>
            <a:ext uri="{FF2B5EF4-FFF2-40B4-BE49-F238E27FC236}">
              <a16:creationId xmlns:a16="http://schemas.microsoft.com/office/drawing/2014/main" id="{2236C7E4-285A-469A-8F90-15B19C6D8BB9}"/>
            </a:ext>
          </a:extLst>
        </xdr:cNvPr>
        <xdr:cNvSpPr/>
      </xdr:nvSpPr>
      <xdr:spPr>
        <a:xfrm>
          <a:off x="19494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156573</xdr:rowOff>
    </xdr:from>
    <xdr:to>
      <xdr:col>98</xdr:col>
      <xdr:colOff>38100</xdr:colOff>
      <xdr:row>60</xdr:row>
      <xdr:rowOff>86723</xdr:rowOff>
    </xdr:to>
    <xdr:sp macro="" textlink="">
      <xdr:nvSpPr>
        <xdr:cNvPr id="671" name="フローチャート: 判断 670">
          <a:extLst>
            <a:ext uri="{FF2B5EF4-FFF2-40B4-BE49-F238E27FC236}">
              <a16:creationId xmlns:a16="http://schemas.microsoft.com/office/drawing/2014/main" id="{9A236556-9F8C-4B68-8AE5-92BBEDA8418C}"/>
            </a:ext>
          </a:extLst>
        </xdr:cNvPr>
        <xdr:cNvSpPr/>
      </xdr:nvSpPr>
      <xdr:spPr>
        <a:xfrm>
          <a:off x="18605500" y="102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29D5B99F-A04B-41B9-A444-394646B4BFD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AC793156-0E0D-4AD4-A407-177F6785986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141D554B-8BB2-4678-B0BC-F43F740642F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2C1E3ECE-BC6C-4B1F-95BB-7BB15831B4A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BC8AC575-0FA7-4012-9CAA-0BAE51EA12D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86360</xdr:rowOff>
    </xdr:from>
    <xdr:to>
      <xdr:col>116</xdr:col>
      <xdr:colOff>114300</xdr:colOff>
      <xdr:row>57</xdr:row>
      <xdr:rowOff>16510</xdr:rowOff>
    </xdr:to>
    <xdr:sp macro="" textlink="">
      <xdr:nvSpPr>
        <xdr:cNvPr id="677" name="楕円 676">
          <a:extLst>
            <a:ext uri="{FF2B5EF4-FFF2-40B4-BE49-F238E27FC236}">
              <a16:creationId xmlns:a16="http://schemas.microsoft.com/office/drawing/2014/main" id="{3C8CC10B-4026-4C32-83C9-D6559DFE07DD}"/>
            </a:ext>
          </a:extLst>
        </xdr:cNvPr>
        <xdr:cNvSpPr/>
      </xdr:nvSpPr>
      <xdr:spPr>
        <a:xfrm>
          <a:off x="22110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109237</xdr:rowOff>
    </xdr:from>
    <xdr:ext cx="469744" cy="259045"/>
    <xdr:sp macro="" textlink="">
      <xdr:nvSpPr>
        <xdr:cNvPr id="678" name="【学校施設】&#10;一人当たり面積該当値テキスト">
          <a:extLst>
            <a:ext uri="{FF2B5EF4-FFF2-40B4-BE49-F238E27FC236}">
              <a16:creationId xmlns:a16="http://schemas.microsoft.com/office/drawing/2014/main" id="{9F71579F-274E-451B-9F7D-B0013CBB7FC2}"/>
            </a:ext>
          </a:extLst>
        </xdr:cNvPr>
        <xdr:cNvSpPr txBox="1"/>
      </xdr:nvSpPr>
      <xdr:spPr>
        <a:xfrm>
          <a:off x="22199600" y="953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114119</xdr:rowOff>
    </xdr:from>
    <xdr:to>
      <xdr:col>112</xdr:col>
      <xdr:colOff>38100</xdr:colOff>
      <xdr:row>57</xdr:row>
      <xdr:rowOff>44269</xdr:rowOff>
    </xdr:to>
    <xdr:sp macro="" textlink="">
      <xdr:nvSpPr>
        <xdr:cNvPr id="679" name="楕円 678">
          <a:extLst>
            <a:ext uri="{FF2B5EF4-FFF2-40B4-BE49-F238E27FC236}">
              <a16:creationId xmlns:a16="http://schemas.microsoft.com/office/drawing/2014/main" id="{C1851436-D88E-4AFE-8A7C-0163C7DCB0D2}"/>
            </a:ext>
          </a:extLst>
        </xdr:cNvPr>
        <xdr:cNvSpPr/>
      </xdr:nvSpPr>
      <xdr:spPr>
        <a:xfrm>
          <a:off x="21272500" y="971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137160</xdr:rowOff>
    </xdr:from>
    <xdr:to>
      <xdr:col>116</xdr:col>
      <xdr:colOff>63500</xdr:colOff>
      <xdr:row>56</xdr:row>
      <xdr:rowOff>164919</xdr:rowOff>
    </xdr:to>
    <xdr:cxnSp macro="">
      <xdr:nvCxnSpPr>
        <xdr:cNvPr id="680" name="直線コネクタ 679">
          <a:extLst>
            <a:ext uri="{FF2B5EF4-FFF2-40B4-BE49-F238E27FC236}">
              <a16:creationId xmlns:a16="http://schemas.microsoft.com/office/drawing/2014/main" id="{BD5A2BF3-8943-43DF-AFCC-B69C1B4111FB}"/>
            </a:ext>
          </a:extLst>
        </xdr:cNvPr>
        <xdr:cNvCxnSpPr/>
      </xdr:nvCxnSpPr>
      <xdr:spPr>
        <a:xfrm flipV="1">
          <a:off x="21323300" y="973836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135346</xdr:rowOff>
    </xdr:from>
    <xdr:to>
      <xdr:col>107</xdr:col>
      <xdr:colOff>101600</xdr:colOff>
      <xdr:row>57</xdr:row>
      <xdr:rowOff>65496</xdr:rowOff>
    </xdr:to>
    <xdr:sp macro="" textlink="">
      <xdr:nvSpPr>
        <xdr:cNvPr id="681" name="楕円 680">
          <a:extLst>
            <a:ext uri="{FF2B5EF4-FFF2-40B4-BE49-F238E27FC236}">
              <a16:creationId xmlns:a16="http://schemas.microsoft.com/office/drawing/2014/main" id="{A949AAB9-8AD3-46EE-BD06-A2C6274A8F5D}"/>
            </a:ext>
          </a:extLst>
        </xdr:cNvPr>
        <xdr:cNvSpPr/>
      </xdr:nvSpPr>
      <xdr:spPr>
        <a:xfrm>
          <a:off x="20383500" y="97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164919</xdr:rowOff>
    </xdr:from>
    <xdr:to>
      <xdr:col>111</xdr:col>
      <xdr:colOff>177800</xdr:colOff>
      <xdr:row>57</xdr:row>
      <xdr:rowOff>14696</xdr:rowOff>
    </xdr:to>
    <xdr:cxnSp macro="">
      <xdr:nvCxnSpPr>
        <xdr:cNvPr id="682" name="直線コネクタ 681">
          <a:extLst>
            <a:ext uri="{FF2B5EF4-FFF2-40B4-BE49-F238E27FC236}">
              <a16:creationId xmlns:a16="http://schemas.microsoft.com/office/drawing/2014/main" id="{338851A8-B8BF-4562-86AB-F10C7BEB789D}"/>
            </a:ext>
          </a:extLst>
        </xdr:cNvPr>
        <xdr:cNvCxnSpPr/>
      </xdr:nvCxnSpPr>
      <xdr:spPr>
        <a:xfrm flipV="1">
          <a:off x="20434300" y="976611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19413</xdr:rowOff>
    </xdr:from>
    <xdr:to>
      <xdr:col>102</xdr:col>
      <xdr:colOff>165100</xdr:colOff>
      <xdr:row>57</xdr:row>
      <xdr:rowOff>121013</xdr:rowOff>
    </xdr:to>
    <xdr:sp macro="" textlink="">
      <xdr:nvSpPr>
        <xdr:cNvPr id="683" name="楕円 682">
          <a:extLst>
            <a:ext uri="{FF2B5EF4-FFF2-40B4-BE49-F238E27FC236}">
              <a16:creationId xmlns:a16="http://schemas.microsoft.com/office/drawing/2014/main" id="{CA95A59E-C50F-4B4B-A38F-DFE34D465443}"/>
            </a:ext>
          </a:extLst>
        </xdr:cNvPr>
        <xdr:cNvSpPr/>
      </xdr:nvSpPr>
      <xdr:spPr>
        <a:xfrm>
          <a:off x="19494500" y="97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14696</xdr:rowOff>
    </xdr:from>
    <xdr:to>
      <xdr:col>107</xdr:col>
      <xdr:colOff>50800</xdr:colOff>
      <xdr:row>57</xdr:row>
      <xdr:rowOff>70213</xdr:rowOff>
    </xdr:to>
    <xdr:cxnSp macro="">
      <xdr:nvCxnSpPr>
        <xdr:cNvPr id="684" name="直線コネクタ 683">
          <a:extLst>
            <a:ext uri="{FF2B5EF4-FFF2-40B4-BE49-F238E27FC236}">
              <a16:creationId xmlns:a16="http://schemas.microsoft.com/office/drawing/2014/main" id="{45C6E53C-A792-451E-97E2-4023679D5C91}"/>
            </a:ext>
          </a:extLst>
        </xdr:cNvPr>
        <xdr:cNvCxnSpPr/>
      </xdr:nvCxnSpPr>
      <xdr:spPr>
        <a:xfrm flipV="1">
          <a:off x="19545300" y="978734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23965</xdr:rowOff>
    </xdr:from>
    <xdr:ext cx="469744" cy="259045"/>
    <xdr:sp macro="" textlink="">
      <xdr:nvSpPr>
        <xdr:cNvPr id="685" name="n_1aveValue【学校施設】&#10;一人当たり面積">
          <a:extLst>
            <a:ext uri="{FF2B5EF4-FFF2-40B4-BE49-F238E27FC236}">
              <a16:creationId xmlns:a16="http://schemas.microsoft.com/office/drawing/2014/main" id="{78CC595E-7CEB-43C0-98B0-DBB9B13FF477}"/>
            </a:ext>
          </a:extLst>
        </xdr:cNvPr>
        <xdr:cNvSpPr txBox="1"/>
      </xdr:nvSpPr>
      <xdr:spPr>
        <a:xfrm>
          <a:off x="210757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86014</xdr:rowOff>
    </xdr:from>
    <xdr:ext cx="469744" cy="259045"/>
    <xdr:sp macro="" textlink="">
      <xdr:nvSpPr>
        <xdr:cNvPr id="686" name="n_2aveValue【学校施設】&#10;一人当たり面積">
          <a:extLst>
            <a:ext uri="{FF2B5EF4-FFF2-40B4-BE49-F238E27FC236}">
              <a16:creationId xmlns:a16="http://schemas.microsoft.com/office/drawing/2014/main" id="{72ACC8BA-BE12-409D-A86A-EA536D92BC84}"/>
            </a:ext>
          </a:extLst>
        </xdr:cNvPr>
        <xdr:cNvSpPr txBox="1"/>
      </xdr:nvSpPr>
      <xdr:spPr>
        <a:xfrm>
          <a:off x="20199427" y="1020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148062</xdr:rowOff>
    </xdr:from>
    <xdr:ext cx="469744" cy="259045"/>
    <xdr:sp macro="" textlink="">
      <xdr:nvSpPr>
        <xdr:cNvPr id="687" name="n_3aveValue【学校施設】&#10;一人当たり面積">
          <a:extLst>
            <a:ext uri="{FF2B5EF4-FFF2-40B4-BE49-F238E27FC236}">
              <a16:creationId xmlns:a16="http://schemas.microsoft.com/office/drawing/2014/main" id="{A4924D4D-C409-484E-97D2-BBF865F39824}"/>
            </a:ext>
          </a:extLst>
        </xdr:cNvPr>
        <xdr:cNvSpPr txBox="1"/>
      </xdr:nvSpPr>
      <xdr:spPr>
        <a:xfrm>
          <a:off x="193104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103250</xdr:rowOff>
    </xdr:from>
    <xdr:ext cx="469744" cy="259045"/>
    <xdr:sp macro="" textlink="">
      <xdr:nvSpPr>
        <xdr:cNvPr id="688" name="n_4aveValue【学校施設】&#10;一人当たり面積">
          <a:extLst>
            <a:ext uri="{FF2B5EF4-FFF2-40B4-BE49-F238E27FC236}">
              <a16:creationId xmlns:a16="http://schemas.microsoft.com/office/drawing/2014/main" id="{931A879E-9682-41E9-9233-F64C891A21C8}"/>
            </a:ext>
          </a:extLst>
        </xdr:cNvPr>
        <xdr:cNvSpPr txBox="1"/>
      </xdr:nvSpPr>
      <xdr:spPr>
        <a:xfrm>
          <a:off x="18421427" y="1004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60796</xdr:rowOff>
    </xdr:from>
    <xdr:ext cx="469744" cy="259045"/>
    <xdr:sp macro="" textlink="">
      <xdr:nvSpPr>
        <xdr:cNvPr id="689" name="n_1mainValue【学校施設】&#10;一人当たり面積">
          <a:extLst>
            <a:ext uri="{FF2B5EF4-FFF2-40B4-BE49-F238E27FC236}">
              <a16:creationId xmlns:a16="http://schemas.microsoft.com/office/drawing/2014/main" id="{B0D435CE-78B3-489F-A6F9-AD7119D1109D}"/>
            </a:ext>
          </a:extLst>
        </xdr:cNvPr>
        <xdr:cNvSpPr txBox="1"/>
      </xdr:nvSpPr>
      <xdr:spPr>
        <a:xfrm>
          <a:off x="21075727" y="949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82023</xdr:rowOff>
    </xdr:from>
    <xdr:ext cx="469744" cy="259045"/>
    <xdr:sp macro="" textlink="">
      <xdr:nvSpPr>
        <xdr:cNvPr id="690" name="n_2mainValue【学校施設】&#10;一人当たり面積">
          <a:extLst>
            <a:ext uri="{FF2B5EF4-FFF2-40B4-BE49-F238E27FC236}">
              <a16:creationId xmlns:a16="http://schemas.microsoft.com/office/drawing/2014/main" id="{E70612AA-7917-4E15-8887-AA238928003D}"/>
            </a:ext>
          </a:extLst>
        </xdr:cNvPr>
        <xdr:cNvSpPr txBox="1"/>
      </xdr:nvSpPr>
      <xdr:spPr>
        <a:xfrm>
          <a:off x="20199427" y="951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137540</xdr:rowOff>
    </xdr:from>
    <xdr:ext cx="469744" cy="259045"/>
    <xdr:sp macro="" textlink="">
      <xdr:nvSpPr>
        <xdr:cNvPr id="691" name="n_3mainValue【学校施設】&#10;一人当たり面積">
          <a:extLst>
            <a:ext uri="{FF2B5EF4-FFF2-40B4-BE49-F238E27FC236}">
              <a16:creationId xmlns:a16="http://schemas.microsoft.com/office/drawing/2014/main" id="{79EC4C10-2DB8-4D16-A62A-A63FE6B4F8FE}"/>
            </a:ext>
          </a:extLst>
        </xdr:cNvPr>
        <xdr:cNvSpPr txBox="1"/>
      </xdr:nvSpPr>
      <xdr:spPr>
        <a:xfrm>
          <a:off x="19310427" y="956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2" name="正方形/長方形 691">
          <a:extLst>
            <a:ext uri="{FF2B5EF4-FFF2-40B4-BE49-F238E27FC236}">
              <a16:creationId xmlns:a16="http://schemas.microsoft.com/office/drawing/2014/main" id="{AFE7F83A-EC6F-47CA-A189-B38C0111AE8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3" name="正方形/長方形 692">
          <a:extLst>
            <a:ext uri="{FF2B5EF4-FFF2-40B4-BE49-F238E27FC236}">
              <a16:creationId xmlns:a16="http://schemas.microsoft.com/office/drawing/2014/main" id="{D8CCCA09-2DFD-4ACC-9EA7-A3A27998485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4" name="正方形/長方形 693">
          <a:extLst>
            <a:ext uri="{FF2B5EF4-FFF2-40B4-BE49-F238E27FC236}">
              <a16:creationId xmlns:a16="http://schemas.microsoft.com/office/drawing/2014/main" id="{77C1C4A0-D777-4BEB-95B5-36FAF3C42D1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5" name="正方形/長方形 694">
          <a:extLst>
            <a:ext uri="{FF2B5EF4-FFF2-40B4-BE49-F238E27FC236}">
              <a16:creationId xmlns:a16="http://schemas.microsoft.com/office/drawing/2014/main" id="{CD40BE6C-FBC0-4AA3-A709-325264A0CED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6" name="正方形/長方形 695">
          <a:extLst>
            <a:ext uri="{FF2B5EF4-FFF2-40B4-BE49-F238E27FC236}">
              <a16:creationId xmlns:a16="http://schemas.microsoft.com/office/drawing/2014/main" id="{EC7AF5C3-5F42-4720-94A3-A91DE954CC5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7" name="正方形/長方形 696">
          <a:extLst>
            <a:ext uri="{FF2B5EF4-FFF2-40B4-BE49-F238E27FC236}">
              <a16:creationId xmlns:a16="http://schemas.microsoft.com/office/drawing/2014/main" id="{D1B4155E-DFFF-4A91-8E01-419F9B5913B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8" name="正方形/長方形 697">
          <a:extLst>
            <a:ext uri="{FF2B5EF4-FFF2-40B4-BE49-F238E27FC236}">
              <a16:creationId xmlns:a16="http://schemas.microsoft.com/office/drawing/2014/main" id="{6E37FD2F-4CB3-4CDB-B8F1-0B3A000AF94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9" name="正方形/長方形 698">
          <a:extLst>
            <a:ext uri="{FF2B5EF4-FFF2-40B4-BE49-F238E27FC236}">
              <a16:creationId xmlns:a16="http://schemas.microsoft.com/office/drawing/2014/main" id="{5B6465BD-C0E7-482B-A189-2D0BD6F5607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0" name="テキスト ボックス 699">
          <a:extLst>
            <a:ext uri="{FF2B5EF4-FFF2-40B4-BE49-F238E27FC236}">
              <a16:creationId xmlns:a16="http://schemas.microsoft.com/office/drawing/2014/main" id="{22C96A5A-630C-4C14-ABBC-A6AD4680235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1" name="直線コネクタ 700">
          <a:extLst>
            <a:ext uri="{FF2B5EF4-FFF2-40B4-BE49-F238E27FC236}">
              <a16:creationId xmlns:a16="http://schemas.microsoft.com/office/drawing/2014/main" id="{306241A6-3A57-44F8-AE8F-F710DB9B47F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2" name="テキスト ボックス 701">
          <a:extLst>
            <a:ext uri="{FF2B5EF4-FFF2-40B4-BE49-F238E27FC236}">
              <a16:creationId xmlns:a16="http://schemas.microsoft.com/office/drawing/2014/main" id="{A258029A-F910-4295-AB02-E102E10003F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3" name="直線コネクタ 702">
          <a:extLst>
            <a:ext uri="{FF2B5EF4-FFF2-40B4-BE49-F238E27FC236}">
              <a16:creationId xmlns:a16="http://schemas.microsoft.com/office/drawing/2014/main" id="{7FB34898-42C5-48E4-A293-8E6C7B9E65D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4" name="テキスト ボックス 703">
          <a:extLst>
            <a:ext uri="{FF2B5EF4-FFF2-40B4-BE49-F238E27FC236}">
              <a16:creationId xmlns:a16="http://schemas.microsoft.com/office/drawing/2014/main" id="{9E7D4D7F-9F55-4FE2-A05A-0754CF39817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5" name="直線コネクタ 704">
          <a:extLst>
            <a:ext uri="{FF2B5EF4-FFF2-40B4-BE49-F238E27FC236}">
              <a16:creationId xmlns:a16="http://schemas.microsoft.com/office/drawing/2014/main" id="{40321A42-70D4-4F5F-BEAA-3B9FCC9AC4B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6" name="テキスト ボックス 705">
          <a:extLst>
            <a:ext uri="{FF2B5EF4-FFF2-40B4-BE49-F238E27FC236}">
              <a16:creationId xmlns:a16="http://schemas.microsoft.com/office/drawing/2014/main" id="{35CB9981-6200-4258-875D-4DA0358794B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7" name="直線コネクタ 706">
          <a:extLst>
            <a:ext uri="{FF2B5EF4-FFF2-40B4-BE49-F238E27FC236}">
              <a16:creationId xmlns:a16="http://schemas.microsoft.com/office/drawing/2014/main" id="{D80457F3-795C-4992-8845-7CA31E57AED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8" name="テキスト ボックス 707">
          <a:extLst>
            <a:ext uri="{FF2B5EF4-FFF2-40B4-BE49-F238E27FC236}">
              <a16:creationId xmlns:a16="http://schemas.microsoft.com/office/drawing/2014/main" id="{90636752-434B-4BBC-A3B5-16E9846A9AD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9" name="直線コネクタ 708">
          <a:extLst>
            <a:ext uri="{FF2B5EF4-FFF2-40B4-BE49-F238E27FC236}">
              <a16:creationId xmlns:a16="http://schemas.microsoft.com/office/drawing/2014/main" id="{73B23508-BB57-4C8F-B824-95FFB34DF6E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0" name="テキスト ボックス 709">
          <a:extLst>
            <a:ext uri="{FF2B5EF4-FFF2-40B4-BE49-F238E27FC236}">
              <a16:creationId xmlns:a16="http://schemas.microsoft.com/office/drawing/2014/main" id="{1EF0FE1C-111E-4739-A093-1CC53C95FDD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1" name="直線コネクタ 710">
          <a:extLst>
            <a:ext uri="{FF2B5EF4-FFF2-40B4-BE49-F238E27FC236}">
              <a16:creationId xmlns:a16="http://schemas.microsoft.com/office/drawing/2014/main" id="{47FF0643-5313-47A3-921E-B370B406031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2" name="テキスト ボックス 711">
          <a:extLst>
            <a:ext uri="{FF2B5EF4-FFF2-40B4-BE49-F238E27FC236}">
              <a16:creationId xmlns:a16="http://schemas.microsoft.com/office/drawing/2014/main" id="{4BE1DB7D-B367-4E19-8AB2-83D91973DF0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3" name="直線コネクタ 712">
          <a:extLst>
            <a:ext uri="{FF2B5EF4-FFF2-40B4-BE49-F238E27FC236}">
              <a16:creationId xmlns:a16="http://schemas.microsoft.com/office/drawing/2014/main" id="{FA91FD1F-DB1C-4C9D-AF93-F7367114010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4" name="テキスト ボックス 713">
          <a:extLst>
            <a:ext uri="{FF2B5EF4-FFF2-40B4-BE49-F238E27FC236}">
              <a16:creationId xmlns:a16="http://schemas.microsoft.com/office/drawing/2014/main" id="{D5A7FF8D-F033-45DF-AD43-061827FBC9E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5" name="【児童館】&#10;有形固定資産減価償却率グラフ枠">
          <a:extLst>
            <a:ext uri="{FF2B5EF4-FFF2-40B4-BE49-F238E27FC236}">
              <a16:creationId xmlns:a16="http://schemas.microsoft.com/office/drawing/2014/main" id="{159736C5-B49D-4856-8584-D53DE312CF5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158114</xdr:rowOff>
    </xdr:from>
    <xdr:to>
      <xdr:col>85</xdr:col>
      <xdr:colOff>126364</xdr:colOff>
      <xdr:row>86</xdr:row>
      <xdr:rowOff>59055</xdr:rowOff>
    </xdr:to>
    <xdr:cxnSp macro="">
      <xdr:nvCxnSpPr>
        <xdr:cNvPr id="716" name="直線コネクタ 715">
          <a:extLst>
            <a:ext uri="{FF2B5EF4-FFF2-40B4-BE49-F238E27FC236}">
              <a16:creationId xmlns:a16="http://schemas.microsoft.com/office/drawing/2014/main" id="{58943148-DA1A-4775-B084-16DC85FE9AC6}"/>
            </a:ext>
          </a:extLst>
        </xdr:cNvPr>
        <xdr:cNvCxnSpPr/>
      </xdr:nvCxnSpPr>
      <xdr:spPr>
        <a:xfrm flipV="1">
          <a:off x="16318864" y="133597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17" name="【児童館】&#10;有形固定資産減価償却率最小値テキスト">
          <a:extLst>
            <a:ext uri="{FF2B5EF4-FFF2-40B4-BE49-F238E27FC236}">
              <a16:creationId xmlns:a16="http://schemas.microsoft.com/office/drawing/2014/main" id="{32C4D06B-3CB3-49E8-8AF2-ADB7FC35121B}"/>
            </a:ext>
          </a:extLst>
        </xdr:cNvPr>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18" name="直線コネクタ 717">
          <a:extLst>
            <a:ext uri="{FF2B5EF4-FFF2-40B4-BE49-F238E27FC236}">
              <a16:creationId xmlns:a16="http://schemas.microsoft.com/office/drawing/2014/main" id="{60C959E1-6902-4EF4-9386-DB031DEA36D6}"/>
            </a:ext>
          </a:extLst>
        </xdr:cNvPr>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104791</xdr:rowOff>
    </xdr:from>
    <xdr:ext cx="405111" cy="259045"/>
    <xdr:sp macro="" textlink="">
      <xdr:nvSpPr>
        <xdr:cNvPr id="719" name="【児童館】&#10;有形固定資産減価償却率最大値テキスト">
          <a:extLst>
            <a:ext uri="{FF2B5EF4-FFF2-40B4-BE49-F238E27FC236}">
              <a16:creationId xmlns:a16="http://schemas.microsoft.com/office/drawing/2014/main" id="{4C26DAFA-2F0D-4318-A6F7-0FC5308DF4AD}"/>
            </a:ext>
          </a:extLst>
        </xdr:cNvPr>
        <xdr:cNvSpPr txBox="1"/>
      </xdr:nvSpPr>
      <xdr:spPr>
        <a:xfrm>
          <a:off x="16357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158114</xdr:rowOff>
    </xdr:from>
    <xdr:to>
      <xdr:col>86</xdr:col>
      <xdr:colOff>25400</xdr:colOff>
      <xdr:row>77</xdr:row>
      <xdr:rowOff>158114</xdr:rowOff>
    </xdr:to>
    <xdr:cxnSp macro="">
      <xdr:nvCxnSpPr>
        <xdr:cNvPr id="720" name="直線コネクタ 719">
          <a:extLst>
            <a:ext uri="{FF2B5EF4-FFF2-40B4-BE49-F238E27FC236}">
              <a16:creationId xmlns:a16="http://schemas.microsoft.com/office/drawing/2014/main" id="{08A6F916-B22E-4835-955F-6FD0FBDB6BA4}"/>
            </a:ext>
          </a:extLst>
        </xdr:cNvPr>
        <xdr:cNvCxnSpPr/>
      </xdr:nvCxnSpPr>
      <xdr:spPr>
        <a:xfrm>
          <a:off x="16230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168291</xdr:rowOff>
    </xdr:from>
    <xdr:ext cx="405111" cy="259045"/>
    <xdr:sp macro="" textlink="">
      <xdr:nvSpPr>
        <xdr:cNvPr id="721" name="【児童館】&#10;有形固定資産減価償却率平均値テキスト">
          <a:extLst>
            <a:ext uri="{FF2B5EF4-FFF2-40B4-BE49-F238E27FC236}">
              <a16:creationId xmlns:a16="http://schemas.microsoft.com/office/drawing/2014/main" id="{00C38BD9-9106-43A1-A7C2-BAEEB9E39845}"/>
            </a:ext>
          </a:extLst>
        </xdr:cNvPr>
        <xdr:cNvSpPr txBox="1"/>
      </xdr:nvSpPr>
      <xdr:spPr>
        <a:xfrm>
          <a:off x="16357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722" name="フローチャート: 判断 721">
          <a:extLst>
            <a:ext uri="{FF2B5EF4-FFF2-40B4-BE49-F238E27FC236}">
              <a16:creationId xmlns:a16="http://schemas.microsoft.com/office/drawing/2014/main" id="{88DB31ED-FB95-41CF-93D4-2AEBEAA6DACA}"/>
            </a:ext>
          </a:extLst>
        </xdr:cNvPr>
        <xdr:cNvSpPr/>
      </xdr:nvSpPr>
      <xdr:spPr>
        <a:xfrm>
          <a:off x="16268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723" name="フローチャート: 判断 722">
          <a:extLst>
            <a:ext uri="{FF2B5EF4-FFF2-40B4-BE49-F238E27FC236}">
              <a16:creationId xmlns:a16="http://schemas.microsoft.com/office/drawing/2014/main" id="{9448F693-B2A4-4E00-AF22-CE383BD335E9}"/>
            </a:ext>
          </a:extLst>
        </xdr:cNvPr>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724" name="フローチャート: 判断 723">
          <a:extLst>
            <a:ext uri="{FF2B5EF4-FFF2-40B4-BE49-F238E27FC236}">
              <a16:creationId xmlns:a16="http://schemas.microsoft.com/office/drawing/2014/main" id="{5A45CD49-7BEF-47FE-A01C-2748C491EEC2}"/>
            </a:ext>
          </a:extLst>
        </xdr:cNvPr>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25" name="フローチャート: 判断 724">
          <a:extLst>
            <a:ext uri="{FF2B5EF4-FFF2-40B4-BE49-F238E27FC236}">
              <a16:creationId xmlns:a16="http://schemas.microsoft.com/office/drawing/2014/main" id="{3C25FDFB-D563-4F5F-80C1-FDF3E5D84DF3}"/>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141605</xdr:rowOff>
    </xdr:from>
    <xdr:to>
      <xdr:col>67</xdr:col>
      <xdr:colOff>101600</xdr:colOff>
      <xdr:row>81</xdr:row>
      <xdr:rowOff>71755</xdr:rowOff>
    </xdr:to>
    <xdr:sp macro="" textlink="">
      <xdr:nvSpPr>
        <xdr:cNvPr id="726" name="フローチャート: 判断 725">
          <a:extLst>
            <a:ext uri="{FF2B5EF4-FFF2-40B4-BE49-F238E27FC236}">
              <a16:creationId xmlns:a16="http://schemas.microsoft.com/office/drawing/2014/main" id="{F2F0501C-4667-47D0-8943-735CFD0D947F}"/>
            </a:ext>
          </a:extLst>
        </xdr:cNvPr>
        <xdr:cNvSpPr/>
      </xdr:nvSpPr>
      <xdr:spPr>
        <a:xfrm>
          <a:off x="12763500" y="138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E9208144-5993-4E69-A8C4-C46805089F8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84D80822-40DA-4C7C-A6BC-18698238CC6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086AE563-6C7C-4C00-B051-639641B2A08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72056235-21A9-433C-AA03-5CB9ABB8FEA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36BF916B-AD96-4C4C-ADDE-C14C6F4DCDC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103505</xdr:rowOff>
    </xdr:from>
    <xdr:to>
      <xdr:col>85</xdr:col>
      <xdr:colOff>177800</xdr:colOff>
      <xdr:row>83</xdr:row>
      <xdr:rowOff>33655</xdr:rowOff>
    </xdr:to>
    <xdr:sp macro="" textlink="">
      <xdr:nvSpPr>
        <xdr:cNvPr id="732" name="楕円 731">
          <a:extLst>
            <a:ext uri="{FF2B5EF4-FFF2-40B4-BE49-F238E27FC236}">
              <a16:creationId xmlns:a16="http://schemas.microsoft.com/office/drawing/2014/main" id="{C8618DEF-0C3A-4C5F-9F0E-7DDFE85F0C0C}"/>
            </a:ext>
          </a:extLst>
        </xdr:cNvPr>
        <xdr:cNvSpPr/>
      </xdr:nvSpPr>
      <xdr:spPr>
        <a:xfrm>
          <a:off x="162687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81932</xdr:rowOff>
    </xdr:from>
    <xdr:ext cx="405111" cy="259045"/>
    <xdr:sp macro="" textlink="">
      <xdr:nvSpPr>
        <xdr:cNvPr id="733" name="【児童館】&#10;有形固定資産減価償却率該当値テキスト">
          <a:extLst>
            <a:ext uri="{FF2B5EF4-FFF2-40B4-BE49-F238E27FC236}">
              <a16:creationId xmlns:a16="http://schemas.microsoft.com/office/drawing/2014/main" id="{982D4AC7-DC57-44FC-9D14-819C32F6D05D}"/>
            </a:ext>
          </a:extLst>
        </xdr:cNvPr>
        <xdr:cNvSpPr txBox="1"/>
      </xdr:nvSpPr>
      <xdr:spPr>
        <a:xfrm>
          <a:off x="16357600"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65405</xdr:rowOff>
    </xdr:from>
    <xdr:to>
      <xdr:col>81</xdr:col>
      <xdr:colOff>101600</xdr:colOff>
      <xdr:row>82</xdr:row>
      <xdr:rowOff>167005</xdr:rowOff>
    </xdr:to>
    <xdr:sp macro="" textlink="">
      <xdr:nvSpPr>
        <xdr:cNvPr id="734" name="楕円 733">
          <a:extLst>
            <a:ext uri="{FF2B5EF4-FFF2-40B4-BE49-F238E27FC236}">
              <a16:creationId xmlns:a16="http://schemas.microsoft.com/office/drawing/2014/main" id="{B6543283-E407-458C-84B1-E1A28C843160}"/>
            </a:ext>
          </a:extLst>
        </xdr:cNvPr>
        <xdr:cNvSpPr/>
      </xdr:nvSpPr>
      <xdr:spPr>
        <a:xfrm>
          <a:off x="15430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116205</xdr:rowOff>
    </xdr:from>
    <xdr:to>
      <xdr:col>85</xdr:col>
      <xdr:colOff>127000</xdr:colOff>
      <xdr:row>82</xdr:row>
      <xdr:rowOff>154305</xdr:rowOff>
    </xdr:to>
    <xdr:cxnSp macro="">
      <xdr:nvCxnSpPr>
        <xdr:cNvPr id="735" name="直線コネクタ 734">
          <a:extLst>
            <a:ext uri="{FF2B5EF4-FFF2-40B4-BE49-F238E27FC236}">
              <a16:creationId xmlns:a16="http://schemas.microsoft.com/office/drawing/2014/main" id="{741342B3-F676-4CB8-A40A-211CAD4FDB37}"/>
            </a:ext>
          </a:extLst>
        </xdr:cNvPr>
        <xdr:cNvCxnSpPr/>
      </xdr:nvCxnSpPr>
      <xdr:spPr>
        <a:xfrm>
          <a:off x="15481300" y="141751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25400</xdr:rowOff>
    </xdr:from>
    <xdr:to>
      <xdr:col>76</xdr:col>
      <xdr:colOff>165100</xdr:colOff>
      <xdr:row>82</xdr:row>
      <xdr:rowOff>127000</xdr:rowOff>
    </xdr:to>
    <xdr:sp macro="" textlink="">
      <xdr:nvSpPr>
        <xdr:cNvPr id="736" name="楕円 735">
          <a:extLst>
            <a:ext uri="{FF2B5EF4-FFF2-40B4-BE49-F238E27FC236}">
              <a16:creationId xmlns:a16="http://schemas.microsoft.com/office/drawing/2014/main" id="{08B72FA8-5269-48BC-AF68-655858DC0377}"/>
            </a:ext>
          </a:extLst>
        </xdr:cNvPr>
        <xdr:cNvSpPr/>
      </xdr:nvSpPr>
      <xdr:spPr>
        <a:xfrm>
          <a:off x="14541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76200</xdr:rowOff>
    </xdr:from>
    <xdr:to>
      <xdr:col>81</xdr:col>
      <xdr:colOff>50800</xdr:colOff>
      <xdr:row>82</xdr:row>
      <xdr:rowOff>116205</xdr:rowOff>
    </xdr:to>
    <xdr:cxnSp macro="">
      <xdr:nvCxnSpPr>
        <xdr:cNvPr id="737" name="直線コネクタ 736">
          <a:extLst>
            <a:ext uri="{FF2B5EF4-FFF2-40B4-BE49-F238E27FC236}">
              <a16:creationId xmlns:a16="http://schemas.microsoft.com/office/drawing/2014/main" id="{807A2A8A-9986-478C-B20D-63A1A791D214}"/>
            </a:ext>
          </a:extLst>
        </xdr:cNvPr>
        <xdr:cNvCxnSpPr/>
      </xdr:nvCxnSpPr>
      <xdr:spPr>
        <a:xfrm>
          <a:off x="14592300" y="141351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69214</xdr:rowOff>
    </xdr:from>
    <xdr:to>
      <xdr:col>72</xdr:col>
      <xdr:colOff>38100</xdr:colOff>
      <xdr:row>81</xdr:row>
      <xdr:rowOff>170814</xdr:rowOff>
    </xdr:to>
    <xdr:sp macro="" textlink="">
      <xdr:nvSpPr>
        <xdr:cNvPr id="738" name="楕円 737">
          <a:extLst>
            <a:ext uri="{FF2B5EF4-FFF2-40B4-BE49-F238E27FC236}">
              <a16:creationId xmlns:a16="http://schemas.microsoft.com/office/drawing/2014/main" id="{D72E671C-0290-4454-A1B0-3E0AC2DD2994}"/>
            </a:ext>
          </a:extLst>
        </xdr:cNvPr>
        <xdr:cNvSpPr/>
      </xdr:nvSpPr>
      <xdr:spPr>
        <a:xfrm>
          <a:off x="13652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120014</xdr:rowOff>
    </xdr:from>
    <xdr:to>
      <xdr:col>76</xdr:col>
      <xdr:colOff>114300</xdr:colOff>
      <xdr:row>82</xdr:row>
      <xdr:rowOff>76200</xdr:rowOff>
    </xdr:to>
    <xdr:cxnSp macro="">
      <xdr:nvCxnSpPr>
        <xdr:cNvPr id="739" name="直線コネクタ 738">
          <a:extLst>
            <a:ext uri="{FF2B5EF4-FFF2-40B4-BE49-F238E27FC236}">
              <a16:creationId xmlns:a16="http://schemas.microsoft.com/office/drawing/2014/main" id="{A7F99067-3610-4EE5-BBE4-E6529EEBA077}"/>
            </a:ext>
          </a:extLst>
        </xdr:cNvPr>
        <xdr:cNvCxnSpPr/>
      </xdr:nvCxnSpPr>
      <xdr:spPr>
        <a:xfrm>
          <a:off x="13703300" y="14007464"/>
          <a:ext cx="889000" cy="12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97807</xdr:rowOff>
    </xdr:from>
    <xdr:ext cx="405111" cy="259045"/>
    <xdr:sp macro="" textlink="">
      <xdr:nvSpPr>
        <xdr:cNvPr id="740" name="n_1aveValue【児童館】&#10;有形固定資産減価償却率">
          <a:extLst>
            <a:ext uri="{FF2B5EF4-FFF2-40B4-BE49-F238E27FC236}">
              <a16:creationId xmlns:a16="http://schemas.microsoft.com/office/drawing/2014/main" id="{D5B20D6E-C049-4B70-B84C-2D88E1572A65}"/>
            </a:ext>
          </a:extLst>
        </xdr:cNvPr>
        <xdr:cNvSpPr txBox="1"/>
      </xdr:nvSpPr>
      <xdr:spPr>
        <a:xfrm>
          <a:off x="15266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741" name="n_2aveValue【児童館】&#10;有形固定資産減価償却率">
          <a:extLst>
            <a:ext uri="{FF2B5EF4-FFF2-40B4-BE49-F238E27FC236}">
              <a16:creationId xmlns:a16="http://schemas.microsoft.com/office/drawing/2014/main" id="{3546DA8A-89E9-4461-93B6-D09A1CFE84F1}"/>
            </a:ext>
          </a:extLst>
        </xdr:cNvPr>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742" name="n_3aveValue【児童館】&#10;有形固定資産減価償却率">
          <a:extLst>
            <a:ext uri="{FF2B5EF4-FFF2-40B4-BE49-F238E27FC236}">
              <a16:creationId xmlns:a16="http://schemas.microsoft.com/office/drawing/2014/main" id="{1439BD5B-F62E-4067-A0B4-8BD24F10A459}"/>
            </a:ext>
          </a:extLst>
        </xdr:cNvPr>
        <xdr:cNvSpPr txBox="1"/>
      </xdr:nvSpPr>
      <xdr:spPr>
        <a:xfrm>
          <a:off x="13500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88282</xdr:rowOff>
    </xdr:from>
    <xdr:ext cx="405111" cy="259045"/>
    <xdr:sp macro="" textlink="">
      <xdr:nvSpPr>
        <xdr:cNvPr id="743" name="n_4aveValue【児童館】&#10;有形固定資産減価償却率">
          <a:extLst>
            <a:ext uri="{FF2B5EF4-FFF2-40B4-BE49-F238E27FC236}">
              <a16:creationId xmlns:a16="http://schemas.microsoft.com/office/drawing/2014/main" id="{A2F6C0B6-4446-44D1-8190-5D5A24E0B335}"/>
            </a:ext>
          </a:extLst>
        </xdr:cNvPr>
        <xdr:cNvSpPr txBox="1"/>
      </xdr:nvSpPr>
      <xdr:spPr>
        <a:xfrm>
          <a:off x="12611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158132</xdr:rowOff>
    </xdr:from>
    <xdr:ext cx="405111" cy="259045"/>
    <xdr:sp macro="" textlink="">
      <xdr:nvSpPr>
        <xdr:cNvPr id="744" name="n_1mainValue【児童館】&#10;有形固定資産減価償却率">
          <a:extLst>
            <a:ext uri="{FF2B5EF4-FFF2-40B4-BE49-F238E27FC236}">
              <a16:creationId xmlns:a16="http://schemas.microsoft.com/office/drawing/2014/main" id="{52B5CD38-23F9-492C-82E6-8F9EABD32493}"/>
            </a:ext>
          </a:extLst>
        </xdr:cNvPr>
        <xdr:cNvSpPr txBox="1"/>
      </xdr:nvSpPr>
      <xdr:spPr>
        <a:xfrm>
          <a:off x="15266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118127</xdr:rowOff>
    </xdr:from>
    <xdr:ext cx="405111" cy="259045"/>
    <xdr:sp macro="" textlink="">
      <xdr:nvSpPr>
        <xdr:cNvPr id="745" name="n_2mainValue【児童館】&#10;有形固定資産減価償却率">
          <a:extLst>
            <a:ext uri="{FF2B5EF4-FFF2-40B4-BE49-F238E27FC236}">
              <a16:creationId xmlns:a16="http://schemas.microsoft.com/office/drawing/2014/main" id="{A21B88A2-5718-4AF7-ADFC-C81077AE4597}"/>
            </a:ext>
          </a:extLst>
        </xdr:cNvPr>
        <xdr:cNvSpPr txBox="1"/>
      </xdr:nvSpPr>
      <xdr:spPr>
        <a:xfrm>
          <a:off x="14389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15891</xdr:rowOff>
    </xdr:from>
    <xdr:ext cx="405111" cy="259045"/>
    <xdr:sp macro="" textlink="">
      <xdr:nvSpPr>
        <xdr:cNvPr id="746" name="n_3mainValue【児童館】&#10;有形固定資産減価償却率">
          <a:extLst>
            <a:ext uri="{FF2B5EF4-FFF2-40B4-BE49-F238E27FC236}">
              <a16:creationId xmlns:a16="http://schemas.microsoft.com/office/drawing/2014/main" id="{9D020A7E-1B69-47AD-83B9-E18CA0BEB88E}"/>
            </a:ext>
          </a:extLst>
        </xdr:cNvPr>
        <xdr:cNvSpPr txBox="1"/>
      </xdr:nvSpPr>
      <xdr:spPr>
        <a:xfrm>
          <a:off x="13500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7" name="正方形/長方形 746">
          <a:extLst>
            <a:ext uri="{FF2B5EF4-FFF2-40B4-BE49-F238E27FC236}">
              <a16:creationId xmlns:a16="http://schemas.microsoft.com/office/drawing/2014/main" id="{F8DFCB93-B900-4A3F-BCE9-BF6FDB054B2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8" name="正方形/長方形 747">
          <a:extLst>
            <a:ext uri="{FF2B5EF4-FFF2-40B4-BE49-F238E27FC236}">
              <a16:creationId xmlns:a16="http://schemas.microsoft.com/office/drawing/2014/main" id="{783DD352-8F95-4CEA-8511-09DF5BB06D8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9" name="正方形/長方形 748">
          <a:extLst>
            <a:ext uri="{FF2B5EF4-FFF2-40B4-BE49-F238E27FC236}">
              <a16:creationId xmlns:a16="http://schemas.microsoft.com/office/drawing/2014/main" id="{F72FDA1F-4DB8-4068-A108-FA4CF19A374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0" name="正方形/長方形 749">
          <a:extLst>
            <a:ext uri="{FF2B5EF4-FFF2-40B4-BE49-F238E27FC236}">
              <a16:creationId xmlns:a16="http://schemas.microsoft.com/office/drawing/2014/main" id="{F758B4BE-BCBB-4586-8B6C-592964F5BBD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1" name="正方形/長方形 750">
          <a:extLst>
            <a:ext uri="{FF2B5EF4-FFF2-40B4-BE49-F238E27FC236}">
              <a16:creationId xmlns:a16="http://schemas.microsoft.com/office/drawing/2014/main" id="{10E0A9BA-9C5E-4E36-80E3-D6F7F6CBBA4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2" name="正方形/長方形 751">
          <a:extLst>
            <a:ext uri="{FF2B5EF4-FFF2-40B4-BE49-F238E27FC236}">
              <a16:creationId xmlns:a16="http://schemas.microsoft.com/office/drawing/2014/main" id="{1302D0D2-58B4-4181-97F1-40B08A3A1C6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3" name="正方形/長方形 752">
          <a:extLst>
            <a:ext uri="{FF2B5EF4-FFF2-40B4-BE49-F238E27FC236}">
              <a16:creationId xmlns:a16="http://schemas.microsoft.com/office/drawing/2014/main" id="{8E1134C5-FE5D-4052-A76E-D9B9B52322C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4" name="正方形/長方形 753">
          <a:extLst>
            <a:ext uri="{FF2B5EF4-FFF2-40B4-BE49-F238E27FC236}">
              <a16:creationId xmlns:a16="http://schemas.microsoft.com/office/drawing/2014/main" id="{0643C7FC-4BD3-400F-A9CA-B7148A9E758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5" name="テキスト ボックス 754">
          <a:extLst>
            <a:ext uri="{FF2B5EF4-FFF2-40B4-BE49-F238E27FC236}">
              <a16:creationId xmlns:a16="http://schemas.microsoft.com/office/drawing/2014/main" id="{222D5A56-59CF-4F3B-8FAC-98E96B39CC0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6" name="直線コネクタ 755">
          <a:extLst>
            <a:ext uri="{FF2B5EF4-FFF2-40B4-BE49-F238E27FC236}">
              <a16:creationId xmlns:a16="http://schemas.microsoft.com/office/drawing/2014/main" id="{90193307-552A-4807-B5A8-9B3838BE1F8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7" name="直線コネクタ 756">
          <a:extLst>
            <a:ext uri="{FF2B5EF4-FFF2-40B4-BE49-F238E27FC236}">
              <a16:creationId xmlns:a16="http://schemas.microsoft.com/office/drawing/2014/main" id="{54CA8E3E-0D04-4137-BBE4-E14069FB23A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8" name="テキスト ボックス 757">
          <a:extLst>
            <a:ext uri="{FF2B5EF4-FFF2-40B4-BE49-F238E27FC236}">
              <a16:creationId xmlns:a16="http://schemas.microsoft.com/office/drawing/2014/main" id="{425A8097-0499-4873-A98E-EE6081CCDF1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9" name="直線コネクタ 758">
          <a:extLst>
            <a:ext uri="{FF2B5EF4-FFF2-40B4-BE49-F238E27FC236}">
              <a16:creationId xmlns:a16="http://schemas.microsoft.com/office/drawing/2014/main" id="{59837F50-4DFE-4381-A2FC-8B88720B715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0" name="テキスト ボックス 759">
          <a:extLst>
            <a:ext uri="{FF2B5EF4-FFF2-40B4-BE49-F238E27FC236}">
              <a16:creationId xmlns:a16="http://schemas.microsoft.com/office/drawing/2014/main" id="{838CDF33-5B1B-4A27-A36A-8EA1E857C76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1" name="直線コネクタ 760">
          <a:extLst>
            <a:ext uri="{FF2B5EF4-FFF2-40B4-BE49-F238E27FC236}">
              <a16:creationId xmlns:a16="http://schemas.microsoft.com/office/drawing/2014/main" id="{FF9E75E9-C02E-4A99-9281-AD2D0797E56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2" name="テキスト ボックス 761">
          <a:extLst>
            <a:ext uri="{FF2B5EF4-FFF2-40B4-BE49-F238E27FC236}">
              <a16:creationId xmlns:a16="http://schemas.microsoft.com/office/drawing/2014/main" id="{65FE48DD-D9D5-4C60-8E1E-E414FA0CD16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3" name="直線コネクタ 762">
          <a:extLst>
            <a:ext uri="{FF2B5EF4-FFF2-40B4-BE49-F238E27FC236}">
              <a16:creationId xmlns:a16="http://schemas.microsoft.com/office/drawing/2014/main" id="{35FACB2F-C5A7-445A-BB1A-68EE85FECBC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4" name="テキスト ボックス 763">
          <a:extLst>
            <a:ext uri="{FF2B5EF4-FFF2-40B4-BE49-F238E27FC236}">
              <a16:creationId xmlns:a16="http://schemas.microsoft.com/office/drawing/2014/main" id="{EF9F4FC6-4D5F-4EEF-B63E-951D0980EDF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5" name="直線コネクタ 764">
          <a:extLst>
            <a:ext uri="{FF2B5EF4-FFF2-40B4-BE49-F238E27FC236}">
              <a16:creationId xmlns:a16="http://schemas.microsoft.com/office/drawing/2014/main" id="{D8544F9A-4D10-42C7-9FD2-16CDACA885B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6" name="テキスト ボックス 765">
          <a:extLst>
            <a:ext uri="{FF2B5EF4-FFF2-40B4-BE49-F238E27FC236}">
              <a16:creationId xmlns:a16="http://schemas.microsoft.com/office/drawing/2014/main" id="{E836E89D-7BD0-4EBB-8013-4D8947CE5C9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7" name="【児童館】&#10;一人当たり面積グラフ枠">
          <a:extLst>
            <a:ext uri="{FF2B5EF4-FFF2-40B4-BE49-F238E27FC236}">
              <a16:creationId xmlns:a16="http://schemas.microsoft.com/office/drawing/2014/main" id="{5965F319-484E-4A31-A19A-CA2A439DEF1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127254</xdr:rowOff>
    </xdr:from>
    <xdr:to>
      <xdr:col>116</xdr:col>
      <xdr:colOff>62864</xdr:colOff>
      <xdr:row>86</xdr:row>
      <xdr:rowOff>28956</xdr:rowOff>
    </xdr:to>
    <xdr:cxnSp macro="">
      <xdr:nvCxnSpPr>
        <xdr:cNvPr id="768" name="直線コネクタ 767">
          <a:extLst>
            <a:ext uri="{FF2B5EF4-FFF2-40B4-BE49-F238E27FC236}">
              <a16:creationId xmlns:a16="http://schemas.microsoft.com/office/drawing/2014/main" id="{BCEA2256-7B76-45B7-BBD1-364DCEBBBFF8}"/>
            </a:ext>
          </a:extLst>
        </xdr:cNvPr>
        <xdr:cNvCxnSpPr/>
      </xdr:nvCxnSpPr>
      <xdr:spPr>
        <a:xfrm flipV="1">
          <a:off x="22160864" y="13328904"/>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769" name="【児童館】&#10;一人当たり面積最小値テキスト">
          <a:extLst>
            <a:ext uri="{FF2B5EF4-FFF2-40B4-BE49-F238E27FC236}">
              <a16:creationId xmlns:a16="http://schemas.microsoft.com/office/drawing/2014/main" id="{90339011-E9DC-45FD-A605-AFF69811C5D5}"/>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770" name="直線コネクタ 769">
          <a:extLst>
            <a:ext uri="{FF2B5EF4-FFF2-40B4-BE49-F238E27FC236}">
              <a16:creationId xmlns:a16="http://schemas.microsoft.com/office/drawing/2014/main" id="{70DD2027-BAD6-42EF-80AE-17A362A8822E}"/>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73931</xdr:rowOff>
    </xdr:from>
    <xdr:ext cx="469744" cy="259045"/>
    <xdr:sp macro="" textlink="">
      <xdr:nvSpPr>
        <xdr:cNvPr id="771" name="【児童館】&#10;一人当たり面積最大値テキスト">
          <a:extLst>
            <a:ext uri="{FF2B5EF4-FFF2-40B4-BE49-F238E27FC236}">
              <a16:creationId xmlns:a16="http://schemas.microsoft.com/office/drawing/2014/main" id="{F70FF8F5-019D-4D2B-8A4E-A2FA4A1CB8AF}"/>
            </a:ext>
          </a:extLst>
        </xdr:cNvPr>
        <xdr:cNvSpPr txBox="1"/>
      </xdr:nvSpPr>
      <xdr:spPr>
        <a:xfrm>
          <a:off x="22199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127254</xdr:rowOff>
    </xdr:from>
    <xdr:to>
      <xdr:col>116</xdr:col>
      <xdr:colOff>152400</xdr:colOff>
      <xdr:row>77</xdr:row>
      <xdr:rowOff>127254</xdr:rowOff>
    </xdr:to>
    <xdr:cxnSp macro="">
      <xdr:nvCxnSpPr>
        <xdr:cNvPr id="772" name="直線コネクタ 771">
          <a:extLst>
            <a:ext uri="{FF2B5EF4-FFF2-40B4-BE49-F238E27FC236}">
              <a16:creationId xmlns:a16="http://schemas.microsoft.com/office/drawing/2014/main" id="{F067B737-5C4E-47B6-A0FE-722390E085B8}"/>
            </a:ext>
          </a:extLst>
        </xdr:cNvPr>
        <xdr:cNvCxnSpPr/>
      </xdr:nvCxnSpPr>
      <xdr:spPr>
        <a:xfrm>
          <a:off x="22072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73" name="【児童館】&#10;一人当たり面積平均値テキスト">
          <a:extLst>
            <a:ext uri="{FF2B5EF4-FFF2-40B4-BE49-F238E27FC236}">
              <a16:creationId xmlns:a16="http://schemas.microsoft.com/office/drawing/2014/main" id="{E2049B6B-BFB8-498C-B705-CC000EE4A114}"/>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74" name="フローチャート: 判断 773">
          <a:extLst>
            <a:ext uri="{FF2B5EF4-FFF2-40B4-BE49-F238E27FC236}">
              <a16:creationId xmlns:a16="http://schemas.microsoft.com/office/drawing/2014/main" id="{F2310633-8409-4E04-B296-8CE7849C2C7B}"/>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39878</xdr:rowOff>
    </xdr:from>
    <xdr:to>
      <xdr:col>112</xdr:col>
      <xdr:colOff>38100</xdr:colOff>
      <xdr:row>85</xdr:row>
      <xdr:rowOff>141478</xdr:rowOff>
    </xdr:to>
    <xdr:sp macro="" textlink="">
      <xdr:nvSpPr>
        <xdr:cNvPr id="775" name="フローチャート: 判断 774">
          <a:extLst>
            <a:ext uri="{FF2B5EF4-FFF2-40B4-BE49-F238E27FC236}">
              <a16:creationId xmlns:a16="http://schemas.microsoft.com/office/drawing/2014/main" id="{D086BF1C-A176-4F22-A93C-C19BB6E8F0E9}"/>
            </a:ext>
          </a:extLst>
        </xdr:cNvPr>
        <xdr:cNvSpPr/>
      </xdr:nvSpPr>
      <xdr:spPr>
        <a:xfrm>
          <a:off x="21272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30735</xdr:rowOff>
    </xdr:from>
    <xdr:to>
      <xdr:col>107</xdr:col>
      <xdr:colOff>101600</xdr:colOff>
      <xdr:row>85</xdr:row>
      <xdr:rowOff>132335</xdr:rowOff>
    </xdr:to>
    <xdr:sp macro="" textlink="">
      <xdr:nvSpPr>
        <xdr:cNvPr id="776" name="フローチャート: 判断 775">
          <a:extLst>
            <a:ext uri="{FF2B5EF4-FFF2-40B4-BE49-F238E27FC236}">
              <a16:creationId xmlns:a16="http://schemas.microsoft.com/office/drawing/2014/main" id="{D86726C5-DFD6-4018-8C2C-F86299F66372}"/>
            </a:ext>
          </a:extLst>
        </xdr:cNvPr>
        <xdr:cNvSpPr/>
      </xdr:nvSpPr>
      <xdr:spPr>
        <a:xfrm>
          <a:off x="20383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777" name="フローチャート: 判断 776">
          <a:extLst>
            <a:ext uri="{FF2B5EF4-FFF2-40B4-BE49-F238E27FC236}">
              <a16:creationId xmlns:a16="http://schemas.microsoft.com/office/drawing/2014/main" id="{37627967-A6CE-4386-B31C-3C2DAD60ADE5}"/>
            </a:ext>
          </a:extLst>
        </xdr:cNvPr>
        <xdr:cNvSpPr/>
      </xdr:nvSpPr>
      <xdr:spPr>
        <a:xfrm>
          <a:off x="19494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12446</xdr:rowOff>
    </xdr:from>
    <xdr:to>
      <xdr:col>98</xdr:col>
      <xdr:colOff>38100</xdr:colOff>
      <xdr:row>85</xdr:row>
      <xdr:rowOff>114046</xdr:rowOff>
    </xdr:to>
    <xdr:sp macro="" textlink="">
      <xdr:nvSpPr>
        <xdr:cNvPr id="778" name="フローチャート: 判断 777">
          <a:extLst>
            <a:ext uri="{FF2B5EF4-FFF2-40B4-BE49-F238E27FC236}">
              <a16:creationId xmlns:a16="http://schemas.microsoft.com/office/drawing/2014/main" id="{E5DAE54D-390A-438B-A451-D6A9023200F2}"/>
            </a:ext>
          </a:extLst>
        </xdr:cNvPr>
        <xdr:cNvSpPr/>
      </xdr:nvSpPr>
      <xdr:spPr>
        <a:xfrm>
          <a:off x="18605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EB6DC012-076E-4D9F-8DE7-14530F68BD5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BEF2BE97-FEC8-42B0-AC6E-C812A8B5627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B3AC796F-8FBF-478B-AABB-291717A0314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44D08CD9-9655-4249-8CDF-BE395FC2190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31900750-0BA2-4421-AEA7-34CB0E8B192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84" name="楕円 783">
          <a:extLst>
            <a:ext uri="{FF2B5EF4-FFF2-40B4-BE49-F238E27FC236}">
              <a16:creationId xmlns:a16="http://schemas.microsoft.com/office/drawing/2014/main" id="{CAD13DBC-DA3F-4199-A443-531BAA5B123F}"/>
            </a:ext>
          </a:extLst>
        </xdr:cNvPr>
        <xdr:cNvSpPr/>
      </xdr:nvSpPr>
      <xdr:spPr>
        <a:xfrm>
          <a:off x="221107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17035</xdr:rowOff>
    </xdr:from>
    <xdr:ext cx="469744" cy="259045"/>
    <xdr:sp macro="" textlink="">
      <xdr:nvSpPr>
        <xdr:cNvPr id="785" name="【児童館】&#10;一人当たり面積該当値テキスト">
          <a:extLst>
            <a:ext uri="{FF2B5EF4-FFF2-40B4-BE49-F238E27FC236}">
              <a16:creationId xmlns:a16="http://schemas.microsoft.com/office/drawing/2014/main" id="{8BE7B7A9-B797-4958-BB2B-8ED774D793AB}"/>
            </a:ext>
          </a:extLst>
        </xdr:cNvPr>
        <xdr:cNvSpPr txBox="1"/>
      </xdr:nvSpPr>
      <xdr:spPr>
        <a:xfrm>
          <a:off x="22199600" y="1441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xdr:rowOff>
    </xdr:from>
    <xdr:to>
      <xdr:col>112</xdr:col>
      <xdr:colOff>38100</xdr:colOff>
      <xdr:row>85</xdr:row>
      <xdr:rowOff>104902</xdr:rowOff>
    </xdr:to>
    <xdr:sp macro="" textlink="">
      <xdr:nvSpPr>
        <xdr:cNvPr id="786" name="楕円 785">
          <a:extLst>
            <a:ext uri="{FF2B5EF4-FFF2-40B4-BE49-F238E27FC236}">
              <a16:creationId xmlns:a16="http://schemas.microsoft.com/office/drawing/2014/main" id="{F4EC572D-D5F3-42E0-8363-41F8634EB419}"/>
            </a:ext>
          </a:extLst>
        </xdr:cNvPr>
        <xdr:cNvSpPr/>
      </xdr:nvSpPr>
      <xdr:spPr>
        <a:xfrm>
          <a:off x="21272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44958</xdr:rowOff>
    </xdr:from>
    <xdr:to>
      <xdr:col>116</xdr:col>
      <xdr:colOff>63500</xdr:colOff>
      <xdr:row>85</xdr:row>
      <xdr:rowOff>54102</xdr:rowOff>
    </xdr:to>
    <xdr:cxnSp macro="">
      <xdr:nvCxnSpPr>
        <xdr:cNvPr id="787" name="直線コネクタ 786">
          <a:extLst>
            <a:ext uri="{FF2B5EF4-FFF2-40B4-BE49-F238E27FC236}">
              <a16:creationId xmlns:a16="http://schemas.microsoft.com/office/drawing/2014/main" id="{480FD7C9-29C4-4706-A6E8-F3FD7B6DC642}"/>
            </a:ext>
          </a:extLst>
        </xdr:cNvPr>
        <xdr:cNvCxnSpPr/>
      </xdr:nvCxnSpPr>
      <xdr:spPr>
        <a:xfrm flipV="1">
          <a:off x="21323300" y="146182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xdr:rowOff>
    </xdr:from>
    <xdr:to>
      <xdr:col>107</xdr:col>
      <xdr:colOff>101600</xdr:colOff>
      <xdr:row>85</xdr:row>
      <xdr:rowOff>104902</xdr:rowOff>
    </xdr:to>
    <xdr:sp macro="" textlink="">
      <xdr:nvSpPr>
        <xdr:cNvPr id="788" name="楕円 787">
          <a:extLst>
            <a:ext uri="{FF2B5EF4-FFF2-40B4-BE49-F238E27FC236}">
              <a16:creationId xmlns:a16="http://schemas.microsoft.com/office/drawing/2014/main" id="{A9C4F0E3-D14C-4F32-BCE8-D784D7074B2A}"/>
            </a:ext>
          </a:extLst>
        </xdr:cNvPr>
        <xdr:cNvSpPr/>
      </xdr:nvSpPr>
      <xdr:spPr>
        <a:xfrm>
          <a:off x="20383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54102</xdr:rowOff>
    </xdr:from>
    <xdr:to>
      <xdr:col>111</xdr:col>
      <xdr:colOff>177800</xdr:colOff>
      <xdr:row>85</xdr:row>
      <xdr:rowOff>54102</xdr:rowOff>
    </xdr:to>
    <xdr:cxnSp macro="">
      <xdr:nvCxnSpPr>
        <xdr:cNvPr id="789" name="直線コネクタ 788">
          <a:extLst>
            <a:ext uri="{FF2B5EF4-FFF2-40B4-BE49-F238E27FC236}">
              <a16:creationId xmlns:a16="http://schemas.microsoft.com/office/drawing/2014/main" id="{511462BF-3D43-4B29-899E-0B3263DDE95E}"/>
            </a:ext>
          </a:extLst>
        </xdr:cNvPr>
        <xdr:cNvCxnSpPr/>
      </xdr:nvCxnSpPr>
      <xdr:spPr>
        <a:xfrm>
          <a:off x="20434300" y="1462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39878</xdr:rowOff>
    </xdr:from>
    <xdr:to>
      <xdr:col>102</xdr:col>
      <xdr:colOff>165100</xdr:colOff>
      <xdr:row>85</xdr:row>
      <xdr:rowOff>141478</xdr:rowOff>
    </xdr:to>
    <xdr:sp macro="" textlink="">
      <xdr:nvSpPr>
        <xdr:cNvPr id="790" name="楕円 789">
          <a:extLst>
            <a:ext uri="{FF2B5EF4-FFF2-40B4-BE49-F238E27FC236}">
              <a16:creationId xmlns:a16="http://schemas.microsoft.com/office/drawing/2014/main" id="{4EBF4CC2-9950-439A-8043-5877FFD73B52}"/>
            </a:ext>
          </a:extLst>
        </xdr:cNvPr>
        <xdr:cNvSpPr/>
      </xdr:nvSpPr>
      <xdr:spPr>
        <a:xfrm>
          <a:off x="19494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54102</xdr:rowOff>
    </xdr:from>
    <xdr:to>
      <xdr:col>107</xdr:col>
      <xdr:colOff>50800</xdr:colOff>
      <xdr:row>85</xdr:row>
      <xdr:rowOff>90678</xdr:rowOff>
    </xdr:to>
    <xdr:cxnSp macro="">
      <xdr:nvCxnSpPr>
        <xdr:cNvPr id="791" name="直線コネクタ 790">
          <a:extLst>
            <a:ext uri="{FF2B5EF4-FFF2-40B4-BE49-F238E27FC236}">
              <a16:creationId xmlns:a16="http://schemas.microsoft.com/office/drawing/2014/main" id="{6B99A822-4453-4B4A-95CD-318DECA865EB}"/>
            </a:ext>
          </a:extLst>
        </xdr:cNvPr>
        <xdr:cNvCxnSpPr/>
      </xdr:nvCxnSpPr>
      <xdr:spPr>
        <a:xfrm flipV="1">
          <a:off x="19545300" y="146273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132605</xdr:rowOff>
    </xdr:from>
    <xdr:ext cx="469744" cy="259045"/>
    <xdr:sp macro="" textlink="">
      <xdr:nvSpPr>
        <xdr:cNvPr id="792" name="n_1aveValue【児童館】&#10;一人当たり面積">
          <a:extLst>
            <a:ext uri="{FF2B5EF4-FFF2-40B4-BE49-F238E27FC236}">
              <a16:creationId xmlns:a16="http://schemas.microsoft.com/office/drawing/2014/main" id="{87991F96-37E4-4579-AB1B-38F23B4E8217}"/>
            </a:ext>
          </a:extLst>
        </xdr:cNvPr>
        <xdr:cNvSpPr txBox="1"/>
      </xdr:nvSpPr>
      <xdr:spPr>
        <a:xfrm>
          <a:off x="210757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123462</xdr:rowOff>
    </xdr:from>
    <xdr:ext cx="469744" cy="259045"/>
    <xdr:sp macro="" textlink="">
      <xdr:nvSpPr>
        <xdr:cNvPr id="793" name="n_2aveValue【児童館】&#10;一人当たり面積">
          <a:extLst>
            <a:ext uri="{FF2B5EF4-FFF2-40B4-BE49-F238E27FC236}">
              <a16:creationId xmlns:a16="http://schemas.microsoft.com/office/drawing/2014/main" id="{B98EAD18-F2E7-4B80-BDE2-5C8EFB066F2F}"/>
            </a:ext>
          </a:extLst>
        </xdr:cNvPr>
        <xdr:cNvSpPr txBox="1"/>
      </xdr:nvSpPr>
      <xdr:spPr>
        <a:xfrm>
          <a:off x="20199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794" name="n_3aveValue【児童館】&#10;一人当たり面積">
          <a:extLst>
            <a:ext uri="{FF2B5EF4-FFF2-40B4-BE49-F238E27FC236}">
              <a16:creationId xmlns:a16="http://schemas.microsoft.com/office/drawing/2014/main" id="{9FEBD5A2-71BD-476C-BE0A-2626CDF34441}"/>
            </a:ext>
          </a:extLst>
        </xdr:cNvPr>
        <xdr:cNvSpPr txBox="1"/>
      </xdr:nvSpPr>
      <xdr:spPr>
        <a:xfrm>
          <a:off x="19310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130573</xdr:rowOff>
    </xdr:from>
    <xdr:ext cx="469744" cy="259045"/>
    <xdr:sp macro="" textlink="">
      <xdr:nvSpPr>
        <xdr:cNvPr id="795" name="n_4aveValue【児童館】&#10;一人当たり面積">
          <a:extLst>
            <a:ext uri="{FF2B5EF4-FFF2-40B4-BE49-F238E27FC236}">
              <a16:creationId xmlns:a16="http://schemas.microsoft.com/office/drawing/2014/main" id="{80BEB02E-F393-470E-93B9-33A1AB1BE067}"/>
            </a:ext>
          </a:extLst>
        </xdr:cNvPr>
        <xdr:cNvSpPr txBox="1"/>
      </xdr:nvSpPr>
      <xdr:spPr>
        <a:xfrm>
          <a:off x="184214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121429</xdr:rowOff>
    </xdr:from>
    <xdr:ext cx="469744" cy="259045"/>
    <xdr:sp macro="" textlink="">
      <xdr:nvSpPr>
        <xdr:cNvPr id="796" name="n_1mainValue【児童館】&#10;一人当たり面積">
          <a:extLst>
            <a:ext uri="{FF2B5EF4-FFF2-40B4-BE49-F238E27FC236}">
              <a16:creationId xmlns:a16="http://schemas.microsoft.com/office/drawing/2014/main" id="{5028E017-C5AB-480B-A6AC-006894D78BAB}"/>
            </a:ext>
          </a:extLst>
        </xdr:cNvPr>
        <xdr:cNvSpPr txBox="1"/>
      </xdr:nvSpPr>
      <xdr:spPr>
        <a:xfrm>
          <a:off x="21075727" y="1435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121429</xdr:rowOff>
    </xdr:from>
    <xdr:ext cx="469744" cy="259045"/>
    <xdr:sp macro="" textlink="">
      <xdr:nvSpPr>
        <xdr:cNvPr id="797" name="n_2mainValue【児童館】&#10;一人当たり面積">
          <a:extLst>
            <a:ext uri="{FF2B5EF4-FFF2-40B4-BE49-F238E27FC236}">
              <a16:creationId xmlns:a16="http://schemas.microsoft.com/office/drawing/2014/main" id="{69238A9D-AE8E-4B3D-A67A-B05D683D4E32}"/>
            </a:ext>
          </a:extLst>
        </xdr:cNvPr>
        <xdr:cNvSpPr txBox="1"/>
      </xdr:nvSpPr>
      <xdr:spPr>
        <a:xfrm>
          <a:off x="20199427" y="1435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158005</xdr:rowOff>
    </xdr:from>
    <xdr:ext cx="469744" cy="259045"/>
    <xdr:sp macro="" textlink="">
      <xdr:nvSpPr>
        <xdr:cNvPr id="798" name="n_3mainValue【児童館】&#10;一人当たり面積">
          <a:extLst>
            <a:ext uri="{FF2B5EF4-FFF2-40B4-BE49-F238E27FC236}">
              <a16:creationId xmlns:a16="http://schemas.microsoft.com/office/drawing/2014/main" id="{AF147975-23CB-4995-A1C2-BD38DE02BEBB}"/>
            </a:ext>
          </a:extLst>
        </xdr:cNvPr>
        <xdr:cNvSpPr txBox="1"/>
      </xdr:nvSpPr>
      <xdr:spPr>
        <a:xfrm>
          <a:off x="1931042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9" name="正方形/長方形 798">
          <a:extLst>
            <a:ext uri="{FF2B5EF4-FFF2-40B4-BE49-F238E27FC236}">
              <a16:creationId xmlns:a16="http://schemas.microsoft.com/office/drawing/2014/main" id="{180CC816-917C-4128-9E6B-5AFCFBE9D91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0" name="正方形/長方形 799">
          <a:extLst>
            <a:ext uri="{FF2B5EF4-FFF2-40B4-BE49-F238E27FC236}">
              <a16:creationId xmlns:a16="http://schemas.microsoft.com/office/drawing/2014/main" id="{C6706674-C48B-4A5A-A483-3666077894C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1" name="正方形/長方形 800">
          <a:extLst>
            <a:ext uri="{FF2B5EF4-FFF2-40B4-BE49-F238E27FC236}">
              <a16:creationId xmlns:a16="http://schemas.microsoft.com/office/drawing/2014/main" id="{7892CB66-0829-42EC-815D-71A0CBEE10D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2" name="正方形/長方形 801">
          <a:extLst>
            <a:ext uri="{FF2B5EF4-FFF2-40B4-BE49-F238E27FC236}">
              <a16:creationId xmlns:a16="http://schemas.microsoft.com/office/drawing/2014/main" id="{A983A0F9-8C7A-489A-BE6B-9BDDFF88509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3" name="正方形/長方形 802">
          <a:extLst>
            <a:ext uri="{FF2B5EF4-FFF2-40B4-BE49-F238E27FC236}">
              <a16:creationId xmlns:a16="http://schemas.microsoft.com/office/drawing/2014/main" id="{6F3DA9C7-6A9A-40A5-813D-478483B4D94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4" name="正方形/長方形 803">
          <a:extLst>
            <a:ext uri="{FF2B5EF4-FFF2-40B4-BE49-F238E27FC236}">
              <a16:creationId xmlns:a16="http://schemas.microsoft.com/office/drawing/2014/main" id="{A4601A33-C8B8-4263-AA05-6D84813A4FB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5" name="正方形/長方形 804">
          <a:extLst>
            <a:ext uri="{FF2B5EF4-FFF2-40B4-BE49-F238E27FC236}">
              <a16:creationId xmlns:a16="http://schemas.microsoft.com/office/drawing/2014/main" id="{9DAD5676-2E56-404D-BBDE-B643675419F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6" name="正方形/長方形 805">
          <a:extLst>
            <a:ext uri="{FF2B5EF4-FFF2-40B4-BE49-F238E27FC236}">
              <a16:creationId xmlns:a16="http://schemas.microsoft.com/office/drawing/2014/main" id="{EAD535F1-C036-4D5E-8145-E35941FA490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7" name="テキスト ボックス 806">
          <a:extLst>
            <a:ext uri="{FF2B5EF4-FFF2-40B4-BE49-F238E27FC236}">
              <a16:creationId xmlns:a16="http://schemas.microsoft.com/office/drawing/2014/main" id="{8F6441DF-1ED9-4947-9EA2-C8D9EBA1668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8" name="直線コネクタ 807">
          <a:extLst>
            <a:ext uri="{FF2B5EF4-FFF2-40B4-BE49-F238E27FC236}">
              <a16:creationId xmlns:a16="http://schemas.microsoft.com/office/drawing/2014/main" id="{3F92833B-6646-4BF0-AD70-21F243EA25A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9" name="テキスト ボックス 808">
          <a:extLst>
            <a:ext uri="{FF2B5EF4-FFF2-40B4-BE49-F238E27FC236}">
              <a16:creationId xmlns:a16="http://schemas.microsoft.com/office/drawing/2014/main" id="{2AF59FF3-8690-433F-8440-EC59DDE09A6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10" name="直線コネクタ 809">
          <a:extLst>
            <a:ext uri="{FF2B5EF4-FFF2-40B4-BE49-F238E27FC236}">
              <a16:creationId xmlns:a16="http://schemas.microsoft.com/office/drawing/2014/main" id="{D7009444-F74B-46C4-9B9D-600C825C6E1E}"/>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788C6504-CAA9-4EEE-AF81-A6C7733EDD0D}"/>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12" name="直線コネクタ 811">
          <a:extLst>
            <a:ext uri="{FF2B5EF4-FFF2-40B4-BE49-F238E27FC236}">
              <a16:creationId xmlns:a16="http://schemas.microsoft.com/office/drawing/2014/main" id="{9B146EC3-DA8A-4FC2-B5C9-EBD16A8F5E08}"/>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13" name="テキスト ボックス 812">
          <a:extLst>
            <a:ext uri="{FF2B5EF4-FFF2-40B4-BE49-F238E27FC236}">
              <a16:creationId xmlns:a16="http://schemas.microsoft.com/office/drawing/2014/main" id="{B1A2048F-17BE-4F43-93F8-3751F988B2B6}"/>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14" name="直線コネクタ 813">
          <a:extLst>
            <a:ext uri="{FF2B5EF4-FFF2-40B4-BE49-F238E27FC236}">
              <a16:creationId xmlns:a16="http://schemas.microsoft.com/office/drawing/2014/main" id="{DC7D6093-6FEC-4736-8A35-59AFD84BD47B}"/>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15" name="テキスト ボックス 814">
          <a:extLst>
            <a:ext uri="{FF2B5EF4-FFF2-40B4-BE49-F238E27FC236}">
              <a16:creationId xmlns:a16="http://schemas.microsoft.com/office/drawing/2014/main" id="{46B944E6-04CC-4580-8EEF-99A27DE51555}"/>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16" name="直線コネクタ 815">
          <a:extLst>
            <a:ext uri="{FF2B5EF4-FFF2-40B4-BE49-F238E27FC236}">
              <a16:creationId xmlns:a16="http://schemas.microsoft.com/office/drawing/2014/main" id="{DA20FB7A-5A14-4525-BA68-B6F883A4935E}"/>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17" name="テキスト ボックス 816">
          <a:extLst>
            <a:ext uri="{FF2B5EF4-FFF2-40B4-BE49-F238E27FC236}">
              <a16:creationId xmlns:a16="http://schemas.microsoft.com/office/drawing/2014/main" id="{F736384B-C264-4526-BA75-6580C792416A}"/>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8" name="直線コネクタ 817">
          <a:extLst>
            <a:ext uri="{FF2B5EF4-FFF2-40B4-BE49-F238E27FC236}">
              <a16:creationId xmlns:a16="http://schemas.microsoft.com/office/drawing/2014/main" id="{FBE6F5E3-44E4-4B46-824A-C9AAD45CB1D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19" name="テキスト ボックス 818">
          <a:extLst>
            <a:ext uri="{FF2B5EF4-FFF2-40B4-BE49-F238E27FC236}">
              <a16:creationId xmlns:a16="http://schemas.microsoft.com/office/drawing/2014/main" id="{91CB301F-0CCA-4F25-AE1F-6E6D2719358D}"/>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20" name="【公民館】&#10;有形固定資産減価償却率グラフ枠">
          <a:extLst>
            <a:ext uri="{FF2B5EF4-FFF2-40B4-BE49-F238E27FC236}">
              <a16:creationId xmlns:a16="http://schemas.microsoft.com/office/drawing/2014/main" id="{6D198758-68FA-4047-BC87-559543508F0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25908</xdr:rowOff>
    </xdr:from>
    <xdr:to>
      <xdr:col>85</xdr:col>
      <xdr:colOff>126364</xdr:colOff>
      <xdr:row>107</xdr:row>
      <xdr:rowOff>156211</xdr:rowOff>
    </xdr:to>
    <xdr:cxnSp macro="">
      <xdr:nvCxnSpPr>
        <xdr:cNvPr id="821" name="直線コネクタ 820">
          <a:extLst>
            <a:ext uri="{FF2B5EF4-FFF2-40B4-BE49-F238E27FC236}">
              <a16:creationId xmlns:a16="http://schemas.microsoft.com/office/drawing/2014/main" id="{81C4FA90-8AE1-42B6-970D-FC099940495D}"/>
            </a:ext>
          </a:extLst>
        </xdr:cNvPr>
        <xdr:cNvCxnSpPr/>
      </xdr:nvCxnSpPr>
      <xdr:spPr>
        <a:xfrm flipV="1">
          <a:off x="16318864" y="17170908"/>
          <a:ext cx="0" cy="133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22" name="【公民館】&#10;有形固定資産減価償却率最小値テキスト">
          <a:extLst>
            <a:ext uri="{FF2B5EF4-FFF2-40B4-BE49-F238E27FC236}">
              <a16:creationId xmlns:a16="http://schemas.microsoft.com/office/drawing/2014/main" id="{5008B34C-3A35-4499-98B3-BC04A6B01DB1}"/>
            </a:ext>
          </a:extLst>
        </xdr:cNvPr>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23" name="直線コネクタ 822">
          <a:extLst>
            <a:ext uri="{FF2B5EF4-FFF2-40B4-BE49-F238E27FC236}">
              <a16:creationId xmlns:a16="http://schemas.microsoft.com/office/drawing/2014/main" id="{EDDDB8FA-1121-4CAB-8A39-E8F3829A4A9E}"/>
            </a:ext>
          </a:extLst>
        </xdr:cNvPr>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144035</xdr:rowOff>
    </xdr:from>
    <xdr:ext cx="405111" cy="259045"/>
    <xdr:sp macro="" textlink="">
      <xdr:nvSpPr>
        <xdr:cNvPr id="824" name="【公民館】&#10;有形固定資産減価償却率最大値テキスト">
          <a:extLst>
            <a:ext uri="{FF2B5EF4-FFF2-40B4-BE49-F238E27FC236}">
              <a16:creationId xmlns:a16="http://schemas.microsoft.com/office/drawing/2014/main" id="{0E04FA42-47D7-4CFC-A1C4-6E586C567597}"/>
            </a:ext>
          </a:extLst>
        </xdr:cNvPr>
        <xdr:cNvSpPr txBox="1"/>
      </xdr:nvSpPr>
      <xdr:spPr>
        <a:xfrm>
          <a:off x="16357600" y="1694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25908</xdr:rowOff>
    </xdr:from>
    <xdr:to>
      <xdr:col>86</xdr:col>
      <xdr:colOff>25400</xdr:colOff>
      <xdr:row>100</xdr:row>
      <xdr:rowOff>25908</xdr:rowOff>
    </xdr:to>
    <xdr:cxnSp macro="">
      <xdr:nvCxnSpPr>
        <xdr:cNvPr id="825" name="直線コネクタ 824">
          <a:extLst>
            <a:ext uri="{FF2B5EF4-FFF2-40B4-BE49-F238E27FC236}">
              <a16:creationId xmlns:a16="http://schemas.microsoft.com/office/drawing/2014/main" id="{C64D5B9C-90FA-4582-A232-C0DAFC76F29D}"/>
            </a:ext>
          </a:extLst>
        </xdr:cNvPr>
        <xdr:cNvCxnSpPr/>
      </xdr:nvCxnSpPr>
      <xdr:spPr>
        <a:xfrm>
          <a:off x="16230600" y="1717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61992</xdr:rowOff>
    </xdr:from>
    <xdr:ext cx="405111" cy="259045"/>
    <xdr:sp macro="" textlink="">
      <xdr:nvSpPr>
        <xdr:cNvPr id="826" name="【公民館】&#10;有形固定資産減価償却率平均値テキスト">
          <a:extLst>
            <a:ext uri="{FF2B5EF4-FFF2-40B4-BE49-F238E27FC236}">
              <a16:creationId xmlns:a16="http://schemas.microsoft.com/office/drawing/2014/main" id="{EEEF4298-0326-4279-8F8F-DD2FF9BA9B15}"/>
            </a:ext>
          </a:extLst>
        </xdr:cNvPr>
        <xdr:cNvSpPr txBox="1"/>
      </xdr:nvSpPr>
      <xdr:spPr>
        <a:xfrm>
          <a:off x="16357600" y="1737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39115</xdr:rowOff>
    </xdr:from>
    <xdr:to>
      <xdr:col>85</xdr:col>
      <xdr:colOff>177800</xdr:colOff>
      <xdr:row>102</xdr:row>
      <xdr:rowOff>140715</xdr:rowOff>
    </xdr:to>
    <xdr:sp macro="" textlink="">
      <xdr:nvSpPr>
        <xdr:cNvPr id="827" name="フローチャート: 判断 826">
          <a:extLst>
            <a:ext uri="{FF2B5EF4-FFF2-40B4-BE49-F238E27FC236}">
              <a16:creationId xmlns:a16="http://schemas.microsoft.com/office/drawing/2014/main" id="{78464891-A76F-463E-A64E-C4F9E1DDF74D}"/>
            </a:ext>
          </a:extLst>
        </xdr:cNvPr>
        <xdr:cNvSpPr/>
      </xdr:nvSpPr>
      <xdr:spPr>
        <a:xfrm>
          <a:off x="16268700" y="175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27687</xdr:rowOff>
    </xdr:from>
    <xdr:to>
      <xdr:col>81</xdr:col>
      <xdr:colOff>101600</xdr:colOff>
      <xdr:row>102</xdr:row>
      <xdr:rowOff>129287</xdr:rowOff>
    </xdr:to>
    <xdr:sp macro="" textlink="">
      <xdr:nvSpPr>
        <xdr:cNvPr id="828" name="フローチャート: 判断 827">
          <a:extLst>
            <a:ext uri="{FF2B5EF4-FFF2-40B4-BE49-F238E27FC236}">
              <a16:creationId xmlns:a16="http://schemas.microsoft.com/office/drawing/2014/main" id="{9C44D33C-97FD-4687-AF01-ED899608A365}"/>
            </a:ext>
          </a:extLst>
        </xdr:cNvPr>
        <xdr:cNvSpPr/>
      </xdr:nvSpPr>
      <xdr:spPr>
        <a:xfrm>
          <a:off x="15430500"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169418</xdr:rowOff>
    </xdr:from>
    <xdr:to>
      <xdr:col>76</xdr:col>
      <xdr:colOff>165100</xdr:colOff>
      <xdr:row>102</xdr:row>
      <xdr:rowOff>99568</xdr:rowOff>
    </xdr:to>
    <xdr:sp macro="" textlink="">
      <xdr:nvSpPr>
        <xdr:cNvPr id="829" name="フローチャート: 判断 828">
          <a:extLst>
            <a:ext uri="{FF2B5EF4-FFF2-40B4-BE49-F238E27FC236}">
              <a16:creationId xmlns:a16="http://schemas.microsoft.com/office/drawing/2014/main" id="{E1C3B180-7B2E-429C-A6B4-EC91EA292AF6}"/>
            </a:ext>
          </a:extLst>
        </xdr:cNvPr>
        <xdr:cNvSpPr/>
      </xdr:nvSpPr>
      <xdr:spPr>
        <a:xfrm>
          <a:off x="1454150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157987</xdr:rowOff>
    </xdr:from>
    <xdr:to>
      <xdr:col>72</xdr:col>
      <xdr:colOff>38100</xdr:colOff>
      <xdr:row>102</xdr:row>
      <xdr:rowOff>88137</xdr:rowOff>
    </xdr:to>
    <xdr:sp macro="" textlink="">
      <xdr:nvSpPr>
        <xdr:cNvPr id="830" name="フローチャート: 判断 829">
          <a:extLst>
            <a:ext uri="{FF2B5EF4-FFF2-40B4-BE49-F238E27FC236}">
              <a16:creationId xmlns:a16="http://schemas.microsoft.com/office/drawing/2014/main" id="{ABE9775F-E7F7-483E-B892-9E2BC30A527E}"/>
            </a:ext>
          </a:extLst>
        </xdr:cNvPr>
        <xdr:cNvSpPr/>
      </xdr:nvSpPr>
      <xdr:spPr>
        <a:xfrm>
          <a:off x="13652500" y="1747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254</xdr:rowOff>
    </xdr:from>
    <xdr:to>
      <xdr:col>67</xdr:col>
      <xdr:colOff>101600</xdr:colOff>
      <xdr:row>101</xdr:row>
      <xdr:rowOff>101854</xdr:rowOff>
    </xdr:to>
    <xdr:sp macro="" textlink="">
      <xdr:nvSpPr>
        <xdr:cNvPr id="831" name="フローチャート: 判断 830">
          <a:extLst>
            <a:ext uri="{FF2B5EF4-FFF2-40B4-BE49-F238E27FC236}">
              <a16:creationId xmlns:a16="http://schemas.microsoft.com/office/drawing/2014/main" id="{AAAA8BE9-C609-44AE-AA32-C2F8B38C61EB}"/>
            </a:ext>
          </a:extLst>
        </xdr:cNvPr>
        <xdr:cNvSpPr/>
      </xdr:nvSpPr>
      <xdr:spPr>
        <a:xfrm>
          <a:off x="12763500" y="1731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65440049-7AC1-4F79-A0E2-669808E1B5E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D4D96743-09EF-49FD-BA5F-BC828A00225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9897A32-24AE-468A-9ECD-9193E6B380B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03BF13A-DF6D-449B-AC92-2D65B5CDE44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DC3F0789-8789-4D24-9F28-5CB1ACA41A5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68835</xdr:rowOff>
    </xdr:from>
    <xdr:to>
      <xdr:col>85</xdr:col>
      <xdr:colOff>177800</xdr:colOff>
      <xdr:row>102</xdr:row>
      <xdr:rowOff>170435</xdr:rowOff>
    </xdr:to>
    <xdr:sp macro="" textlink="">
      <xdr:nvSpPr>
        <xdr:cNvPr id="837" name="楕円 836">
          <a:extLst>
            <a:ext uri="{FF2B5EF4-FFF2-40B4-BE49-F238E27FC236}">
              <a16:creationId xmlns:a16="http://schemas.microsoft.com/office/drawing/2014/main" id="{26E25CDF-055D-4E0F-85B8-1FE0FC0243C9}"/>
            </a:ext>
          </a:extLst>
        </xdr:cNvPr>
        <xdr:cNvSpPr/>
      </xdr:nvSpPr>
      <xdr:spPr>
        <a:xfrm>
          <a:off x="16268700" y="1755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47262</xdr:rowOff>
    </xdr:from>
    <xdr:ext cx="405111" cy="259045"/>
    <xdr:sp macro="" textlink="">
      <xdr:nvSpPr>
        <xdr:cNvPr id="838" name="【公民館】&#10;有形固定資産減価償却率該当値テキスト">
          <a:extLst>
            <a:ext uri="{FF2B5EF4-FFF2-40B4-BE49-F238E27FC236}">
              <a16:creationId xmlns:a16="http://schemas.microsoft.com/office/drawing/2014/main" id="{7BB22881-3208-4871-B62F-422F5F2BF90A}"/>
            </a:ext>
          </a:extLst>
        </xdr:cNvPr>
        <xdr:cNvSpPr txBox="1"/>
      </xdr:nvSpPr>
      <xdr:spPr>
        <a:xfrm>
          <a:off x="16357600" y="1753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39115</xdr:rowOff>
    </xdr:from>
    <xdr:to>
      <xdr:col>81</xdr:col>
      <xdr:colOff>101600</xdr:colOff>
      <xdr:row>102</xdr:row>
      <xdr:rowOff>140715</xdr:rowOff>
    </xdr:to>
    <xdr:sp macro="" textlink="">
      <xdr:nvSpPr>
        <xdr:cNvPr id="839" name="楕円 838">
          <a:extLst>
            <a:ext uri="{FF2B5EF4-FFF2-40B4-BE49-F238E27FC236}">
              <a16:creationId xmlns:a16="http://schemas.microsoft.com/office/drawing/2014/main" id="{BA7D71AB-BB8F-4EBE-9EA7-0C76BD9105EF}"/>
            </a:ext>
          </a:extLst>
        </xdr:cNvPr>
        <xdr:cNvSpPr/>
      </xdr:nvSpPr>
      <xdr:spPr>
        <a:xfrm>
          <a:off x="15430500" y="175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89915</xdr:rowOff>
    </xdr:from>
    <xdr:to>
      <xdr:col>85</xdr:col>
      <xdr:colOff>127000</xdr:colOff>
      <xdr:row>102</xdr:row>
      <xdr:rowOff>119635</xdr:rowOff>
    </xdr:to>
    <xdr:cxnSp macro="">
      <xdr:nvCxnSpPr>
        <xdr:cNvPr id="840" name="直線コネクタ 839">
          <a:extLst>
            <a:ext uri="{FF2B5EF4-FFF2-40B4-BE49-F238E27FC236}">
              <a16:creationId xmlns:a16="http://schemas.microsoft.com/office/drawing/2014/main" id="{BD316FAE-68E5-4F20-8415-AF1FFD3D8F16}"/>
            </a:ext>
          </a:extLst>
        </xdr:cNvPr>
        <xdr:cNvCxnSpPr/>
      </xdr:nvCxnSpPr>
      <xdr:spPr>
        <a:xfrm>
          <a:off x="15481300" y="17577815"/>
          <a:ext cx="838200" cy="2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160274</xdr:rowOff>
    </xdr:from>
    <xdr:to>
      <xdr:col>76</xdr:col>
      <xdr:colOff>165100</xdr:colOff>
      <xdr:row>102</xdr:row>
      <xdr:rowOff>90424</xdr:rowOff>
    </xdr:to>
    <xdr:sp macro="" textlink="">
      <xdr:nvSpPr>
        <xdr:cNvPr id="841" name="楕円 840">
          <a:extLst>
            <a:ext uri="{FF2B5EF4-FFF2-40B4-BE49-F238E27FC236}">
              <a16:creationId xmlns:a16="http://schemas.microsoft.com/office/drawing/2014/main" id="{2955B143-5DD4-42CE-9C37-02E092626055}"/>
            </a:ext>
          </a:extLst>
        </xdr:cNvPr>
        <xdr:cNvSpPr/>
      </xdr:nvSpPr>
      <xdr:spPr>
        <a:xfrm>
          <a:off x="14541500" y="174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39624</xdr:rowOff>
    </xdr:from>
    <xdr:to>
      <xdr:col>81</xdr:col>
      <xdr:colOff>50800</xdr:colOff>
      <xdr:row>102</xdr:row>
      <xdr:rowOff>89915</xdr:rowOff>
    </xdr:to>
    <xdr:cxnSp macro="">
      <xdr:nvCxnSpPr>
        <xdr:cNvPr id="842" name="直線コネクタ 841">
          <a:extLst>
            <a:ext uri="{FF2B5EF4-FFF2-40B4-BE49-F238E27FC236}">
              <a16:creationId xmlns:a16="http://schemas.microsoft.com/office/drawing/2014/main" id="{1DD1C9DA-1313-4CA0-AF8C-6A442F4A8E67}"/>
            </a:ext>
          </a:extLst>
        </xdr:cNvPr>
        <xdr:cNvCxnSpPr/>
      </xdr:nvCxnSpPr>
      <xdr:spPr>
        <a:xfrm>
          <a:off x="14592300" y="175275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13970</xdr:rowOff>
    </xdr:from>
    <xdr:to>
      <xdr:col>72</xdr:col>
      <xdr:colOff>38100</xdr:colOff>
      <xdr:row>102</xdr:row>
      <xdr:rowOff>115570</xdr:rowOff>
    </xdr:to>
    <xdr:sp macro="" textlink="">
      <xdr:nvSpPr>
        <xdr:cNvPr id="843" name="楕円 842">
          <a:extLst>
            <a:ext uri="{FF2B5EF4-FFF2-40B4-BE49-F238E27FC236}">
              <a16:creationId xmlns:a16="http://schemas.microsoft.com/office/drawing/2014/main" id="{900E380A-C64E-4B04-8DCE-8C9B8FCDBCDD}"/>
            </a:ext>
          </a:extLst>
        </xdr:cNvPr>
        <xdr:cNvSpPr/>
      </xdr:nvSpPr>
      <xdr:spPr>
        <a:xfrm>
          <a:off x="13652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39624</xdr:rowOff>
    </xdr:from>
    <xdr:to>
      <xdr:col>76</xdr:col>
      <xdr:colOff>114300</xdr:colOff>
      <xdr:row>102</xdr:row>
      <xdr:rowOff>64770</xdr:rowOff>
    </xdr:to>
    <xdr:cxnSp macro="">
      <xdr:nvCxnSpPr>
        <xdr:cNvPr id="844" name="直線コネクタ 843">
          <a:extLst>
            <a:ext uri="{FF2B5EF4-FFF2-40B4-BE49-F238E27FC236}">
              <a16:creationId xmlns:a16="http://schemas.microsoft.com/office/drawing/2014/main" id="{EFE13E61-D93D-42C2-B469-750AE6C3EF5C}"/>
            </a:ext>
          </a:extLst>
        </xdr:cNvPr>
        <xdr:cNvCxnSpPr/>
      </xdr:nvCxnSpPr>
      <xdr:spPr>
        <a:xfrm flipV="1">
          <a:off x="13703300" y="1752752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145814</xdr:rowOff>
    </xdr:from>
    <xdr:ext cx="405111" cy="259045"/>
    <xdr:sp macro="" textlink="">
      <xdr:nvSpPr>
        <xdr:cNvPr id="845" name="n_1aveValue【公民館】&#10;有形固定資産減価償却率">
          <a:extLst>
            <a:ext uri="{FF2B5EF4-FFF2-40B4-BE49-F238E27FC236}">
              <a16:creationId xmlns:a16="http://schemas.microsoft.com/office/drawing/2014/main" id="{F72A7858-6172-454C-9C42-176382C7A7B9}"/>
            </a:ext>
          </a:extLst>
        </xdr:cNvPr>
        <xdr:cNvSpPr txBox="1"/>
      </xdr:nvSpPr>
      <xdr:spPr>
        <a:xfrm>
          <a:off x="15266044" y="1729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90695</xdr:rowOff>
    </xdr:from>
    <xdr:ext cx="405111" cy="259045"/>
    <xdr:sp macro="" textlink="">
      <xdr:nvSpPr>
        <xdr:cNvPr id="846" name="n_2aveValue【公民館】&#10;有形固定資産減価償却率">
          <a:extLst>
            <a:ext uri="{FF2B5EF4-FFF2-40B4-BE49-F238E27FC236}">
              <a16:creationId xmlns:a16="http://schemas.microsoft.com/office/drawing/2014/main" id="{102D1DF1-2DCB-4FF0-9531-FCC496EC977E}"/>
            </a:ext>
          </a:extLst>
        </xdr:cNvPr>
        <xdr:cNvSpPr txBox="1"/>
      </xdr:nvSpPr>
      <xdr:spPr>
        <a:xfrm>
          <a:off x="14389744" y="1757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104664</xdr:rowOff>
    </xdr:from>
    <xdr:ext cx="405111" cy="259045"/>
    <xdr:sp macro="" textlink="">
      <xdr:nvSpPr>
        <xdr:cNvPr id="847" name="n_3aveValue【公民館】&#10;有形固定資産減価償却率">
          <a:extLst>
            <a:ext uri="{FF2B5EF4-FFF2-40B4-BE49-F238E27FC236}">
              <a16:creationId xmlns:a16="http://schemas.microsoft.com/office/drawing/2014/main" id="{35B462BE-F00B-4DB9-BF20-39C650BABF5D}"/>
            </a:ext>
          </a:extLst>
        </xdr:cNvPr>
        <xdr:cNvSpPr txBox="1"/>
      </xdr:nvSpPr>
      <xdr:spPr>
        <a:xfrm>
          <a:off x="13500744" y="1724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118381</xdr:rowOff>
    </xdr:from>
    <xdr:ext cx="405111" cy="259045"/>
    <xdr:sp macro="" textlink="">
      <xdr:nvSpPr>
        <xdr:cNvPr id="848" name="n_4aveValue【公民館】&#10;有形固定資産減価償却率">
          <a:extLst>
            <a:ext uri="{FF2B5EF4-FFF2-40B4-BE49-F238E27FC236}">
              <a16:creationId xmlns:a16="http://schemas.microsoft.com/office/drawing/2014/main" id="{BD0D7C4B-80AE-4448-AA40-D3F7C7172B76}"/>
            </a:ext>
          </a:extLst>
        </xdr:cNvPr>
        <xdr:cNvSpPr txBox="1"/>
      </xdr:nvSpPr>
      <xdr:spPr>
        <a:xfrm>
          <a:off x="12611744" y="1709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131842</xdr:rowOff>
    </xdr:from>
    <xdr:ext cx="405111" cy="259045"/>
    <xdr:sp macro="" textlink="">
      <xdr:nvSpPr>
        <xdr:cNvPr id="849" name="n_1mainValue【公民館】&#10;有形固定資産減価償却率">
          <a:extLst>
            <a:ext uri="{FF2B5EF4-FFF2-40B4-BE49-F238E27FC236}">
              <a16:creationId xmlns:a16="http://schemas.microsoft.com/office/drawing/2014/main" id="{43FF19F8-0854-4ABD-9AA9-EAAF690DDFBF}"/>
            </a:ext>
          </a:extLst>
        </xdr:cNvPr>
        <xdr:cNvSpPr txBox="1"/>
      </xdr:nvSpPr>
      <xdr:spPr>
        <a:xfrm>
          <a:off x="15266044" y="176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106951</xdr:rowOff>
    </xdr:from>
    <xdr:ext cx="405111" cy="259045"/>
    <xdr:sp macro="" textlink="">
      <xdr:nvSpPr>
        <xdr:cNvPr id="850" name="n_2mainValue【公民館】&#10;有形固定資産減価償却率">
          <a:extLst>
            <a:ext uri="{FF2B5EF4-FFF2-40B4-BE49-F238E27FC236}">
              <a16:creationId xmlns:a16="http://schemas.microsoft.com/office/drawing/2014/main" id="{A4236DFA-2D84-4876-8BAA-54ECF1348DAE}"/>
            </a:ext>
          </a:extLst>
        </xdr:cNvPr>
        <xdr:cNvSpPr txBox="1"/>
      </xdr:nvSpPr>
      <xdr:spPr>
        <a:xfrm>
          <a:off x="14389744" y="1725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106697</xdr:rowOff>
    </xdr:from>
    <xdr:ext cx="405111" cy="259045"/>
    <xdr:sp macro="" textlink="">
      <xdr:nvSpPr>
        <xdr:cNvPr id="851" name="n_3mainValue【公民館】&#10;有形固定資産減価償却率">
          <a:extLst>
            <a:ext uri="{FF2B5EF4-FFF2-40B4-BE49-F238E27FC236}">
              <a16:creationId xmlns:a16="http://schemas.microsoft.com/office/drawing/2014/main" id="{EA1CD9E2-5719-41E6-9684-CF695702E846}"/>
            </a:ext>
          </a:extLst>
        </xdr:cNvPr>
        <xdr:cNvSpPr txBox="1"/>
      </xdr:nvSpPr>
      <xdr:spPr>
        <a:xfrm>
          <a:off x="13500744"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2" name="正方形/長方形 851">
          <a:extLst>
            <a:ext uri="{FF2B5EF4-FFF2-40B4-BE49-F238E27FC236}">
              <a16:creationId xmlns:a16="http://schemas.microsoft.com/office/drawing/2014/main" id="{27CEA85A-FB9B-414B-AB5A-D9CA0C49AB9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3" name="正方形/長方形 852">
          <a:extLst>
            <a:ext uri="{FF2B5EF4-FFF2-40B4-BE49-F238E27FC236}">
              <a16:creationId xmlns:a16="http://schemas.microsoft.com/office/drawing/2014/main" id="{1FC4AD0E-57E0-4D68-8CB8-C25F1522AB3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4" name="正方形/長方形 853">
          <a:extLst>
            <a:ext uri="{FF2B5EF4-FFF2-40B4-BE49-F238E27FC236}">
              <a16:creationId xmlns:a16="http://schemas.microsoft.com/office/drawing/2014/main" id="{2CBC7701-45BF-4977-A704-92E44921210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5" name="正方形/長方形 854">
          <a:extLst>
            <a:ext uri="{FF2B5EF4-FFF2-40B4-BE49-F238E27FC236}">
              <a16:creationId xmlns:a16="http://schemas.microsoft.com/office/drawing/2014/main" id="{3C951C74-3F44-4142-8931-C5F3BD59428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6" name="正方形/長方形 855">
          <a:extLst>
            <a:ext uri="{FF2B5EF4-FFF2-40B4-BE49-F238E27FC236}">
              <a16:creationId xmlns:a16="http://schemas.microsoft.com/office/drawing/2014/main" id="{299C106F-F422-4B10-89F8-9BDF78BF647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7" name="正方形/長方形 856">
          <a:extLst>
            <a:ext uri="{FF2B5EF4-FFF2-40B4-BE49-F238E27FC236}">
              <a16:creationId xmlns:a16="http://schemas.microsoft.com/office/drawing/2014/main" id="{4C275BBC-3BF9-4B19-8234-401C0BA485A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8" name="正方形/長方形 857">
          <a:extLst>
            <a:ext uri="{FF2B5EF4-FFF2-40B4-BE49-F238E27FC236}">
              <a16:creationId xmlns:a16="http://schemas.microsoft.com/office/drawing/2014/main" id="{6C4378C4-D973-4183-8F4D-4C7303CBC62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9" name="正方形/長方形 858">
          <a:extLst>
            <a:ext uri="{FF2B5EF4-FFF2-40B4-BE49-F238E27FC236}">
              <a16:creationId xmlns:a16="http://schemas.microsoft.com/office/drawing/2014/main" id="{73F6EB30-208E-450E-8680-A19993E799F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0" name="テキスト ボックス 859">
          <a:extLst>
            <a:ext uri="{FF2B5EF4-FFF2-40B4-BE49-F238E27FC236}">
              <a16:creationId xmlns:a16="http://schemas.microsoft.com/office/drawing/2014/main" id="{CBF98BBA-90E0-4BDA-8C35-E549BA2C905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1" name="直線コネクタ 860">
          <a:extLst>
            <a:ext uri="{FF2B5EF4-FFF2-40B4-BE49-F238E27FC236}">
              <a16:creationId xmlns:a16="http://schemas.microsoft.com/office/drawing/2014/main" id="{6C13BCF6-E0EE-4E56-8D52-557428FE296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62" name="直線コネクタ 861">
          <a:extLst>
            <a:ext uri="{FF2B5EF4-FFF2-40B4-BE49-F238E27FC236}">
              <a16:creationId xmlns:a16="http://schemas.microsoft.com/office/drawing/2014/main" id="{517E5ED6-2CAB-43E8-BD90-E355E9E8CF3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3" name="テキスト ボックス 862">
          <a:extLst>
            <a:ext uri="{FF2B5EF4-FFF2-40B4-BE49-F238E27FC236}">
              <a16:creationId xmlns:a16="http://schemas.microsoft.com/office/drawing/2014/main" id="{EF57BE29-E2A7-4126-9BED-176BCB82A6D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4" name="直線コネクタ 863">
          <a:extLst>
            <a:ext uri="{FF2B5EF4-FFF2-40B4-BE49-F238E27FC236}">
              <a16:creationId xmlns:a16="http://schemas.microsoft.com/office/drawing/2014/main" id="{540FD150-AAF2-426C-B3E4-14CB1365D96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5" name="テキスト ボックス 864">
          <a:extLst>
            <a:ext uri="{FF2B5EF4-FFF2-40B4-BE49-F238E27FC236}">
              <a16:creationId xmlns:a16="http://schemas.microsoft.com/office/drawing/2014/main" id="{11106C97-A546-47FB-8ED5-FF7C77EBD26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6" name="直線コネクタ 865">
          <a:extLst>
            <a:ext uri="{FF2B5EF4-FFF2-40B4-BE49-F238E27FC236}">
              <a16:creationId xmlns:a16="http://schemas.microsoft.com/office/drawing/2014/main" id="{04C496D2-6251-4B0F-9488-A39B5DBDB5D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7" name="テキスト ボックス 866">
          <a:extLst>
            <a:ext uri="{FF2B5EF4-FFF2-40B4-BE49-F238E27FC236}">
              <a16:creationId xmlns:a16="http://schemas.microsoft.com/office/drawing/2014/main" id="{B857CEC0-3366-4468-8472-DDDDAAD0E76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8" name="直線コネクタ 867">
          <a:extLst>
            <a:ext uri="{FF2B5EF4-FFF2-40B4-BE49-F238E27FC236}">
              <a16:creationId xmlns:a16="http://schemas.microsoft.com/office/drawing/2014/main" id="{99378B18-3F51-49FA-BAAD-60C17E5D600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9" name="テキスト ボックス 868">
          <a:extLst>
            <a:ext uri="{FF2B5EF4-FFF2-40B4-BE49-F238E27FC236}">
              <a16:creationId xmlns:a16="http://schemas.microsoft.com/office/drawing/2014/main" id="{5676507C-30E0-489B-9FD2-E566E9AD9FF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70" name="直線コネクタ 869">
          <a:extLst>
            <a:ext uri="{FF2B5EF4-FFF2-40B4-BE49-F238E27FC236}">
              <a16:creationId xmlns:a16="http://schemas.microsoft.com/office/drawing/2014/main" id="{1EE59218-6484-4E80-A3BB-879D57C42A3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71" name="テキスト ボックス 870">
          <a:extLst>
            <a:ext uri="{FF2B5EF4-FFF2-40B4-BE49-F238E27FC236}">
              <a16:creationId xmlns:a16="http://schemas.microsoft.com/office/drawing/2014/main" id="{DB5117B2-9104-4C68-BBE5-B6F8312E5A6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2" name="直線コネクタ 871">
          <a:extLst>
            <a:ext uri="{FF2B5EF4-FFF2-40B4-BE49-F238E27FC236}">
              <a16:creationId xmlns:a16="http://schemas.microsoft.com/office/drawing/2014/main" id="{90C6FD6A-F949-437B-A4C1-0FE19259529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3" name="テキスト ボックス 872">
          <a:extLst>
            <a:ext uri="{FF2B5EF4-FFF2-40B4-BE49-F238E27FC236}">
              <a16:creationId xmlns:a16="http://schemas.microsoft.com/office/drawing/2014/main" id="{8FE61CDA-6FB9-4FF5-A5A1-59F5613B516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4" name="【公民館】&#10;一人当たり面積グラフ枠">
          <a:extLst>
            <a:ext uri="{FF2B5EF4-FFF2-40B4-BE49-F238E27FC236}">
              <a16:creationId xmlns:a16="http://schemas.microsoft.com/office/drawing/2014/main" id="{53F78951-D983-43C2-B538-BC32FD91D22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114300</xdr:rowOff>
    </xdr:to>
    <xdr:cxnSp macro="">
      <xdr:nvCxnSpPr>
        <xdr:cNvPr id="875" name="直線コネクタ 874">
          <a:extLst>
            <a:ext uri="{FF2B5EF4-FFF2-40B4-BE49-F238E27FC236}">
              <a16:creationId xmlns:a16="http://schemas.microsoft.com/office/drawing/2014/main" id="{C4DCABFC-E7BD-456E-88C3-3ED9C4154B15}"/>
            </a:ext>
          </a:extLst>
        </xdr:cNvPr>
        <xdr:cNvCxnSpPr/>
      </xdr:nvCxnSpPr>
      <xdr:spPr>
        <a:xfrm flipV="1">
          <a:off x="22160864" y="172135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76" name="【公民館】&#10;一人当たり面積最小値テキスト">
          <a:extLst>
            <a:ext uri="{FF2B5EF4-FFF2-40B4-BE49-F238E27FC236}">
              <a16:creationId xmlns:a16="http://schemas.microsoft.com/office/drawing/2014/main" id="{394F543A-A799-4DA6-B5BA-137AFD412AB6}"/>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77" name="直線コネクタ 876">
          <a:extLst>
            <a:ext uri="{FF2B5EF4-FFF2-40B4-BE49-F238E27FC236}">
              <a16:creationId xmlns:a16="http://schemas.microsoft.com/office/drawing/2014/main" id="{205FCF8B-B742-494C-86D9-77E704651AD2}"/>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78" name="【公民館】&#10;一人当たり面積最大値テキスト">
          <a:extLst>
            <a:ext uri="{FF2B5EF4-FFF2-40B4-BE49-F238E27FC236}">
              <a16:creationId xmlns:a16="http://schemas.microsoft.com/office/drawing/2014/main" id="{2248F88E-F504-4008-BB2A-2041A3111F95}"/>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79" name="直線コネクタ 878">
          <a:extLst>
            <a:ext uri="{FF2B5EF4-FFF2-40B4-BE49-F238E27FC236}">
              <a16:creationId xmlns:a16="http://schemas.microsoft.com/office/drawing/2014/main" id="{917742DB-CB9C-44B6-B182-591ECBE87866}"/>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880" name="【公民館】&#10;一人当たり面積平均値テキスト">
          <a:extLst>
            <a:ext uri="{FF2B5EF4-FFF2-40B4-BE49-F238E27FC236}">
              <a16:creationId xmlns:a16="http://schemas.microsoft.com/office/drawing/2014/main" id="{62AE85BD-2C16-4E6D-A601-8A60340480B0}"/>
            </a:ext>
          </a:extLst>
        </xdr:cNvPr>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81" name="フローチャート: 判断 880">
          <a:extLst>
            <a:ext uri="{FF2B5EF4-FFF2-40B4-BE49-F238E27FC236}">
              <a16:creationId xmlns:a16="http://schemas.microsoft.com/office/drawing/2014/main" id="{7755B6F5-F278-440D-9A1D-89F2CD34108B}"/>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882" name="フローチャート: 判断 881">
          <a:extLst>
            <a:ext uri="{FF2B5EF4-FFF2-40B4-BE49-F238E27FC236}">
              <a16:creationId xmlns:a16="http://schemas.microsoft.com/office/drawing/2014/main" id="{34AE17E6-CCAB-45A7-810F-78D46CEFA244}"/>
            </a:ext>
          </a:extLst>
        </xdr:cNvPr>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83" name="フローチャート: 判断 882">
          <a:extLst>
            <a:ext uri="{FF2B5EF4-FFF2-40B4-BE49-F238E27FC236}">
              <a16:creationId xmlns:a16="http://schemas.microsoft.com/office/drawing/2014/main" id="{CA246D71-FBF3-461E-9F8D-314A55C22A4F}"/>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884" name="フローチャート: 判断 883">
          <a:extLst>
            <a:ext uri="{FF2B5EF4-FFF2-40B4-BE49-F238E27FC236}">
              <a16:creationId xmlns:a16="http://schemas.microsoft.com/office/drawing/2014/main" id="{0A318FC0-8FAD-4C85-AB11-31A960BF915D}"/>
            </a:ext>
          </a:extLst>
        </xdr:cNvPr>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86361</xdr:rowOff>
    </xdr:from>
    <xdr:to>
      <xdr:col>98</xdr:col>
      <xdr:colOff>38100</xdr:colOff>
      <xdr:row>105</xdr:row>
      <xdr:rowOff>16511</xdr:rowOff>
    </xdr:to>
    <xdr:sp macro="" textlink="">
      <xdr:nvSpPr>
        <xdr:cNvPr id="885" name="フローチャート: 判断 884">
          <a:extLst>
            <a:ext uri="{FF2B5EF4-FFF2-40B4-BE49-F238E27FC236}">
              <a16:creationId xmlns:a16="http://schemas.microsoft.com/office/drawing/2014/main" id="{9E875052-0162-4889-B39A-E35F62971272}"/>
            </a:ext>
          </a:extLst>
        </xdr:cNvPr>
        <xdr:cNvSpPr/>
      </xdr:nvSpPr>
      <xdr:spPr>
        <a:xfrm>
          <a:off x="18605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53BB94E1-927E-4E07-9083-0E06D3AAAFC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DFFA4470-DFE3-4E34-AD52-688EE86B30F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092521DC-64D2-4D6B-9889-5E70A9EEE14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BDAF913C-5CBD-4704-8246-78A2589E6A9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00D0D6ED-F1DD-4253-8EF3-E77CD2F51EF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132080</xdr:rowOff>
    </xdr:from>
    <xdr:to>
      <xdr:col>116</xdr:col>
      <xdr:colOff>114300</xdr:colOff>
      <xdr:row>101</xdr:row>
      <xdr:rowOff>62230</xdr:rowOff>
    </xdr:to>
    <xdr:sp macro="" textlink="">
      <xdr:nvSpPr>
        <xdr:cNvPr id="891" name="楕円 890">
          <a:extLst>
            <a:ext uri="{FF2B5EF4-FFF2-40B4-BE49-F238E27FC236}">
              <a16:creationId xmlns:a16="http://schemas.microsoft.com/office/drawing/2014/main" id="{53E77AB4-AB4F-45D9-A8E8-D508A98DE5D3}"/>
            </a:ext>
          </a:extLst>
        </xdr:cNvPr>
        <xdr:cNvSpPr/>
      </xdr:nvSpPr>
      <xdr:spPr>
        <a:xfrm>
          <a:off x="221107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47007</xdr:rowOff>
    </xdr:from>
    <xdr:ext cx="469744" cy="259045"/>
    <xdr:sp macro="" textlink="">
      <xdr:nvSpPr>
        <xdr:cNvPr id="892" name="【公民館】&#10;一人当たり面積該当値テキスト">
          <a:extLst>
            <a:ext uri="{FF2B5EF4-FFF2-40B4-BE49-F238E27FC236}">
              <a16:creationId xmlns:a16="http://schemas.microsoft.com/office/drawing/2014/main" id="{1E484EDD-5780-4E70-991B-98DABA4D42B4}"/>
            </a:ext>
          </a:extLst>
        </xdr:cNvPr>
        <xdr:cNvSpPr txBox="1"/>
      </xdr:nvSpPr>
      <xdr:spPr>
        <a:xfrm>
          <a:off x="22199600" y="171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101600</xdr:rowOff>
    </xdr:from>
    <xdr:to>
      <xdr:col>112</xdr:col>
      <xdr:colOff>38100</xdr:colOff>
      <xdr:row>101</xdr:row>
      <xdr:rowOff>31750</xdr:rowOff>
    </xdr:to>
    <xdr:sp macro="" textlink="">
      <xdr:nvSpPr>
        <xdr:cNvPr id="893" name="楕円 892">
          <a:extLst>
            <a:ext uri="{FF2B5EF4-FFF2-40B4-BE49-F238E27FC236}">
              <a16:creationId xmlns:a16="http://schemas.microsoft.com/office/drawing/2014/main" id="{85EC17F1-9BA5-4ED4-A6DB-29634A9444FA}"/>
            </a:ext>
          </a:extLst>
        </xdr:cNvPr>
        <xdr:cNvSpPr/>
      </xdr:nvSpPr>
      <xdr:spPr>
        <a:xfrm>
          <a:off x="21272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152400</xdr:rowOff>
    </xdr:from>
    <xdr:to>
      <xdr:col>116</xdr:col>
      <xdr:colOff>63500</xdr:colOff>
      <xdr:row>101</xdr:row>
      <xdr:rowOff>11430</xdr:rowOff>
    </xdr:to>
    <xdr:cxnSp macro="">
      <xdr:nvCxnSpPr>
        <xdr:cNvPr id="894" name="直線コネクタ 893">
          <a:extLst>
            <a:ext uri="{FF2B5EF4-FFF2-40B4-BE49-F238E27FC236}">
              <a16:creationId xmlns:a16="http://schemas.microsoft.com/office/drawing/2014/main" id="{72BC9320-B0AC-48B6-8FFA-E64FE92ECDE6}"/>
            </a:ext>
          </a:extLst>
        </xdr:cNvPr>
        <xdr:cNvCxnSpPr/>
      </xdr:nvCxnSpPr>
      <xdr:spPr>
        <a:xfrm>
          <a:off x="21323300" y="17297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101600</xdr:rowOff>
    </xdr:from>
    <xdr:to>
      <xdr:col>107</xdr:col>
      <xdr:colOff>101600</xdr:colOff>
      <xdr:row>101</xdr:row>
      <xdr:rowOff>31750</xdr:rowOff>
    </xdr:to>
    <xdr:sp macro="" textlink="">
      <xdr:nvSpPr>
        <xdr:cNvPr id="895" name="楕円 894">
          <a:extLst>
            <a:ext uri="{FF2B5EF4-FFF2-40B4-BE49-F238E27FC236}">
              <a16:creationId xmlns:a16="http://schemas.microsoft.com/office/drawing/2014/main" id="{1A5F5A48-A96E-4293-855B-86A1FB30D3BE}"/>
            </a:ext>
          </a:extLst>
        </xdr:cNvPr>
        <xdr:cNvSpPr/>
      </xdr:nvSpPr>
      <xdr:spPr>
        <a:xfrm>
          <a:off x="20383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152400</xdr:rowOff>
    </xdr:from>
    <xdr:to>
      <xdr:col>111</xdr:col>
      <xdr:colOff>177800</xdr:colOff>
      <xdr:row>100</xdr:row>
      <xdr:rowOff>152400</xdr:rowOff>
    </xdr:to>
    <xdr:cxnSp macro="">
      <xdr:nvCxnSpPr>
        <xdr:cNvPr id="896" name="直線コネクタ 895">
          <a:extLst>
            <a:ext uri="{FF2B5EF4-FFF2-40B4-BE49-F238E27FC236}">
              <a16:creationId xmlns:a16="http://schemas.microsoft.com/office/drawing/2014/main" id="{A642CCD7-39DA-458C-80FD-11C87B000AB2}"/>
            </a:ext>
          </a:extLst>
        </xdr:cNvPr>
        <xdr:cNvCxnSpPr/>
      </xdr:nvCxnSpPr>
      <xdr:spPr>
        <a:xfrm>
          <a:off x="20434300" y="1729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52070</xdr:rowOff>
    </xdr:from>
    <xdr:to>
      <xdr:col>102</xdr:col>
      <xdr:colOff>165100</xdr:colOff>
      <xdr:row>101</xdr:row>
      <xdr:rowOff>153670</xdr:rowOff>
    </xdr:to>
    <xdr:sp macro="" textlink="">
      <xdr:nvSpPr>
        <xdr:cNvPr id="897" name="楕円 896">
          <a:extLst>
            <a:ext uri="{FF2B5EF4-FFF2-40B4-BE49-F238E27FC236}">
              <a16:creationId xmlns:a16="http://schemas.microsoft.com/office/drawing/2014/main" id="{A67C2ED3-AB0F-423E-9700-371AFC1B3B3C}"/>
            </a:ext>
          </a:extLst>
        </xdr:cNvPr>
        <xdr:cNvSpPr/>
      </xdr:nvSpPr>
      <xdr:spPr>
        <a:xfrm>
          <a:off x="19494500" y="173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152400</xdr:rowOff>
    </xdr:from>
    <xdr:to>
      <xdr:col>107</xdr:col>
      <xdr:colOff>50800</xdr:colOff>
      <xdr:row>101</xdr:row>
      <xdr:rowOff>102870</xdr:rowOff>
    </xdr:to>
    <xdr:cxnSp macro="">
      <xdr:nvCxnSpPr>
        <xdr:cNvPr id="898" name="直線コネクタ 897">
          <a:extLst>
            <a:ext uri="{FF2B5EF4-FFF2-40B4-BE49-F238E27FC236}">
              <a16:creationId xmlns:a16="http://schemas.microsoft.com/office/drawing/2014/main" id="{4CB1F6C5-6C25-4706-B573-53636D80774A}"/>
            </a:ext>
          </a:extLst>
        </xdr:cNvPr>
        <xdr:cNvCxnSpPr/>
      </xdr:nvCxnSpPr>
      <xdr:spPr>
        <a:xfrm flipV="1">
          <a:off x="19545300" y="172974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11447</xdr:rowOff>
    </xdr:from>
    <xdr:ext cx="469744" cy="259045"/>
    <xdr:sp macro="" textlink="">
      <xdr:nvSpPr>
        <xdr:cNvPr id="899" name="n_1aveValue【公民館】&#10;一人当たり面積">
          <a:extLst>
            <a:ext uri="{FF2B5EF4-FFF2-40B4-BE49-F238E27FC236}">
              <a16:creationId xmlns:a16="http://schemas.microsoft.com/office/drawing/2014/main" id="{6D441EA1-78CB-4A60-AE06-618D66E23DA6}"/>
            </a:ext>
          </a:extLst>
        </xdr:cNvPr>
        <xdr:cNvSpPr txBox="1"/>
      </xdr:nvSpPr>
      <xdr:spPr>
        <a:xfrm>
          <a:off x="21075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00" name="n_2aveValue【公民館】&#10;一人当たり面積">
          <a:extLst>
            <a:ext uri="{FF2B5EF4-FFF2-40B4-BE49-F238E27FC236}">
              <a16:creationId xmlns:a16="http://schemas.microsoft.com/office/drawing/2014/main" id="{9267E1E7-DAA6-4494-8E11-7BA833C9E271}"/>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26688</xdr:rowOff>
    </xdr:from>
    <xdr:ext cx="469744" cy="259045"/>
    <xdr:sp macro="" textlink="">
      <xdr:nvSpPr>
        <xdr:cNvPr id="901" name="n_3aveValue【公民館】&#10;一人当たり面積">
          <a:extLst>
            <a:ext uri="{FF2B5EF4-FFF2-40B4-BE49-F238E27FC236}">
              <a16:creationId xmlns:a16="http://schemas.microsoft.com/office/drawing/2014/main" id="{8288F5B5-C649-4AA7-93E5-CE9223C52EDE}"/>
            </a:ext>
          </a:extLst>
        </xdr:cNvPr>
        <xdr:cNvSpPr txBox="1"/>
      </xdr:nvSpPr>
      <xdr:spPr>
        <a:xfrm>
          <a:off x="19310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33038</xdr:rowOff>
    </xdr:from>
    <xdr:ext cx="469744" cy="259045"/>
    <xdr:sp macro="" textlink="">
      <xdr:nvSpPr>
        <xdr:cNvPr id="902" name="n_4aveValue【公民館】&#10;一人当たり面積">
          <a:extLst>
            <a:ext uri="{FF2B5EF4-FFF2-40B4-BE49-F238E27FC236}">
              <a16:creationId xmlns:a16="http://schemas.microsoft.com/office/drawing/2014/main" id="{F5B55A89-37BF-4FE2-9333-DAF5561512FD}"/>
            </a:ext>
          </a:extLst>
        </xdr:cNvPr>
        <xdr:cNvSpPr txBox="1"/>
      </xdr:nvSpPr>
      <xdr:spPr>
        <a:xfrm>
          <a:off x="18421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48277</xdr:rowOff>
    </xdr:from>
    <xdr:ext cx="469744" cy="259045"/>
    <xdr:sp macro="" textlink="">
      <xdr:nvSpPr>
        <xdr:cNvPr id="903" name="n_1mainValue【公民館】&#10;一人当たり面積">
          <a:extLst>
            <a:ext uri="{FF2B5EF4-FFF2-40B4-BE49-F238E27FC236}">
              <a16:creationId xmlns:a16="http://schemas.microsoft.com/office/drawing/2014/main" id="{A76EFDD7-262E-40EB-8295-3A47EF13F4E7}"/>
            </a:ext>
          </a:extLst>
        </xdr:cNvPr>
        <xdr:cNvSpPr txBox="1"/>
      </xdr:nvSpPr>
      <xdr:spPr>
        <a:xfrm>
          <a:off x="21075727" y="1702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48277</xdr:rowOff>
    </xdr:from>
    <xdr:ext cx="469744" cy="259045"/>
    <xdr:sp macro="" textlink="">
      <xdr:nvSpPr>
        <xdr:cNvPr id="904" name="n_2mainValue【公民館】&#10;一人当たり面積">
          <a:extLst>
            <a:ext uri="{FF2B5EF4-FFF2-40B4-BE49-F238E27FC236}">
              <a16:creationId xmlns:a16="http://schemas.microsoft.com/office/drawing/2014/main" id="{C1F313A6-DDA0-4CD0-9B23-3048CFABF434}"/>
            </a:ext>
          </a:extLst>
        </xdr:cNvPr>
        <xdr:cNvSpPr txBox="1"/>
      </xdr:nvSpPr>
      <xdr:spPr>
        <a:xfrm>
          <a:off x="20199427" y="1702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170197</xdr:rowOff>
    </xdr:from>
    <xdr:ext cx="469744" cy="259045"/>
    <xdr:sp macro="" textlink="">
      <xdr:nvSpPr>
        <xdr:cNvPr id="905" name="n_3mainValue【公民館】&#10;一人当たり面積">
          <a:extLst>
            <a:ext uri="{FF2B5EF4-FFF2-40B4-BE49-F238E27FC236}">
              <a16:creationId xmlns:a16="http://schemas.microsoft.com/office/drawing/2014/main" id="{AC929EA3-15F8-4CD5-A492-0C89E35F7393}"/>
            </a:ext>
          </a:extLst>
        </xdr:cNvPr>
        <xdr:cNvSpPr txBox="1"/>
      </xdr:nvSpPr>
      <xdr:spPr>
        <a:xfrm>
          <a:off x="19310427" y="1714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6" name="正方形/長方形 905">
          <a:extLst>
            <a:ext uri="{FF2B5EF4-FFF2-40B4-BE49-F238E27FC236}">
              <a16:creationId xmlns:a16="http://schemas.microsoft.com/office/drawing/2014/main" id="{98FBE4D8-FD1C-44DA-AE71-50930EC0105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7" name="正方形/長方形 906">
          <a:extLst>
            <a:ext uri="{FF2B5EF4-FFF2-40B4-BE49-F238E27FC236}">
              <a16:creationId xmlns:a16="http://schemas.microsoft.com/office/drawing/2014/main" id="{5EDEADC8-E17A-4026-8B40-F1C0A0A7FFC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8" name="テキスト ボックス 907">
          <a:extLst>
            <a:ext uri="{FF2B5EF4-FFF2-40B4-BE49-F238E27FC236}">
              <a16:creationId xmlns:a16="http://schemas.microsoft.com/office/drawing/2014/main" id="{FDD64B34-2552-409E-9281-07761C0911E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このため、平成２８年度に「公共施設等総合管理計画」を策定し、これに基づき「佐世保市公共施設適正配置・保全基本計画」を作成している。当該施設については、保育を取り巻く環境を見極めながら、直営又は民間移譲等の将来の方向性を含め適正配置の検討を行うとともに、計画的な施設の長寿命化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1D340EE-2C9E-4150-8A3E-997E80F96DB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5B28BA-34D0-446D-86B2-19E5DC36167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23E7CA3-0EA8-4EEE-A2D3-E19BB9BA0D1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A5D0355-725E-4954-B19C-12053E8B8E6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F8D3FE3-A5FC-4503-A45B-BD9079664A1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B223078-81C7-4E4C-B58B-9623FD8EC59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A9C78AD-FA70-44BC-B615-7EBBBD70DE4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12B356-507F-4F4E-9C60-6C91F40DD10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AD61FE5-BF5B-4C01-B52F-A0E6900CF0F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68B50A0-B59A-4EC3-AC44-D6BD11BF4B1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249,681
247,649
426.06
136,677,733
132,355,607
3,258,776
59,525,723
109,570,586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0DC0ED-C662-4B95-93C1-BC3EF90A29F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423C735-3B10-416F-A97E-C0D1B8524C4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1FE53B-8CD9-4E02-B394-EBCB4AE67FA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E26AA55-8733-4529-9CF5-2FAA23ECF9F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B721151-2305-44FC-9131-16E20EAF383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F8BCBAB-5FC4-4913-B637-6573F49E771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CE4ED1-B1DB-4C72-AB9B-CCFA184B54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10FF86D-9FF9-4B12-9527-2993476E2E8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83C393-2258-4D48-BACE-5C49FC93A5C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702D4AB-01E2-434F-BD24-99C75445541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8023EAD-5227-4E2D-9283-072442E52F5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A7A33C5-9D52-4FB5-B8CB-67F5CAEFCE0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AAB546B-B26D-41C2-80DB-D3D57A56DC3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76EEC2C-7D0E-4B99-A7A7-5088F15CF5E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8E69409-4079-4887-8401-AB21C31FFCE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F535D4F-33DF-4CB0-9F20-1A8555DB3AA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C2BCCD9-A6F5-45F6-8740-7AB3B338F7E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DE34C3E-B4B0-48DE-B3AC-E9FDB6DD393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819FF62-C38C-4833-8FF6-2A3E59A51BF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09DB18E-634F-4A45-ADA0-2137F53B314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7FC0F05-4394-401F-8B3F-0957118CC79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B9F1FD7-7C31-444A-A0F2-F8DA7B3AD6D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A0C975C-69DF-43B6-968C-F0751F2BC5E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46986B8-3C41-4C09-903F-E41D10C6E3B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2654517-8A0E-47D0-84B2-F13B25EFB95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2FF3ECD-6FD5-436A-9E82-49E0A6DEC2F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8884168-42BE-46C4-9BD7-AB9E7754CA6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A8D853-5AA6-4877-BFEA-5D877F6FB1B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9D29EE-0D87-4A35-BC7B-1E82DBBCECB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F223041-49AC-4F33-97BA-70FB37A8B02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7A9E65F-1811-4CF8-A8D9-721A73CD8DA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1C70FB3-2DFD-4939-954E-E91C519C303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A91FB28-F1FF-43CF-9A9A-08E021EDFFE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A3A9292-5CC0-4A26-97EE-4F0D805FAE4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B118F1D-3D16-4DFB-A055-40D6DA3ABD5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759D6CC-27E1-47C1-BE36-B0E1A124D25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F94BD76-F6AC-4095-82F0-AE5797C81DF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A244502-3A8C-45C4-9287-F744F1FF354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E42D3A6-8A5F-4E12-87F9-DE57D4BFEF8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403B47F-29DD-4D99-8C70-40BA20734C1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846DEBB-0D3D-46E2-9089-A6B64502143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8089A62-7453-4DB2-865E-706376DA986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35C65D8-CDF9-41FD-923F-40B7D3F9124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4211075-1BC4-437A-9624-004D5E8C696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C83A207-DD4A-43A5-BC55-AA215E606CF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FC4750C-9D0F-4FB7-9D3A-9D01AB8ABD2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41400BA0-14D0-477C-83F2-6E3229611101}"/>
            </a:ext>
          </a:extLst>
        </xdr:cNvPr>
        <xdr:cNvCxnSpPr/>
      </xdr:nvCxnSpPr>
      <xdr:spPr>
        <a:xfrm flipV="1">
          <a:off x="4634865" y="587447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C3370B05-DE6C-4D14-B81C-2B6F45DB23A5}"/>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B96B49F9-1803-4445-B4DD-411A5053E652}"/>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52995B9A-D517-4B48-B5CC-66A169DF6167}"/>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375B34BD-4FD5-49B7-9791-79CD569372CD}"/>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18885</xdr:rowOff>
    </xdr:from>
    <xdr:ext cx="405111" cy="259045"/>
    <xdr:sp macro="" textlink="">
      <xdr:nvSpPr>
        <xdr:cNvPr id="63" name="【図書館】&#10;有形固定資産減価償却率平均値テキスト">
          <a:extLst>
            <a:ext uri="{FF2B5EF4-FFF2-40B4-BE49-F238E27FC236}">
              <a16:creationId xmlns:a16="http://schemas.microsoft.com/office/drawing/2014/main" id="{8A6A3B7E-FD77-442E-BEC3-05E41FFF4414}"/>
            </a:ext>
          </a:extLst>
        </xdr:cNvPr>
        <xdr:cNvSpPr txBox="1"/>
      </xdr:nvSpPr>
      <xdr:spPr>
        <a:xfrm>
          <a:off x="4673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a:extLst>
            <a:ext uri="{FF2B5EF4-FFF2-40B4-BE49-F238E27FC236}">
              <a16:creationId xmlns:a16="http://schemas.microsoft.com/office/drawing/2014/main" id="{B5DEE78D-BF29-4DA6-9D69-77429A9A6C1F}"/>
            </a:ext>
          </a:extLst>
        </xdr:cNvPr>
        <xdr:cNvSpPr/>
      </xdr:nvSpPr>
      <xdr:spPr>
        <a:xfrm>
          <a:off x="4584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a:extLst>
            <a:ext uri="{FF2B5EF4-FFF2-40B4-BE49-F238E27FC236}">
              <a16:creationId xmlns:a16="http://schemas.microsoft.com/office/drawing/2014/main" id="{54A01CD3-0432-4782-9F64-67EB769F855A}"/>
            </a:ext>
          </a:extLst>
        </xdr:cNvPr>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D1CFB9BC-1B26-46A0-8F41-87DAD8F5D8D2}"/>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7" name="フローチャート: 判断 66">
          <a:extLst>
            <a:ext uri="{FF2B5EF4-FFF2-40B4-BE49-F238E27FC236}">
              <a16:creationId xmlns:a16="http://schemas.microsoft.com/office/drawing/2014/main" id="{5C6F29DA-8B03-4FC9-9DB4-6660FDF23958}"/>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a:extLst>
            <a:ext uri="{FF2B5EF4-FFF2-40B4-BE49-F238E27FC236}">
              <a16:creationId xmlns:a16="http://schemas.microsoft.com/office/drawing/2014/main" id="{7E507C19-7B99-461B-933F-DD7351FC1997}"/>
            </a:ext>
          </a:extLst>
        </xdr:cNvPr>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7AE6964-4112-4193-A185-D383D15BD55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D709587-379F-4F10-B277-778DD914411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01811F2-18DA-4AC9-BA23-E0ACF199692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D09A1C6-F0CF-4C0B-AFD2-A75BA527DFC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44815A-0F3B-46F6-9913-7ECEB664C21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74" name="楕円 73">
          <a:extLst>
            <a:ext uri="{FF2B5EF4-FFF2-40B4-BE49-F238E27FC236}">
              <a16:creationId xmlns:a16="http://schemas.microsoft.com/office/drawing/2014/main" id="{54D2A39E-BD1B-4E7D-B469-74CAA0162930}"/>
            </a:ext>
          </a:extLst>
        </xdr:cNvPr>
        <xdr:cNvSpPr/>
      </xdr:nvSpPr>
      <xdr:spPr>
        <a:xfrm>
          <a:off x="45847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93634</xdr:rowOff>
    </xdr:from>
    <xdr:ext cx="405111" cy="259045"/>
    <xdr:sp macro="" textlink="">
      <xdr:nvSpPr>
        <xdr:cNvPr id="75" name="【図書館】&#10;有形固定資産減価償却率該当値テキスト">
          <a:extLst>
            <a:ext uri="{FF2B5EF4-FFF2-40B4-BE49-F238E27FC236}">
              <a16:creationId xmlns:a16="http://schemas.microsoft.com/office/drawing/2014/main" id="{2E565F6F-A9C7-4246-B577-1CC93A97A41A}"/>
            </a:ext>
          </a:extLst>
        </xdr:cNvPr>
        <xdr:cNvSpPr txBox="1"/>
      </xdr:nvSpPr>
      <xdr:spPr>
        <a:xfrm>
          <a:off x="4673600"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6" name="楕円 75">
          <a:extLst>
            <a:ext uri="{FF2B5EF4-FFF2-40B4-BE49-F238E27FC236}">
              <a16:creationId xmlns:a16="http://schemas.microsoft.com/office/drawing/2014/main" id="{65E7C7D2-8E82-4CC4-8931-3252D4A59061}"/>
            </a:ext>
          </a:extLst>
        </xdr:cNvPr>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37</xdr:row>
      <xdr:rowOff>166007</xdr:rowOff>
    </xdr:to>
    <xdr:cxnSp macro="">
      <xdr:nvCxnSpPr>
        <xdr:cNvPr id="77" name="直線コネクタ 76">
          <a:extLst>
            <a:ext uri="{FF2B5EF4-FFF2-40B4-BE49-F238E27FC236}">
              <a16:creationId xmlns:a16="http://schemas.microsoft.com/office/drawing/2014/main" id="{31B7D45B-91C1-45F9-A4F1-01A7711007AA}"/>
            </a:ext>
          </a:extLst>
        </xdr:cNvPr>
        <xdr:cNvCxnSpPr/>
      </xdr:nvCxnSpPr>
      <xdr:spPr>
        <a:xfrm>
          <a:off x="3797300" y="6477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49893</xdr:rowOff>
    </xdr:from>
    <xdr:to>
      <xdr:col>15</xdr:col>
      <xdr:colOff>101600</xdr:colOff>
      <xdr:row>37</xdr:row>
      <xdr:rowOff>151493</xdr:rowOff>
    </xdr:to>
    <xdr:sp macro="" textlink="">
      <xdr:nvSpPr>
        <xdr:cNvPr id="78" name="楕円 77">
          <a:extLst>
            <a:ext uri="{FF2B5EF4-FFF2-40B4-BE49-F238E27FC236}">
              <a16:creationId xmlns:a16="http://schemas.microsoft.com/office/drawing/2014/main" id="{D52F4753-6354-4F96-BBFB-0EBE2087800F}"/>
            </a:ext>
          </a:extLst>
        </xdr:cNvPr>
        <xdr:cNvSpPr/>
      </xdr:nvSpPr>
      <xdr:spPr>
        <a:xfrm>
          <a:off x="2857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100693</xdr:rowOff>
    </xdr:from>
    <xdr:to>
      <xdr:col>19</xdr:col>
      <xdr:colOff>177800</xdr:colOff>
      <xdr:row>37</xdr:row>
      <xdr:rowOff>133350</xdr:rowOff>
    </xdr:to>
    <xdr:cxnSp macro="">
      <xdr:nvCxnSpPr>
        <xdr:cNvPr id="79" name="直線コネクタ 78">
          <a:extLst>
            <a:ext uri="{FF2B5EF4-FFF2-40B4-BE49-F238E27FC236}">
              <a16:creationId xmlns:a16="http://schemas.microsoft.com/office/drawing/2014/main" id="{DF96508C-3F4A-4DE9-AFB6-0A48AA4FD440}"/>
            </a:ext>
          </a:extLst>
        </xdr:cNvPr>
        <xdr:cNvCxnSpPr/>
      </xdr:nvCxnSpPr>
      <xdr:spPr>
        <a:xfrm>
          <a:off x="2908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17236</xdr:rowOff>
    </xdr:from>
    <xdr:to>
      <xdr:col>10</xdr:col>
      <xdr:colOff>165100</xdr:colOff>
      <xdr:row>37</xdr:row>
      <xdr:rowOff>118836</xdr:rowOff>
    </xdr:to>
    <xdr:sp macro="" textlink="">
      <xdr:nvSpPr>
        <xdr:cNvPr id="80" name="楕円 79">
          <a:extLst>
            <a:ext uri="{FF2B5EF4-FFF2-40B4-BE49-F238E27FC236}">
              <a16:creationId xmlns:a16="http://schemas.microsoft.com/office/drawing/2014/main" id="{A38D07CF-1015-4CFC-8B8A-A0D691B1CE9A}"/>
            </a:ext>
          </a:extLst>
        </xdr:cNvPr>
        <xdr:cNvSpPr/>
      </xdr:nvSpPr>
      <xdr:spPr>
        <a:xfrm>
          <a:off x="1968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68036</xdr:rowOff>
    </xdr:from>
    <xdr:to>
      <xdr:col>15</xdr:col>
      <xdr:colOff>50800</xdr:colOff>
      <xdr:row>37</xdr:row>
      <xdr:rowOff>100693</xdr:rowOff>
    </xdr:to>
    <xdr:cxnSp macro="">
      <xdr:nvCxnSpPr>
        <xdr:cNvPr id="81" name="直線コネクタ 80">
          <a:extLst>
            <a:ext uri="{FF2B5EF4-FFF2-40B4-BE49-F238E27FC236}">
              <a16:creationId xmlns:a16="http://schemas.microsoft.com/office/drawing/2014/main" id="{3F28F08F-BEA2-4451-8FD3-35FACF8B2D1E}"/>
            </a:ext>
          </a:extLst>
        </xdr:cNvPr>
        <xdr:cNvCxnSpPr/>
      </xdr:nvCxnSpPr>
      <xdr:spPr>
        <a:xfrm>
          <a:off x="2019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94541</xdr:rowOff>
    </xdr:from>
    <xdr:ext cx="405111" cy="259045"/>
    <xdr:sp macro="" textlink="">
      <xdr:nvSpPr>
        <xdr:cNvPr id="82" name="n_1aveValue【図書館】&#10;有形固定資産減価償却率">
          <a:extLst>
            <a:ext uri="{FF2B5EF4-FFF2-40B4-BE49-F238E27FC236}">
              <a16:creationId xmlns:a16="http://schemas.microsoft.com/office/drawing/2014/main" id="{836C829F-B666-4ABD-8FA6-1EC62C9CCBD7}"/>
            </a:ext>
          </a:extLst>
        </xdr:cNvPr>
        <xdr:cNvSpPr txBox="1"/>
      </xdr:nvSpPr>
      <xdr:spPr>
        <a:xfrm>
          <a:off x="3582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3" name="n_2aveValue【図書館】&#10;有形固定資産減価償却率">
          <a:extLst>
            <a:ext uri="{FF2B5EF4-FFF2-40B4-BE49-F238E27FC236}">
              <a16:creationId xmlns:a16="http://schemas.microsoft.com/office/drawing/2014/main" id="{93473782-B560-4A56-A5DB-93DCB0858C6B}"/>
            </a:ext>
          </a:extLst>
        </xdr:cNvPr>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4" name="n_3aveValue【図書館】&#10;有形固定資産減価償却率">
          <a:extLst>
            <a:ext uri="{FF2B5EF4-FFF2-40B4-BE49-F238E27FC236}">
              <a16:creationId xmlns:a16="http://schemas.microsoft.com/office/drawing/2014/main" id="{EFB58536-B2E8-4657-B1A4-C9521BC6C5B8}"/>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5" name="n_4aveValue【図書館】&#10;有形固定資産減価償却率">
          <a:extLst>
            <a:ext uri="{FF2B5EF4-FFF2-40B4-BE49-F238E27FC236}">
              <a16:creationId xmlns:a16="http://schemas.microsoft.com/office/drawing/2014/main" id="{D8CB7A9F-EE98-4C50-86A0-C98087593DFA}"/>
            </a:ext>
          </a:extLst>
        </xdr:cNvPr>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3827</xdr:rowOff>
    </xdr:from>
    <xdr:ext cx="405111" cy="259045"/>
    <xdr:sp macro="" textlink="">
      <xdr:nvSpPr>
        <xdr:cNvPr id="86" name="n_1mainValue【図書館】&#10;有形固定資産減価償却率">
          <a:extLst>
            <a:ext uri="{FF2B5EF4-FFF2-40B4-BE49-F238E27FC236}">
              <a16:creationId xmlns:a16="http://schemas.microsoft.com/office/drawing/2014/main" id="{5507D3E4-5C23-43C8-84F3-D6B1D34775BA}"/>
            </a:ext>
          </a:extLst>
        </xdr:cNvPr>
        <xdr:cNvSpPr txBox="1"/>
      </xdr:nvSpPr>
      <xdr:spPr>
        <a:xfrm>
          <a:off x="3582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142620</xdr:rowOff>
    </xdr:from>
    <xdr:ext cx="405111" cy="259045"/>
    <xdr:sp macro="" textlink="">
      <xdr:nvSpPr>
        <xdr:cNvPr id="87" name="n_2mainValue【図書館】&#10;有形固定資産減価償却率">
          <a:extLst>
            <a:ext uri="{FF2B5EF4-FFF2-40B4-BE49-F238E27FC236}">
              <a16:creationId xmlns:a16="http://schemas.microsoft.com/office/drawing/2014/main" id="{CCCC4CA4-B2B8-4CBC-8842-D3E82D1100FF}"/>
            </a:ext>
          </a:extLst>
        </xdr:cNvPr>
        <xdr:cNvSpPr txBox="1"/>
      </xdr:nvSpPr>
      <xdr:spPr>
        <a:xfrm>
          <a:off x="2705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109963</xdr:rowOff>
    </xdr:from>
    <xdr:ext cx="405111" cy="259045"/>
    <xdr:sp macro="" textlink="">
      <xdr:nvSpPr>
        <xdr:cNvPr id="88" name="n_3mainValue【図書館】&#10;有形固定資産減価償却率">
          <a:extLst>
            <a:ext uri="{FF2B5EF4-FFF2-40B4-BE49-F238E27FC236}">
              <a16:creationId xmlns:a16="http://schemas.microsoft.com/office/drawing/2014/main" id="{24816151-2CB0-45F9-93DC-89EE569CE781}"/>
            </a:ext>
          </a:extLst>
        </xdr:cNvPr>
        <xdr:cNvSpPr txBox="1"/>
      </xdr:nvSpPr>
      <xdr:spPr>
        <a:xfrm>
          <a:off x="1816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AE8CA8E-C5E8-464F-9649-83F92B58636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A5C4D26-FA9B-4655-BCFD-693C7792B2E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44DDFCF-0560-4306-BD0B-A47273A4D63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ECAC67F-17A4-4D12-BC38-3D62FFB122A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42980E2-CEF2-48B8-B29E-FEE0B78ABD2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571F6EC-3AD0-4D35-BF1A-67B4B785C9F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FFF9427-ABD4-4A4D-8D4D-26A18378191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4D8933B-88A8-4969-BE4B-46CEC475205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851AC158-F311-46DE-9A8F-17BD60B28BD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4085867-3A1C-4F73-A878-EDEEB394BDB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C917AB38-253E-471E-9820-5DEB3EB7911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84DD818F-829A-483C-BAC3-3239DDC1FAE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825099FD-7707-4BC9-B6E8-367AA67B66D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3D369FD6-A982-4582-9824-185E672F0796}"/>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ECC2D8EF-97D0-482A-80DE-1518C1CC602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5BB524F2-1BF7-42B4-AB10-694847194206}"/>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FC42B78-0C59-4853-B061-AB06B2181D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C616D5D8-3156-4AF9-9147-24E2F073A84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66CC7244-7B91-42C5-B272-7E6F385D50F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17890D10-37FF-4E6C-9CC1-B5A062C50AB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B3CCFBFF-0ADE-4C80-A801-E0DD1286B31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0" name="直線コネクタ 109">
          <a:extLst>
            <a:ext uri="{FF2B5EF4-FFF2-40B4-BE49-F238E27FC236}">
              <a16:creationId xmlns:a16="http://schemas.microsoft.com/office/drawing/2014/main" id="{4D57FB20-9696-4D81-8550-9E6753CAD46B}"/>
            </a:ext>
          </a:extLst>
        </xdr:cNvPr>
        <xdr:cNvCxnSpPr/>
      </xdr:nvCxnSpPr>
      <xdr:spPr>
        <a:xfrm flipV="1">
          <a:off x="10476865" y="58369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1" name="【図書館】&#10;一人当たり面積最小値テキスト">
          <a:extLst>
            <a:ext uri="{FF2B5EF4-FFF2-40B4-BE49-F238E27FC236}">
              <a16:creationId xmlns:a16="http://schemas.microsoft.com/office/drawing/2014/main" id="{A8717210-0D4C-4C09-8B29-2828889E64F3}"/>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2" name="直線コネクタ 111">
          <a:extLst>
            <a:ext uri="{FF2B5EF4-FFF2-40B4-BE49-F238E27FC236}">
              <a16:creationId xmlns:a16="http://schemas.microsoft.com/office/drawing/2014/main" id="{FEE9EC36-FEAF-4E6E-977B-EDBE0F363807}"/>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3" name="【図書館】&#10;一人当たり面積最大値テキスト">
          <a:extLst>
            <a:ext uri="{FF2B5EF4-FFF2-40B4-BE49-F238E27FC236}">
              <a16:creationId xmlns:a16="http://schemas.microsoft.com/office/drawing/2014/main" id="{C40964DB-0FCC-4491-8F25-2159251B9F21}"/>
            </a:ext>
          </a:extLst>
        </xdr:cNvPr>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4" name="直線コネクタ 113">
          <a:extLst>
            <a:ext uri="{FF2B5EF4-FFF2-40B4-BE49-F238E27FC236}">
              <a16:creationId xmlns:a16="http://schemas.microsoft.com/office/drawing/2014/main" id="{420FB48F-6C70-4879-943D-696AB4ED95C1}"/>
            </a:ext>
          </a:extLst>
        </xdr:cNvPr>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5" name="【図書館】&#10;一人当たり面積平均値テキスト">
          <a:extLst>
            <a:ext uri="{FF2B5EF4-FFF2-40B4-BE49-F238E27FC236}">
              <a16:creationId xmlns:a16="http://schemas.microsoft.com/office/drawing/2014/main" id="{6FDE886D-D3DB-4F1B-BDC3-03B34983BC10}"/>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a:extLst>
            <a:ext uri="{FF2B5EF4-FFF2-40B4-BE49-F238E27FC236}">
              <a16:creationId xmlns:a16="http://schemas.microsoft.com/office/drawing/2014/main" id="{48857BAE-FF4C-448F-A8D6-69DC47DDE1F3}"/>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7" name="フローチャート: 判断 116">
          <a:extLst>
            <a:ext uri="{FF2B5EF4-FFF2-40B4-BE49-F238E27FC236}">
              <a16:creationId xmlns:a16="http://schemas.microsoft.com/office/drawing/2014/main" id="{7FE5E18F-3617-45CB-A572-0E79D67E5055}"/>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8" name="フローチャート: 判断 117">
          <a:extLst>
            <a:ext uri="{FF2B5EF4-FFF2-40B4-BE49-F238E27FC236}">
              <a16:creationId xmlns:a16="http://schemas.microsoft.com/office/drawing/2014/main" id="{CC5CCF5E-6DA3-4ACC-9C02-87C8CB74B92E}"/>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19" name="フローチャート: 判断 118">
          <a:extLst>
            <a:ext uri="{FF2B5EF4-FFF2-40B4-BE49-F238E27FC236}">
              <a16:creationId xmlns:a16="http://schemas.microsoft.com/office/drawing/2014/main" id="{3FC3526E-9BB3-49BB-B3EF-5A6A70A73FBC}"/>
            </a:ext>
          </a:extLst>
        </xdr:cNvPr>
        <xdr:cNvSpPr/>
      </xdr:nvSpPr>
      <xdr:spPr>
        <a:xfrm>
          <a:off x="781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0" name="フローチャート: 判断 119">
          <a:extLst>
            <a:ext uri="{FF2B5EF4-FFF2-40B4-BE49-F238E27FC236}">
              <a16:creationId xmlns:a16="http://schemas.microsoft.com/office/drawing/2014/main" id="{466FE8F0-33CC-4A9C-859A-80DEF015E9C8}"/>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09FECDC-025C-4DE1-87F3-544C89B1B65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4D9F1EE-2EBD-43F9-81EE-DEFADBC86DD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E98CC28-E52E-4798-8D81-57EE41318C8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D1BC667-3E6F-4042-869C-EA4D96F7680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E9A273D-B316-4EC0-9B6F-132BD82DE37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6" name="楕円 125">
          <a:extLst>
            <a:ext uri="{FF2B5EF4-FFF2-40B4-BE49-F238E27FC236}">
              <a16:creationId xmlns:a16="http://schemas.microsoft.com/office/drawing/2014/main" id="{2FD4E7AD-243C-4F7E-8C5A-0E9C28432FAD}"/>
            </a:ext>
          </a:extLst>
        </xdr:cNvPr>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72407</xdr:rowOff>
    </xdr:from>
    <xdr:ext cx="469744" cy="259045"/>
    <xdr:sp macro="" textlink="">
      <xdr:nvSpPr>
        <xdr:cNvPr id="127" name="【図書館】&#10;一人当たり面積該当値テキスト">
          <a:extLst>
            <a:ext uri="{FF2B5EF4-FFF2-40B4-BE49-F238E27FC236}">
              <a16:creationId xmlns:a16="http://schemas.microsoft.com/office/drawing/2014/main" id="{419A098A-5924-4DEE-8E24-3A9C7210F244}"/>
            </a:ext>
          </a:extLst>
        </xdr:cNvPr>
        <xdr:cNvSpPr txBox="1"/>
      </xdr:nvSpPr>
      <xdr:spPr>
        <a:xfrm>
          <a:off x="10515600"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28" name="楕円 127">
          <a:extLst>
            <a:ext uri="{FF2B5EF4-FFF2-40B4-BE49-F238E27FC236}">
              <a16:creationId xmlns:a16="http://schemas.microsoft.com/office/drawing/2014/main" id="{ADB4C7D8-3BC6-43AE-B48C-CE758C42D50F}"/>
            </a:ext>
          </a:extLst>
        </xdr:cNvPr>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144780</xdr:rowOff>
    </xdr:to>
    <xdr:cxnSp macro="">
      <xdr:nvCxnSpPr>
        <xdr:cNvPr id="129" name="直線コネクタ 128">
          <a:extLst>
            <a:ext uri="{FF2B5EF4-FFF2-40B4-BE49-F238E27FC236}">
              <a16:creationId xmlns:a16="http://schemas.microsoft.com/office/drawing/2014/main" id="{9EE6496E-2B66-4EDE-8616-0A20CC639A59}"/>
            </a:ext>
          </a:extLst>
        </xdr:cNvPr>
        <xdr:cNvCxnSpPr/>
      </xdr:nvCxnSpPr>
      <xdr:spPr>
        <a:xfrm>
          <a:off x="9639300" y="665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30" name="楕円 129">
          <a:extLst>
            <a:ext uri="{FF2B5EF4-FFF2-40B4-BE49-F238E27FC236}">
              <a16:creationId xmlns:a16="http://schemas.microsoft.com/office/drawing/2014/main" id="{99938662-DBEA-4056-BDE0-3570B1DFB820}"/>
            </a:ext>
          </a:extLst>
        </xdr:cNvPr>
        <xdr:cNvSpPr/>
      </xdr:nvSpPr>
      <xdr:spPr>
        <a:xfrm>
          <a:off x="869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167640</xdr:rowOff>
    </xdr:to>
    <xdr:cxnSp macro="">
      <xdr:nvCxnSpPr>
        <xdr:cNvPr id="131" name="直線コネクタ 130">
          <a:extLst>
            <a:ext uri="{FF2B5EF4-FFF2-40B4-BE49-F238E27FC236}">
              <a16:creationId xmlns:a16="http://schemas.microsoft.com/office/drawing/2014/main" id="{AE771A30-8A73-4F68-A818-406BA4ED3B37}"/>
            </a:ext>
          </a:extLst>
        </xdr:cNvPr>
        <xdr:cNvCxnSpPr/>
      </xdr:nvCxnSpPr>
      <xdr:spPr>
        <a:xfrm flipV="1">
          <a:off x="8750300" y="6659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116840</xdr:rowOff>
    </xdr:from>
    <xdr:to>
      <xdr:col>41</xdr:col>
      <xdr:colOff>101600</xdr:colOff>
      <xdr:row>39</xdr:row>
      <xdr:rowOff>46990</xdr:rowOff>
    </xdr:to>
    <xdr:sp macro="" textlink="">
      <xdr:nvSpPr>
        <xdr:cNvPr id="132" name="楕円 131">
          <a:extLst>
            <a:ext uri="{FF2B5EF4-FFF2-40B4-BE49-F238E27FC236}">
              <a16:creationId xmlns:a16="http://schemas.microsoft.com/office/drawing/2014/main" id="{32026830-CFA1-413C-A93C-298565E54390}"/>
            </a:ext>
          </a:extLst>
        </xdr:cNvPr>
        <xdr:cNvSpPr/>
      </xdr:nvSpPr>
      <xdr:spPr>
        <a:xfrm>
          <a:off x="7810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167640</xdr:rowOff>
    </xdr:from>
    <xdr:to>
      <xdr:col>45</xdr:col>
      <xdr:colOff>177800</xdr:colOff>
      <xdr:row>38</xdr:row>
      <xdr:rowOff>167640</xdr:rowOff>
    </xdr:to>
    <xdr:cxnSp macro="">
      <xdr:nvCxnSpPr>
        <xdr:cNvPr id="133" name="直線コネクタ 132">
          <a:extLst>
            <a:ext uri="{FF2B5EF4-FFF2-40B4-BE49-F238E27FC236}">
              <a16:creationId xmlns:a16="http://schemas.microsoft.com/office/drawing/2014/main" id="{0C7171FC-78D5-468F-A639-887169E205FF}"/>
            </a:ext>
          </a:extLst>
        </xdr:cNvPr>
        <xdr:cNvCxnSpPr/>
      </xdr:nvCxnSpPr>
      <xdr:spPr>
        <a:xfrm>
          <a:off x="7861300" y="668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4" name="n_1aveValue【図書館】&#10;一人当たり面積">
          <a:extLst>
            <a:ext uri="{FF2B5EF4-FFF2-40B4-BE49-F238E27FC236}">
              <a16:creationId xmlns:a16="http://schemas.microsoft.com/office/drawing/2014/main" id="{02A9933F-72C0-444B-A396-7458E4F557EA}"/>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5" name="n_2aveValue【図書館】&#10;一人当たり面積">
          <a:extLst>
            <a:ext uri="{FF2B5EF4-FFF2-40B4-BE49-F238E27FC236}">
              <a16:creationId xmlns:a16="http://schemas.microsoft.com/office/drawing/2014/main" id="{4DC3F624-E3F9-4007-AF64-845ACE7534CD}"/>
            </a:ext>
          </a:extLst>
        </xdr:cNvPr>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166387</xdr:rowOff>
    </xdr:from>
    <xdr:ext cx="469744" cy="259045"/>
    <xdr:sp macro="" textlink="">
      <xdr:nvSpPr>
        <xdr:cNvPr id="136" name="n_3aveValue【図書館】&#10;一人当たり面積">
          <a:extLst>
            <a:ext uri="{FF2B5EF4-FFF2-40B4-BE49-F238E27FC236}">
              <a16:creationId xmlns:a16="http://schemas.microsoft.com/office/drawing/2014/main" id="{6363D9FB-765C-4E93-99A3-5A82F15F9F3E}"/>
            </a:ext>
          </a:extLst>
        </xdr:cNvPr>
        <xdr:cNvSpPr txBox="1"/>
      </xdr:nvSpPr>
      <xdr:spPr>
        <a:xfrm>
          <a:off x="7626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37" name="n_4aveValue【図書館】&#10;一人当たり面積">
          <a:extLst>
            <a:ext uri="{FF2B5EF4-FFF2-40B4-BE49-F238E27FC236}">
              <a16:creationId xmlns:a16="http://schemas.microsoft.com/office/drawing/2014/main" id="{8B8351B2-2D7B-4C68-96FA-3E1EE76DE79B}"/>
            </a:ext>
          </a:extLst>
        </xdr:cNvPr>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15257</xdr:rowOff>
    </xdr:from>
    <xdr:ext cx="469744" cy="259045"/>
    <xdr:sp macro="" textlink="">
      <xdr:nvSpPr>
        <xdr:cNvPr id="138" name="n_1mainValue【図書館】&#10;一人当たり面積">
          <a:extLst>
            <a:ext uri="{FF2B5EF4-FFF2-40B4-BE49-F238E27FC236}">
              <a16:creationId xmlns:a16="http://schemas.microsoft.com/office/drawing/2014/main" id="{FA4BDB27-3C76-4C48-8F7E-891E35A59472}"/>
            </a:ext>
          </a:extLst>
        </xdr:cNvPr>
        <xdr:cNvSpPr txBox="1"/>
      </xdr:nvSpPr>
      <xdr:spPr>
        <a:xfrm>
          <a:off x="9391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38117</xdr:rowOff>
    </xdr:from>
    <xdr:ext cx="469744" cy="259045"/>
    <xdr:sp macro="" textlink="">
      <xdr:nvSpPr>
        <xdr:cNvPr id="139" name="n_2mainValue【図書館】&#10;一人当たり面積">
          <a:extLst>
            <a:ext uri="{FF2B5EF4-FFF2-40B4-BE49-F238E27FC236}">
              <a16:creationId xmlns:a16="http://schemas.microsoft.com/office/drawing/2014/main" id="{430E16A2-CDA4-40B5-9BC8-96694FA0021F}"/>
            </a:ext>
          </a:extLst>
        </xdr:cNvPr>
        <xdr:cNvSpPr txBox="1"/>
      </xdr:nvSpPr>
      <xdr:spPr>
        <a:xfrm>
          <a:off x="8515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38117</xdr:rowOff>
    </xdr:from>
    <xdr:ext cx="469744" cy="259045"/>
    <xdr:sp macro="" textlink="">
      <xdr:nvSpPr>
        <xdr:cNvPr id="140" name="n_3mainValue【図書館】&#10;一人当たり面積">
          <a:extLst>
            <a:ext uri="{FF2B5EF4-FFF2-40B4-BE49-F238E27FC236}">
              <a16:creationId xmlns:a16="http://schemas.microsoft.com/office/drawing/2014/main" id="{2868DAC0-CD8C-4A24-B2DE-0E2F389D407C}"/>
            </a:ext>
          </a:extLst>
        </xdr:cNvPr>
        <xdr:cNvSpPr txBox="1"/>
      </xdr:nvSpPr>
      <xdr:spPr>
        <a:xfrm>
          <a:off x="7626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22FF1107-C6DD-4670-BBC8-6B41BAF310F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7283BF0B-3D36-4114-BF38-074C5A37105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115C8EB1-867B-4E5F-B2F1-019E74E211C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D967E7AF-B83E-4C19-AE5C-35009EE38F7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88415C3C-5F7C-43E2-8F3B-181B0164840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AC38617A-015D-4B71-9995-9F8E8D9D558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5B212E05-F8E8-401F-A9FA-5C1DA44737A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01785100-36CB-4BE2-AFB7-190430CD779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513D73EF-99BD-433F-9174-D7E3322F4F0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C8E634EB-1AD1-4238-A6C1-39919BB86CF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CA9FD264-AC87-416A-B982-CC3FC69EB75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a:extLst>
            <a:ext uri="{FF2B5EF4-FFF2-40B4-BE49-F238E27FC236}">
              <a16:creationId xmlns:a16="http://schemas.microsoft.com/office/drawing/2014/main" id="{532C0E8A-DBF3-494D-A3F1-89F51EDD8CC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a:extLst>
            <a:ext uri="{FF2B5EF4-FFF2-40B4-BE49-F238E27FC236}">
              <a16:creationId xmlns:a16="http://schemas.microsoft.com/office/drawing/2014/main" id="{939B4F36-20B8-4921-A767-02F192EA7E4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a:extLst>
            <a:ext uri="{FF2B5EF4-FFF2-40B4-BE49-F238E27FC236}">
              <a16:creationId xmlns:a16="http://schemas.microsoft.com/office/drawing/2014/main" id="{9A16700D-1966-465F-896C-3A93BA34FDC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62</xdr:row>
      <xdr:rowOff>4734</xdr:rowOff>
    </xdr:from>
    <xdr:ext cx="467179" cy="259045"/>
    <xdr:sp macro="" textlink="">
      <xdr:nvSpPr>
        <xdr:cNvPr id="155" name="テキスト ボックス 154">
          <a:extLst>
            <a:ext uri="{FF2B5EF4-FFF2-40B4-BE49-F238E27FC236}">
              <a16:creationId xmlns:a16="http://schemas.microsoft.com/office/drawing/2014/main" id="{ADA18341-6BB7-49B4-A450-D379FEC7B957}"/>
            </a:ext>
          </a:extLst>
        </xdr:cNvPr>
        <xdr:cNvSpPr txBox="1"/>
      </xdr:nvSpPr>
      <xdr:spPr>
        <a:xfrm>
          <a:off x="294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a:extLst>
            <a:ext uri="{FF2B5EF4-FFF2-40B4-BE49-F238E27FC236}">
              <a16:creationId xmlns:a16="http://schemas.microsoft.com/office/drawing/2014/main" id="{E86C3936-C814-48B2-9C57-500BD3480AD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60</xdr:row>
      <xdr:rowOff>21062</xdr:rowOff>
    </xdr:from>
    <xdr:ext cx="467179" cy="259045"/>
    <xdr:sp macro="" textlink="">
      <xdr:nvSpPr>
        <xdr:cNvPr id="157" name="テキスト ボックス 156">
          <a:extLst>
            <a:ext uri="{FF2B5EF4-FFF2-40B4-BE49-F238E27FC236}">
              <a16:creationId xmlns:a16="http://schemas.microsoft.com/office/drawing/2014/main" id="{DBE20348-7D9F-4B98-B831-5F3B0083FA69}"/>
            </a:ext>
          </a:extLst>
        </xdr:cNvPr>
        <xdr:cNvSpPr txBox="1"/>
      </xdr:nvSpPr>
      <xdr:spPr>
        <a:xfrm>
          <a:off x="294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a:extLst>
            <a:ext uri="{FF2B5EF4-FFF2-40B4-BE49-F238E27FC236}">
              <a16:creationId xmlns:a16="http://schemas.microsoft.com/office/drawing/2014/main" id="{D21DA46B-DCD7-4D3F-B67A-651BF7C29D4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a:extLst>
            <a:ext uri="{FF2B5EF4-FFF2-40B4-BE49-F238E27FC236}">
              <a16:creationId xmlns:a16="http://schemas.microsoft.com/office/drawing/2014/main" id="{944CB1A5-6702-47D5-B8FE-293A5342DEA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a:extLst>
            <a:ext uri="{FF2B5EF4-FFF2-40B4-BE49-F238E27FC236}">
              <a16:creationId xmlns:a16="http://schemas.microsoft.com/office/drawing/2014/main" id="{F0139565-377B-4AA7-95FA-82D3B878A44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a:extLst>
            <a:ext uri="{FF2B5EF4-FFF2-40B4-BE49-F238E27FC236}">
              <a16:creationId xmlns:a16="http://schemas.microsoft.com/office/drawing/2014/main" id="{32DFA037-DB40-498B-B7AC-6CFD117DD85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a:extLst>
            <a:ext uri="{FF2B5EF4-FFF2-40B4-BE49-F238E27FC236}">
              <a16:creationId xmlns:a16="http://schemas.microsoft.com/office/drawing/2014/main" id="{67E3FEC1-7B6F-4607-8190-51386F341AE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3" name="テキスト ボックス 162">
          <a:extLst>
            <a:ext uri="{FF2B5EF4-FFF2-40B4-BE49-F238E27FC236}">
              <a16:creationId xmlns:a16="http://schemas.microsoft.com/office/drawing/2014/main" id="{13F94991-6DAC-48FF-867D-7B2088DFF0A7}"/>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55380E3D-82C6-4AE6-9DB9-9431C8DF669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AF8E58F1-687A-4937-8A20-17B91EC3965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id="{B637806B-99A0-4415-878F-52F63193ECD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164374</xdr:rowOff>
    </xdr:from>
    <xdr:to>
      <xdr:col>24</xdr:col>
      <xdr:colOff>62865</xdr:colOff>
      <xdr:row>59</xdr:row>
      <xdr:rowOff>8165</xdr:rowOff>
    </xdr:to>
    <xdr:cxnSp macro="">
      <xdr:nvCxnSpPr>
        <xdr:cNvPr id="167" name="直線コネクタ 166">
          <a:extLst>
            <a:ext uri="{FF2B5EF4-FFF2-40B4-BE49-F238E27FC236}">
              <a16:creationId xmlns:a16="http://schemas.microsoft.com/office/drawing/2014/main" id="{6221DE9D-AA1D-432A-9C4A-57007BFB0680}"/>
            </a:ext>
          </a:extLst>
        </xdr:cNvPr>
        <xdr:cNvCxnSpPr/>
      </xdr:nvCxnSpPr>
      <xdr:spPr>
        <a:xfrm flipV="1">
          <a:off x="4634865" y="9422674"/>
          <a:ext cx="0" cy="70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11992</xdr:rowOff>
    </xdr:from>
    <xdr:ext cx="405111" cy="259045"/>
    <xdr:sp macro="" textlink="">
      <xdr:nvSpPr>
        <xdr:cNvPr id="168" name="【体育館・プール】&#10;有形固定資産減価償却率最小値テキスト">
          <a:extLst>
            <a:ext uri="{FF2B5EF4-FFF2-40B4-BE49-F238E27FC236}">
              <a16:creationId xmlns:a16="http://schemas.microsoft.com/office/drawing/2014/main" id="{BB8650DD-13BF-486B-B3F0-FEB5D6BCD86C}"/>
            </a:ext>
          </a:extLst>
        </xdr:cNvPr>
        <xdr:cNvSpPr txBox="1"/>
      </xdr:nvSpPr>
      <xdr:spPr>
        <a:xfrm>
          <a:off x="4673600" y="1012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8165</xdr:rowOff>
    </xdr:from>
    <xdr:to>
      <xdr:col>24</xdr:col>
      <xdr:colOff>152400</xdr:colOff>
      <xdr:row>59</xdr:row>
      <xdr:rowOff>8165</xdr:rowOff>
    </xdr:to>
    <xdr:cxnSp macro="">
      <xdr:nvCxnSpPr>
        <xdr:cNvPr id="169" name="直線コネクタ 168">
          <a:extLst>
            <a:ext uri="{FF2B5EF4-FFF2-40B4-BE49-F238E27FC236}">
              <a16:creationId xmlns:a16="http://schemas.microsoft.com/office/drawing/2014/main" id="{7481C952-EDB2-4DC1-8870-AD2042603051}"/>
            </a:ext>
          </a:extLst>
        </xdr:cNvPr>
        <xdr:cNvCxnSpPr/>
      </xdr:nvCxnSpPr>
      <xdr:spPr>
        <a:xfrm>
          <a:off x="4546600" y="1012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111051</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id="{276BBCDB-1AB4-420D-B18F-2A2CA78392A9}"/>
            </a:ext>
          </a:extLst>
        </xdr:cNvPr>
        <xdr:cNvSpPr txBox="1"/>
      </xdr:nvSpPr>
      <xdr:spPr>
        <a:xfrm>
          <a:off x="4673600" y="9197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164374</xdr:rowOff>
    </xdr:from>
    <xdr:to>
      <xdr:col>24</xdr:col>
      <xdr:colOff>152400</xdr:colOff>
      <xdr:row>54</xdr:row>
      <xdr:rowOff>164374</xdr:rowOff>
    </xdr:to>
    <xdr:cxnSp macro="">
      <xdr:nvCxnSpPr>
        <xdr:cNvPr id="171" name="直線コネクタ 170">
          <a:extLst>
            <a:ext uri="{FF2B5EF4-FFF2-40B4-BE49-F238E27FC236}">
              <a16:creationId xmlns:a16="http://schemas.microsoft.com/office/drawing/2014/main" id="{8CCB504A-50EA-48E6-A0F8-9294E045717D}"/>
            </a:ext>
          </a:extLst>
        </xdr:cNvPr>
        <xdr:cNvCxnSpPr/>
      </xdr:nvCxnSpPr>
      <xdr:spPr>
        <a:xfrm>
          <a:off x="4546600" y="9422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80934</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id="{0326F0AF-DC9C-4164-A487-C5803948A682}"/>
            </a:ext>
          </a:extLst>
        </xdr:cNvPr>
        <xdr:cNvSpPr txBox="1"/>
      </xdr:nvSpPr>
      <xdr:spPr>
        <a:xfrm>
          <a:off x="4673600" y="9510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58057</xdr:rowOff>
    </xdr:from>
    <xdr:to>
      <xdr:col>24</xdr:col>
      <xdr:colOff>114300</xdr:colOff>
      <xdr:row>56</xdr:row>
      <xdr:rowOff>159657</xdr:rowOff>
    </xdr:to>
    <xdr:sp macro="" textlink="">
      <xdr:nvSpPr>
        <xdr:cNvPr id="173" name="フローチャート: 判断 172">
          <a:extLst>
            <a:ext uri="{FF2B5EF4-FFF2-40B4-BE49-F238E27FC236}">
              <a16:creationId xmlns:a16="http://schemas.microsoft.com/office/drawing/2014/main" id="{1799FCC1-C6CF-4FA2-AC5F-DB044EA0C81B}"/>
            </a:ext>
          </a:extLst>
        </xdr:cNvPr>
        <xdr:cNvSpPr/>
      </xdr:nvSpPr>
      <xdr:spPr>
        <a:xfrm>
          <a:off x="4584700" y="96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56</xdr:row>
      <xdr:rowOff>58057</xdr:rowOff>
    </xdr:from>
    <xdr:to>
      <xdr:col>20</xdr:col>
      <xdr:colOff>38100</xdr:colOff>
      <xdr:row>56</xdr:row>
      <xdr:rowOff>159657</xdr:rowOff>
    </xdr:to>
    <xdr:sp macro="" textlink="">
      <xdr:nvSpPr>
        <xdr:cNvPr id="174" name="フローチャート: 判断 173">
          <a:extLst>
            <a:ext uri="{FF2B5EF4-FFF2-40B4-BE49-F238E27FC236}">
              <a16:creationId xmlns:a16="http://schemas.microsoft.com/office/drawing/2014/main" id="{545F475B-0E97-4E7F-B227-6DD325299446}"/>
            </a:ext>
          </a:extLst>
        </xdr:cNvPr>
        <xdr:cNvSpPr/>
      </xdr:nvSpPr>
      <xdr:spPr>
        <a:xfrm>
          <a:off x="3746500" y="96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36285</xdr:rowOff>
    </xdr:from>
    <xdr:to>
      <xdr:col>15</xdr:col>
      <xdr:colOff>101600</xdr:colOff>
      <xdr:row>56</xdr:row>
      <xdr:rowOff>137885</xdr:rowOff>
    </xdr:to>
    <xdr:sp macro="" textlink="">
      <xdr:nvSpPr>
        <xdr:cNvPr id="175" name="フローチャート: 判断 174">
          <a:extLst>
            <a:ext uri="{FF2B5EF4-FFF2-40B4-BE49-F238E27FC236}">
              <a16:creationId xmlns:a16="http://schemas.microsoft.com/office/drawing/2014/main" id="{BE602CEE-D72F-4E76-AB80-233944FC0FE2}"/>
            </a:ext>
          </a:extLst>
        </xdr:cNvPr>
        <xdr:cNvSpPr/>
      </xdr:nvSpPr>
      <xdr:spPr>
        <a:xfrm>
          <a:off x="2857500" y="963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56</xdr:row>
      <xdr:rowOff>37374</xdr:rowOff>
    </xdr:from>
    <xdr:to>
      <xdr:col>10</xdr:col>
      <xdr:colOff>165100</xdr:colOff>
      <xdr:row>56</xdr:row>
      <xdr:rowOff>138974</xdr:rowOff>
    </xdr:to>
    <xdr:sp macro="" textlink="">
      <xdr:nvSpPr>
        <xdr:cNvPr id="176" name="フローチャート: 判断 175">
          <a:extLst>
            <a:ext uri="{FF2B5EF4-FFF2-40B4-BE49-F238E27FC236}">
              <a16:creationId xmlns:a16="http://schemas.microsoft.com/office/drawing/2014/main" id="{A78003C1-6B91-4F66-8883-244E95915220}"/>
            </a:ext>
          </a:extLst>
        </xdr:cNvPr>
        <xdr:cNvSpPr/>
      </xdr:nvSpPr>
      <xdr:spPr>
        <a:xfrm>
          <a:off x="1968500" y="963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30843</xdr:rowOff>
    </xdr:from>
    <xdr:to>
      <xdr:col>6</xdr:col>
      <xdr:colOff>38100</xdr:colOff>
      <xdr:row>56</xdr:row>
      <xdr:rowOff>132443</xdr:rowOff>
    </xdr:to>
    <xdr:sp macro="" textlink="">
      <xdr:nvSpPr>
        <xdr:cNvPr id="177" name="フローチャート: 判断 176">
          <a:extLst>
            <a:ext uri="{FF2B5EF4-FFF2-40B4-BE49-F238E27FC236}">
              <a16:creationId xmlns:a16="http://schemas.microsoft.com/office/drawing/2014/main" id="{AD07C706-A5D7-4D06-85A8-8DF94A208D87}"/>
            </a:ext>
          </a:extLst>
        </xdr:cNvPr>
        <xdr:cNvSpPr/>
      </xdr:nvSpPr>
      <xdr:spPr>
        <a:xfrm>
          <a:off x="1079500" y="963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5D8A0E72-1BAB-499E-896D-60C2A97C540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33728395-7301-47C1-9F04-6E61EF26B24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294D9A4-22D6-4FBF-ACE4-F0AC78A17A0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68018D0-8FC2-48AF-AB26-526A25CE9CE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1C83311-922E-439B-8149-93BC63AA986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40640</xdr:rowOff>
    </xdr:from>
    <xdr:to>
      <xdr:col>24</xdr:col>
      <xdr:colOff>114300</xdr:colOff>
      <xdr:row>58</xdr:row>
      <xdr:rowOff>142240</xdr:rowOff>
    </xdr:to>
    <xdr:sp macro="" textlink="">
      <xdr:nvSpPr>
        <xdr:cNvPr id="183" name="楕円 182">
          <a:extLst>
            <a:ext uri="{FF2B5EF4-FFF2-40B4-BE49-F238E27FC236}">
              <a16:creationId xmlns:a16="http://schemas.microsoft.com/office/drawing/2014/main" id="{564BDD85-CAF2-4250-93BC-7AD4EC89E2E3}"/>
            </a:ext>
          </a:extLst>
        </xdr:cNvPr>
        <xdr:cNvSpPr/>
      </xdr:nvSpPr>
      <xdr:spPr>
        <a:xfrm>
          <a:off x="4584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127017</xdr:rowOff>
    </xdr:from>
    <xdr:ext cx="405111" cy="259045"/>
    <xdr:sp macro="" textlink="">
      <xdr:nvSpPr>
        <xdr:cNvPr id="184" name="【体育館・プール】&#10;有形固定資産減価償却率該当値テキスト">
          <a:extLst>
            <a:ext uri="{FF2B5EF4-FFF2-40B4-BE49-F238E27FC236}">
              <a16:creationId xmlns:a16="http://schemas.microsoft.com/office/drawing/2014/main" id="{5E712F5F-F23E-4AEC-B665-2BCEFF1A9CAD}"/>
            </a:ext>
          </a:extLst>
        </xdr:cNvPr>
        <xdr:cNvSpPr txBox="1"/>
      </xdr:nvSpPr>
      <xdr:spPr>
        <a:xfrm>
          <a:off x="4673600"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19957</xdr:rowOff>
    </xdr:from>
    <xdr:to>
      <xdr:col>20</xdr:col>
      <xdr:colOff>38100</xdr:colOff>
      <xdr:row>58</xdr:row>
      <xdr:rowOff>121557</xdr:rowOff>
    </xdr:to>
    <xdr:sp macro="" textlink="">
      <xdr:nvSpPr>
        <xdr:cNvPr id="185" name="楕円 184">
          <a:extLst>
            <a:ext uri="{FF2B5EF4-FFF2-40B4-BE49-F238E27FC236}">
              <a16:creationId xmlns:a16="http://schemas.microsoft.com/office/drawing/2014/main" id="{9CF6397E-642E-4058-AE95-9A3B1C551E96}"/>
            </a:ext>
          </a:extLst>
        </xdr:cNvPr>
        <xdr:cNvSpPr/>
      </xdr:nvSpPr>
      <xdr:spPr>
        <a:xfrm>
          <a:off x="3746500" y="996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70757</xdr:rowOff>
    </xdr:from>
    <xdr:to>
      <xdr:col>24</xdr:col>
      <xdr:colOff>63500</xdr:colOff>
      <xdr:row>58</xdr:row>
      <xdr:rowOff>91440</xdr:rowOff>
    </xdr:to>
    <xdr:cxnSp macro="">
      <xdr:nvCxnSpPr>
        <xdr:cNvPr id="186" name="直線コネクタ 185">
          <a:extLst>
            <a:ext uri="{FF2B5EF4-FFF2-40B4-BE49-F238E27FC236}">
              <a16:creationId xmlns:a16="http://schemas.microsoft.com/office/drawing/2014/main" id="{871E5DF7-4892-4F1B-9C9A-70D06158EB75}"/>
            </a:ext>
          </a:extLst>
        </xdr:cNvPr>
        <xdr:cNvCxnSpPr/>
      </xdr:nvCxnSpPr>
      <xdr:spPr>
        <a:xfrm>
          <a:off x="3797300" y="10014857"/>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87" name="楕円 186">
          <a:extLst>
            <a:ext uri="{FF2B5EF4-FFF2-40B4-BE49-F238E27FC236}">
              <a16:creationId xmlns:a16="http://schemas.microsoft.com/office/drawing/2014/main" id="{800E2F11-5338-484B-A570-18BF8E42397B}"/>
            </a:ext>
          </a:extLst>
        </xdr:cNvPr>
        <xdr:cNvSpPr/>
      </xdr:nvSpPr>
      <xdr:spPr>
        <a:xfrm>
          <a:off x="2857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48985</xdr:rowOff>
    </xdr:from>
    <xdr:to>
      <xdr:col>19</xdr:col>
      <xdr:colOff>177800</xdr:colOff>
      <xdr:row>58</xdr:row>
      <xdr:rowOff>70757</xdr:rowOff>
    </xdr:to>
    <xdr:cxnSp macro="">
      <xdr:nvCxnSpPr>
        <xdr:cNvPr id="188" name="直線コネクタ 187">
          <a:extLst>
            <a:ext uri="{FF2B5EF4-FFF2-40B4-BE49-F238E27FC236}">
              <a16:creationId xmlns:a16="http://schemas.microsoft.com/office/drawing/2014/main" id="{A8201399-ABC7-464A-9ED4-71FBFD751609}"/>
            </a:ext>
          </a:extLst>
        </xdr:cNvPr>
        <xdr:cNvCxnSpPr/>
      </xdr:nvCxnSpPr>
      <xdr:spPr>
        <a:xfrm>
          <a:off x="2908300" y="99930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28122</xdr:rowOff>
    </xdr:from>
    <xdr:to>
      <xdr:col>10</xdr:col>
      <xdr:colOff>165100</xdr:colOff>
      <xdr:row>63</xdr:row>
      <xdr:rowOff>129722</xdr:rowOff>
    </xdr:to>
    <xdr:sp macro="" textlink="">
      <xdr:nvSpPr>
        <xdr:cNvPr id="189" name="楕円 188">
          <a:extLst>
            <a:ext uri="{FF2B5EF4-FFF2-40B4-BE49-F238E27FC236}">
              <a16:creationId xmlns:a16="http://schemas.microsoft.com/office/drawing/2014/main" id="{5CEBEE42-80AD-4F0B-BDEE-8ED32AED6D7F}"/>
            </a:ext>
          </a:extLst>
        </xdr:cNvPr>
        <xdr:cNvSpPr/>
      </xdr:nvSpPr>
      <xdr:spPr>
        <a:xfrm>
          <a:off x="1968500" y="1082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48985</xdr:rowOff>
    </xdr:from>
    <xdr:to>
      <xdr:col>15</xdr:col>
      <xdr:colOff>50800</xdr:colOff>
      <xdr:row>63</xdr:row>
      <xdr:rowOff>78922</xdr:rowOff>
    </xdr:to>
    <xdr:cxnSp macro="">
      <xdr:nvCxnSpPr>
        <xdr:cNvPr id="190" name="直線コネクタ 189">
          <a:extLst>
            <a:ext uri="{FF2B5EF4-FFF2-40B4-BE49-F238E27FC236}">
              <a16:creationId xmlns:a16="http://schemas.microsoft.com/office/drawing/2014/main" id="{BC0C470B-4319-453A-AB00-BADDCAF7303E}"/>
            </a:ext>
          </a:extLst>
        </xdr:cNvPr>
        <xdr:cNvCxnSpPr/>
      </xdr:nvCxnSpPr>
      <xdr:spPr>
        <a:xfrm flipV="1">
          <a:off x="2019300" y="9993085"/>
          <a:ext cx="889000" cy="88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4734</xdr:rowOff>
    </xdr:from>
    <xdr:ext cx="405111" cy="259045"/>
    <xdr:sp macro="" textlink="">
      <xdr:nvSpPr>
        <xdr:cNvPr id="191" name="n_1aveValue【体育館・プール】&#10;有形固定資産減価償却率">
          <a:extLst>
            <a:ext uri="{FF2B5EF4-FFF2-40B4-BE49-F238E27FC236}">
              <a16:creationId xmlns:a16="http://schemas.microsoft.com/office/drawing/2014/main" id="{B0D77E9A-2482-48BD-B8E8-A53D5AD1B60B}"/>
            </a:ext>
          </a:extLst>
        </xdr:cNvPr>
        <xdr:cNvSpPr txBox="1"/>
      </xdr:nvSpPr>
      <xdr:spPr>
        <a:xfrm>
          <a:off x="3582044" y="943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154412</xdr:rowOff>
    </xdr:from>
    <xdr:ext cx="405111" cy="259045"/>
    <xdr:sp macro="" textlink="">
      <xdr:nvSpPr>
        <xdr:cNvPr id="192" name="n_2aveValue【体育館・プール】&#10;有形固定資産減価償却率">
          <a:extLst>
            <a:ext uri="{FF2B5EF4-FFF2-40B4-BE49-F238E27FC236}">
              <a16:creationId xmlns:a16="http://schemas.microsoft.com/office/drawing/2014/main" id="{DDF8CAC9-4DFF-40A0-9FFA-FAAC782F611F}"/>
            </a:ext>
          </a:extLst>
        </xdr:cNvPr>
        <xdr:cNvSpPr txBox="1"/>
      </xdr:nvSpPr>
      <xdr:spPr>
        <a:xfrm>
          <a:off x="2705744" y="941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155501</xdr:rowOff>
    </xdr:from>
    <xdr:ext cx="405111" cy="259045"/>
    <xdr:sp macro="" textlink="">
      <xdr:nvSpPr>
        <xdr:cNvPr id="193" name="n_3aveValue【体育館・プール】&#10;有形固定資産減価償却率">
          <a:extLst>
            <a:ext uri="{FF2B5EF4-FFF2-40B4-BE49-F238E27FC236}">
              <a16:creationId xmlns:a16="http://schemas.microsoft.com/office/drawing/2014/main" id="{299EAFAD-445D-42A6-8F66-A503C7443934}"/>
            </a:ext>
          </a:extLst>
        </xdr:cNvPr>
        <xdr:cNvSpPr txBox="1"/>
      </xdr:nvSpPr>
      <xdr:spPr>
        <a:xfrm>
          <a:off x="1816744" y="941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148970</xdr:rowOff>
    </xdr:from>
    <xdr:ext cx="405111" cy="259045"/>
    <xdr:sp macro="" textlink="">
      <xdr:nvSpPr>
        <xdr:cNvPr id="194" name="n_4aveValue【体育館・プール】&#10;有形固定資産減価償却率">
          <a:extLst>
            <a:ext uri="{FF2B5EF4-FFF2-40B4-BE49-F238E27FC236}">
              <a16:creationId xmlns:a16="http://schemas.microsoft.com/office/drawing/2014/main" id="{1B392969-12BF-4AE5-B9D9-2B434A4AFF3A}"/>
            </a:ext>
          </a:extLst>
        </xdr:cNvPr>
        <xdr:cNvSpPr txBox="1"/>
      </xdr:nvSpPr>
      <xdr:spPr>
        <a:xfrm>
          <a:off x="927744" y="940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112684</xdr:rowOff>
    </xdr:from>
    <xdr:ext cx="405111" cy="259045"/>
    <xdr:sp macro="" textlink="">
      <xdr:nvSpPr>
        <xdr:cNvPr id="195" name="n_1mainValue【体育館・プール】&#10;有形固定資産減価償却率">
          <a:extLst>
            <a:ext uri="{FF2B5EF4-FFF2-40B4-BE49-F238E27FC236}">
              <a16:creationId xmlns:a16="http://schemas.microsoft.com/office/drawing/2014/main" id="{BEB04132-E4F7-4B5F-B59A-952012A9BCA1}"/>
            </a:ext>
          </a:extLst>
        </xdr:cNvPr>
        <xdr:cNvSpPr txBox="1"/>
      </xdr:nvSpPr>
      <xdr:spPr>
        <a:xfrm>
          <a:off x="3582044" y="10056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90912</xdr:rowOff>
    </xdr:from>
    <xdr:ext cx="405111" cy="259045"/>
    <xdr:sp macro="" textlink="">
      <xdr:nvSpPr>
        <xdr:cNvPr id="196" name="n_2mainValue【体育館・プール】&#10;有形固定資産減価償却率">
          <a:extLst>
            <a:ext uri="{FF2B5EF4-FFF2-40B4-BE49-F238E27FC236}">
              <a16:creationId xmlns:a16="http://schemas.microsoft.com/office/drawing/2014/main" id="{419CFA32-512B-45CE-86B2-4EC5689F3D85}"/>
            </a:ext>
          </a:extLst>
        </xdr:cNvPr>
        <xdr:cNvSpPr txBox="1"/>
      </xdr:nvSpPr>
      <xdr:spPr>
        <a:xfrm>
          <a:off x="2705744" y="1003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63</xdr:row>
      <xdr:rowOff>120849</xdr:rowOff>
    </xdr:from>
    <xdr:ext cx="469744" cy="259045"/>
    <xdr:sp macro="" textlink="">
      <xdr:nvSpPr>
        <xdr:cNvPr id="197" name="n_3mainValue【体育館・プール】&#10;有形固定資産減価償却率">
          <a:extLst>
            <a:ext uri="{FF2B5EF4-FFF2-40B4-BE49-F238E27FC236}">
              <a16:creationId xmlns:a16="http://schemas.microsoft.com/office/drawing/2014/main" id="{9C319E98-56BE-4ED0-ACB4-FEE8C1686F18}"/>
            </a:ext>
          </a:extLst>
        </xdr:cNvPr>
        <xdr:cNvSpPr txBox="1"/>
      </xdr:nvSpPr>
      <xdr:spPr>
        <a:xfrm>
          <a:off x="1784427" y="1092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58C7A9F8-E2D0-4B32-9121-0333066F71E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4C4BEB44-E11A-4687-B24E-7331064627D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A5D5CDD2-A54A-4A05-B31C-60A900FE45E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80B2EB58-E34D-4BB3-BC07-24B411DA199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658C7825-9F84-4826-BB60-6A76532F286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B2743404-3C4B-47F6-AF59-835B666BD67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4EE044A5-72E4-4683-9CCD-1A1C7FF8305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80FF6832-99B3-466B-95DC-C04FFA16BD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B9D59018-D112-45A3-8173-20EC0CC3A21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06D3830E-AAE1-45B4-80D8-59B38F9D7F8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a:extLst>
            <a:ext uri="{FF2B5EF4-FFF2-40B4-BE49-F238E27FC236}">
              <a16:creationId xmlns:a16="http://schemas.microsoft.com/office/drawing/2014/main" id="{19E7AB91-0ABF-41E4-80F6-93B002EEDF4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9" name="テキスト ボックス 208">
          <a:extLst>
            <a:ext uri="{FF2B5EF4-FFF2-40B4-BE49-F238E27FC236}">
              <a16:creationId xmlns:a16="http://schemas.microsoft.com/office/drawing/2014/main" id="{C858F860-3CCD-468C-89ED-A4B152F18E84}"/>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a:extLst>
            <a:ext uri="{FF2B5EF4-FFF2-40B4-BE49-F238E27FC236}">
              <a16:creationId xmlns:a16="http://schemas.microsoft.com/office/drawing/2014/main" id="{956AF6C6-AD59-43AF-B47B-3276886A86DA}"/>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1" name="テキスト ボックス 210">
          <a:extLst>
            <a:ext uri="{FF2B5EF4-FFF2-40B4-BE49-F238E27FC236}">
              <a16:creationId xmlns:a16="http://schemas.microsoft.com/office/drawing/2014/main" id="{CC2D38BB-3321-4969-BF7B-770820F2ACE9}"/>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a:extLst>
            <a:ext uri="{FF2B5EF4-FFF2-40B4-BE49-F238E27FC236}">
              <a16:creationId xmlns:a16="http://schemas.microsoft.com/office/drawing/2014/main" id="{750DBCA8-F8A8-46F0-BE56-CC4C1E45E10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3" name="テキスト ボックス 212">
          <a:extLst>
            <a:ext uri="{FF2B5EF4-FFF2-40B4-BE49-F238E27FC236}">
              <a16:creationId xmlns:a16="http://schemas.microsoft.com/office/drawing/2014/main" id="{F50C2B45-2978-43D9-9BA4-EE2E46C588CA}"/>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a:extLst>
            <a:ext uri="{FF2B5EF4-FFF2-40B4-BE49-F238E27FC236}">
              <a16:creationId xmlns:a16="http://schemas.microsoft.com/office/drawing/2014/main" id="{10E2BE89-3542-455C-980C-535A548FFB7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5" name="テキスト ボックス 214">
          <a:extLst>
            <a:ext uri="{FF2B5EF4-FFF2-40B4-BE49-F238E27FC236}">
              <a16:creationId xmlns:a16="http://schemas.microsoft.com/office/drawing/2014/main" id="{C656C9D2-F73F-4821-B140-9F7FA18D92F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EE57E378-FE71-4FFB-85F9-CBC277DFAC1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75A61B1B-F776-4329-B379-DF916968D30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72008D19-4F0D-480F-A4AD-AF15B4E3E1F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19" name="直線コネクタ 218">
          <a:extLst>
            <a:ext uri="{FF2B5EF4-FFF2-40B4-BE49-F238E27FC236}">
              <a16:creationId xmlns:a16="http://schemas.microsoft.com/office/drawing/2014/main" id="{9ED4489D-8A6E-441D-8426-FAD3431679C6}"/>
            </a:ext>
          </a:extLst>
        </xdr:cNvPr>
        <xdr:cNvCxnSpPr/>
      </xdr:nvCxnSpPr>
      <xdr:spPr>
        <a:xfrm flipV="1">
          <a:off x="10476865" y="975664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0" name="【体育館・プール】&#10;一人当たり面積最小値テキスト">
          <a:extLst>
            <a:ext uri="{FF2B5EF4-FFF2-40B4-BE49-F238E27FC236}">
              <a16:creationId xmlns:a16="http://schemas.microsoft.com/office/drawing/2014/main" id="{E1D49332-91D2-464D-8AA5-FBC52AFFF6DA}"/>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1" name="直線コネクタ 220">
          <a:extLst>
            <a:ext uri="{FF2B5EF4-FFF2-40B4-BE49-F238E27FC236}">
              <a16:creationId xmlns:a16="http://schemas.microsoft.com/office/drawing/2014/main" id="{504BD72F-6BE7-4FDD-A585-C610A5797811}"/>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2" name="【体育館・プール】&#10;一人当たり面積最大値テキスト">
          <a:extLst>
            <a:ext uri="{FF2B5EF4-FFF2-40B4-BE49-F238E27FC236}">
              <a16:creationId xmlns:a16="http://schemas.microsoft.com/office/drawing/2014/main" id="{1599682A-D730-4868-A84D-920B2AE93FD3}"/>
            </a:ext>
          </a:extLst>
        </xdr:cNvPr>
        <xdr:cNvSpPr txBox="1"/>
      </xdr:nvSpPr>
      <xdr:spPr>
        <a:xfrm>
          <a:off x="105156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23" name="直線コネクタ 222">
          <a:extLst>
            <a:ext uri="{FF2B5EF4-FFF2-40B4-BE49-F238E27FC236}">
              <a16:creationId xmlns:a16="http://schemas.microsoft.com/office/drawing/2014/main" id="{CF5D1F17-E962-4053-BD6B-E13758B688F7}"/>
            </a:ext>
          </a:extLst>
        </xdr:cNvPr>
        <xdr:cNvCxnSpPr/>
      </xdr:nvCxnSpPr>
      <xdr:spPr>
        <a:xfrm>
          <a:off x="10388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12209</xdr:rowOff>
    </xdr:from>
    <xdr:ext cx="469744" cy="259045"/>
    <xdr:sp macro="" textlink="">
      <xdr:nvSpPr>
        <xdr:cNvPr id="224" name="【体育館・プール】&#10;一人当たり面積平均値テキスト">
          <a:extLst>
            <a:ext uri="{FF2B5EF4-FFF2-40B4-BE49-F238E27FC236}">
              <a16:creationId xmlns:a16="http://schemas.microsoft.com/office/drawing/2014/main" id="{718CF4FF-1519-4471-AE6A-767963B6BCBA}"/>
            </a:ext>
          </a:extLst>
        </xdr:cNvPr>
        <xdr:cNvSpPr txBox="1"/>
      </xdr:nvSpPr>
      <xdr:spPr>
        <a:xfrm>
          <a:off x="10515600" y="1064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25" name="フローチャート: 判断 224">
          <a:extLst>
            <a:ext uri="{FF2B5EF4-FFF2-40B4-BE49-F238E27FC236}">
              <a16:creationId xmlns:a16="http://schemas.microsoft.com/office/drawing/2014/main" id="{548E4F52-BA99-4347-9CE1-2711A049906D}"/>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26" name="フローチャート: 判断 225">
          <a:extLst>
            <a:ext uri="{FF2B5EF4-FFF2-40B4-BE49-F238E27FC236}">
              <a16:creationId xmlns:a16="http://schemas.microsoft.com/office/drawing/2014/main" id="{166DF0B1-D88C-4004-B659-44BA0C151BD5}"/>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27" name="フローチャート: 判断 226">
          <a:extLst>
            <a:ext uri="{FF2B5EF4-FFF2-40B4-BE49-F238E27FC236}">
              <a16:creationId xmlns:a16="http://schemas.microsoft.com/office/drawing/2014/main" id="{90D31203-8EC7-4F04-A1AD-6F7D138334F1}"/>
            </a:ext>
          </a:extLst>
        </xdr:cNvPr>
        <xdr:cNvSpPr/>
      </xdr:nvSpPr>
      <xdr:spPr>
        <a:xfrm>
          <a:off x="8699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61214</xdr:rowOff>
    </xdr:from>
    <xdr:to>
      <xdr:col>41</xdr:col>
      <xdr:colOff>101600</xdr:colOff>
      <xdr:row>62</xdr:row>
      <xdr:rowOff>162814</xdr:rowOff>
    </xdr:to>
    <xdr:sp macro="" textlink="">
      <xdr:nvSpPr>
        <xdr:cNvPr id="228" name="フローチャート: 判断 227">
          <a:extLst>
            <a:ext uri="{FF2B5EF4-FFF2-40B4-BE49-F238E27FC236}">
              <a16:creationId xmlns:a16="http://schemas.microsoft.com/office/drawing/2014/main" id="{EAACAABB-041E-4CF4-BD77-D657DC136369}"/>
            </a:ext>
          </a:extLst>
        </xdr:cNvPr>
        <xdr:cNvSpPr/>
      </xdr:nvSpPr>
      <xdr:spPr>
        <a:xfrm>
          <a:off x="7810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166370</xdr:rowOff>
    </xdr:from>
    <xdr:to>
      <xdr:col>36</xdr:col>
      <xdr:colOff>165100</xdr:colOff>
      <xdr:row>62</xdr:row>
      <xdr:rowOff>96520</xdr:rowOff>
    </xdr:to>
    <xdr:sp macro="" textlink="">
      <xdr:nvSpPr>
        <xdr:cNvPr id="229" name="フローチャート: 判断 228">
          <a:extLst>
            <a:ext uri="{FF2B5EF4-FFF2-40B4-BE49-F238E27FC236}">
              <a16:creationId xmlns:a16="http://schemas.microsoft.com/office/drawing/2014/main" id="{B3150320-18A6-4AE5-9726-1492704D49A8}"/>
            </a:ext>
          </a:extLst>
        </xdr:cNvPr>
        <xdr:cNvSpPr/>
      </xdr:nvSpPr>
      <xdr:spPr>
        <a:xfrm>
          <a:off x="6921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BE64AC6-F51D-4842-86C1-656D14E33B1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78015531-AB9A-4388-A44A-C6AB720EE3E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7C8C6C3E-A99D-4FED-8F42-E61C186D89F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B02EA118-710B-4F81-BD53-CCDEE0254CA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7E155BD5-EC92-49D0-928E-01F48402B6F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5" name="楕円 234">
          <a:extLst>
            <a:ext uri="{FF2B5EF4-FFF2-40B4-BE49-F238E27FC236}">
              <a16:creationId xmlns:a16="http://schemas.microsoft.com/office/drawing/2014/main" id="{C6036434-98D4-455E-AFEB-53A5541B619D}"/>
            </a:ext>
          </a:extLst>
        </xdr:cNvPr>
        <xdr:cNvSpPr/>
      </xdr:nvSpPr>
      <xdr:spPr>
        <a:xfrm>
          <a:off x="104267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47515</xdr:rowOff>
    </xdr:from>
    <xdr:ext cx="469744" cy="259045"/>
    <xdr:sp macro="" textlink="">
      <xdr:nvSpPr>
        <xdr:cNvPr id="236" name="【体育館・プール】&#10;一人当たり面積該当値テキスト">
          <a:extLst>
            <a:ext uri="{FF2B5EF4-FFF2-40B4-BE49-F238E27FC236}">
              <a16:creationId xmlns:a16="http://schemas.microsoft.com/office/drawing/2014/main" id="{02301FB8-6CA9-40DC-9FAA-0ECC3BFCAFFF}"/>
            </a:ext>
          </a:extLst>
        </xdr:cNvPr>
        <xdr:cNvSpPr txBox="1"/>
      </xdr:nvSpPr>
      <xdr:spPr>
        <a:xfrm>
          <a:off x="10515600" y="1050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26924</xdr:rowOff>
    </xdr:from>
    <xdr:to>
      <xdr:col>50</xdr:col>
      <xdr:colOff>165100</xdr:colOff>
      <xdr:row>62</xdr:row>
      <xdr:rowOff>128524</xdr:rowOff>
    </xdr:to>
    <xdr:sp macro="" textlink="">
      <xdr:nvSpPr>
        <xdr:cNvPr id="237" name="楕円 236">
          <a:extLst>
            <a:ext uri="{FF2B5EF4-FFF2-40B4-BE49-F238E27FC236}">
              <a16:creationId xmlns:a16="http://schemas.microsoft.com/office/drawing/2014/main" id="{2BB9329C-44D4-4E23-873A-298A4D1F9B6B}"/>
            </a:ext>
          </a:extLst>
        </xdr:cNvPr>
        <xdr:cNvSpPr/>
      </xdr:nvSpPr>
      <xdr:spPr>
        <a:xfrm>
          <a:off x="9588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75438</xdr:rowOff>
    </xdr:from>
    <xdr:to>
      <xdr:col>55</xdr:col>
      <xdr:colOff>0</xdr:colOff>
      <xdr:row>62</xdr:row>
      <xdr:rowOff>77724</xdr:rowOff>
    </xdr:to>
    <xdr:cxnSp macro="">
      <xdr:nvCxnSpPr>
        <xdr:cNvPr id="238" name="直線コネクタ 237">
          <a:extLst>
            <a:ext uri="{FF2B5EF4-FFF2-40B4-BE49-F238E27FC236}">
              <a16:creationId xmlns:a16="http://schemas.microsoft.com/office/drawing/2014/main" id="{8378682F-7950-47A0-BDAB-6D95B6073397}"/>
            </a:ext>
          </a:extLst>
        </xdr:cNvPr>
        <xdr:cNvCxnSpPr/>
      </xdr:nvCxnSpPr>
      <xdr:spPr>
        <a:xfrm flipV="1">
          <a:off x="9639300" y="1070533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9" name="楕円 238">
          <a:extLst>
            <a:ext uri="{FF2B5EF4-FFF2-40B4-BE49-F238E27FC236}">
              <a16:creationId xmlns:a16="http://schemas.microsoft.com/office/drawing/2014/main" id="{53C3BBFD-9412-43CE-B160-9E41CEBA516E}"/>
            </a:ext>
          </a:extLst>
        </xdr:cNvPr>
        <xdr:cNvSpPr/>
      </xdr:nvSpPr>
      <xdr:spPr>
        <a:xfrm>
          <a:off x="8699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77724</xdr:rowOff>
    </xdr:from>
    <xdr:to>
      <xdr:col>50</xdr:col>
      <xdr:colOff>114300</xdr:colOff>
      <xdr:row>62</xdr:row>
      <xdr:rowOff>80010</xdr:rowOff>
    </xdr:to>
    <xdr:cxnSp macro="">
      <xdr:nvCxnSpPr>
        <xdr:cNvPr id="240" name="直線コネクタ 239">
          <a:extLst>
            <a:ext uri="{FF2B5EF4-FFF2-40B4-BE49-F238E27FC236}">
              <a16:creationId xmlns:a16="http://schemas.microsoft.com/office/drawing/2014/main" id="{6296F6EC-1240-4176-936A-D82BC087502F}"/>
            </a:ext>
          </a:extLst>
        </xdr:cNvPr>
        <xdr:cNvCxnSpPr/>
      </xdr:nvCxnSpPr>
      <xdr:spPr>
        <a:xfrm flipV="1">
          <a:off x="8750300" y="107076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152654</xdr:rowOff>
    </xdr:from>
    <xdr:to>
      <xdr:col>41</xdr:col>
      <xdr:colOff>101600</xdr:colOff>
      <xdr:row>62</xdr:row>
      <xdr:rowOff>82804</xdr:rowOff>
    </xdr:to>
    <xdr:sp macro="" textlink="">
      <xdr:nvSpPr>
        <xdr:cNvPr id="241" name="楕円 240">
          <a:extLst>
            <a:ext uri="{FF2B5EF4-FFF2-40B4-BE49-F238E27FC236}">
              <a16:creationId xmlns:a16="http://schemas.microsoft.com/office/drawing/2014/main" id="{6F3324E0-5408-4B09-A98D-E629C74D460E}"/>
            </a:ext>
          </a:extLst>
        </xdr:cNvPr>
        <xdr:cNvSpPr/>
      </xdr:nvSpPr>
      <xdr:spPr>
        <a:xfrm>
          <a:off x="7810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32004</xdr:rowOff>
    </xdr:from>
    <xdr:to>
      <xdr:col>45</xdr:col>
      <xdr:colOff>177800</xdr:colOff>
      <xdr:row>62</xdr:row>
      <xdr:rowOff>80010</xdr:rowOff>
    </xdr:to>
    <xdr:cxnSp macro="">
      <xdr:nvCxnSpPr>
        <xdr:cNvPr id="242" name="直線コネクタ 241">
          <a:extLst>
            <a:ext uri="{FF2B5EF4-FFF2-40B4-BE49-F238E27FC236}">
              <a16:creationId xmlns:a16="http://schemas.microsoft.com/office/drawing/2014/main" id="{50D8D6A4-6EB0-4993-A0C9-415B62537CA7}"/>
            </a:ext>
          </a:extLst>
        </xdr:cNvPr>
        <xdr:cNvCxnSpPr/>
      </xdr:nvCxnSpPr>
      <xdr:spPr>
        <a:xfrm>
          <a:off x="7861300" y="1066190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128795</xdr:rowOff>
    </xdr:from>
    <xdr:ext cx="469744" cy="259045"/>
    <xdr:sp macro="" textlink="">
      <xdr:nvSpPr>
        <xdr:cNvPr id="243" name="n_1aveValue【体育館・プール】&#10;一人当たり面積">
          <a:extLst>
            <a:ext uri="{FF2B5EF4-FFF2-40B4-BE49-F238E27FC236}">
              <a16:creationId xmlns:a16="http://schemas.microsoft.com/office/drawing/2014/main" id="{4132E4E9-484F-43A0-A3EF-92F7698CEE26}"/>
            </a:ext>
          </a:extLst>
        </xdr:cNvPr>
        <xdr:cNvSpPr txBox="1"/>
      </xdr:nvSpPr>
      <xdr:spPr>
        <a:xfrm>
          <a:off x="9391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117619</xdr:rowOff>
    </xdr:from>
    <xdr:ext cx="469744" cy="259045"/>
    <xdr:sp macro="" textlink="">
      <xdr:nvSpPr>
        <xdr:cNvPr id="244" name="n_2aveValue【体育館・プール】&#10;一人当たり面積">
          <a:extLst>
            <a:ext uri="{FF2B5EF4-FFF2-40B4-BE49-F238E27FC236}">
              <a16:creationId xmlns:a16="http://schemas.microsoft.com/office/drawing/2014/main" id="{A055A300-8E7D-48C6-ABC7-0D793192C9F8}"/>
            </a:ext>
          </a:extLst>
        </xdr:cNvPr>
        <xdr:cNvSpPr txBox="1"/>
      </xdr:nvSpPr>
      <xdr:spPr>
        <a:xfrm>
          <a:off x="8515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153941</xdr:rowOff>
    </xdr:from>
    <xdr:ext cx="469744" cy="259045"/>
    <xdr:sp macro="" textlink="">
      <xdr:nvSpPr>
        <xdr:cNvPr id="245" name="n_3aveValue【体育館・プール】&#10;一人当たり面積">
          <a:extLst>
            <a:ext uri="{FF2B5EF4-FFF2-40B4-BE49-F238E27FC236}">
              <a16:creationId xmlns:a16="http://schemas.microsoft.com/office/drawing/2014/main" id="{C9F2F9C9-8EAC-4618-BFA0-2F7D3D8F7953}"/>
            </a:ext>
          </a:extLst>
        </xdr:cNvPr>
        <xdr:cNvSpPr txBox="1"/>
      </xdr:nvSpPr>
      <xdr:spPr>
        <a:xfrm>
          <a:off x="76264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113047</xdr:rowOff>
    </xdr:from>
    <xdr:ext cx="469744" cy="259045"/>
    <xdr:sp macro="" textlink="">
      <xdr:nvSpPr>
        <xdr:cNvPr id="246" name="n_4aveValue【体育館・プール】&#10;一人当たり面積">
          <a:extLst>
            <a:ext uri="{FF2B5EF4-FFF2-40B4-BE49-F238E27FC236}">
              <a16:creationId xmlns:a16="http://schemas.microsoft.com/office/drawing/2014/main" id="{94020C81-DCF0-4B59-A2E7-8F4479A86318}"/>
            </a:ext>
          </a:extLst>
        </xdr:cNvPr>
        <xdr:cNvSpPr txBox="1"/>
      </xdr:nvSpPr>
      <xdr:spPr>
        <a:xfrm>
          <a:off x="6737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145051</xdr:rowOff>
    </xdr:from>
    <xdr:ext cx="469744" cy="259045"/>
    <xdr:sp macro="" textlink="">
      <xdr:nvSpPr>
        <xdr:cNvPr id="247" name="n_1mainValue【体育館・プール】&#10;一人当たり面積">
          <a:extLst>
            <a:ext uri="{FF2B5EF4-FFF2-40B4-BE49-F238E27FC236}">
              <a16:creationId xmlns:a16="http://schemas.microsoft.com/office/drawing/2014/main" id="{A1377CD2-0B51-4598-B1DE-2B360B39F124}"/>
            </a:ext>
          </a:extLst>
        </xdr:cNvPr>
        <xdr:cNvSpPr txBox="1"/>
      </xdr:nvSpPr>
      <xdr:spPr>
        <a:xfrm>
          <a:off x="93917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48" name="n_2mainValue【体育館・プール】&#10;一人当たり面積">
          <a:extLst>
            <a:ext uri="{FF2B5EF4-FFF2-40B4-BE49-F238E27FC236}">
              <a16:creationId xmlns:a16="http://schemas.microsoft.com/office/drawing/2014/main" id="{287408A2-2489-46A8-895B-7A479C2FF120}"/>
            </a:ext>
          </a:extLst>
        </xdr:cNvPr>
        <xdr:cNvSpPr txBox="1"/>
      </xdr:nvSpPr>
      <xdr:spPr>
        <a:xfrm>
          <a:off x="8515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99331</xdr:rowOff>
    </xdr:from>
    <xdr:ext cx="469744" cy="259045"/>
    <xdr:sp macro="" textlink="">
      <xdr:nvSpPr>
        <xdr:cNvPr id="249" name="n_3mainValue【体育館・プール】&#10;一人当たり面積">
          <a:extLst>
            <a:ext uri="{FF2B5EF4-FFF2-40B4-BE49-F238E27FC236}">
              <a16:creationId xmlns:a16="http://schemas.microsoft.com/office/drawing/2014/main" id="{D567583E-2732-4664-B5F8-901594DD6BA6}"/>
            </a:ext>
          </a:extLst>
        </xdr:cNvPr>
        <xdr:cNvSpPr txBox="1"/>
      </xdr:nvSpPr>
      <xdr:spPr>
        <a:xfrm>
          <a:off x="7626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66D0616D-7BC2-43AF-84FB-800B999FDAD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E8B45BCA-BEC1-4DD0-AD34-D2CD549F018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1CD679FA-EC71-45D1-8734-218FA33FE06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5399C948-CF82-43F1-8E87-93993824163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0016E8EE-9B6F-41CB-B99A-E832706F4DE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3B357BF0-2D0F-498A-82B2-753841D7A8F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C66904E4-8A26-4132-9CFE-428BE10F16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7645702B-B695-405F-9546-1F20CB5F128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870CE093-A317-4FC2-9B99-F3533BE2463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3CD659EA-D19C-43C2-86F6-CBCF541045C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6155EB5A-D38B-408A-914E-1891F2DFB75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32219811-685E-4520-90B8-25C10EFF637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a:extLst>
            <a:ext uri="{FF2B5EF4-FFF2-40B4-BE49-F238E27FC236}">
              <a16:creationId xmlns:a16="http://schemas.microsoft.com/office/drawing/2014/main" id="{6EE51FC3-6E43-4A4A-9E2E-8599E1F0B55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52B22C2C-AD27-4C46-87E9-213361FDC2A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BF0442A4-D817-4C93-9D26-03F460ABAE1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2C74C07B-BADA-4721-BED2-9DA2FC7C979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C9B68209-9AAA-4799-802D-481936ACBCB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2810CE8E-3F8D-4F30-8777-E8CA549C661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3EB3F615-E89C-426F-84E2-749D44E0118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3587E9DE-439B-449F-BD64-4C195EBFB2D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5D8F164F-65E4-444C-8AE3-C074590EABB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856A5957-C216-4925-9D3B-325FDB4F324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a:extLst>
            <a:ext uri="{FF2B5EF4-FFF2-40B4-BE49-F238E27FC236}">
              <a16:creationId xmlns:a16="http://schemas.microsoft.com/office/drawing/2014/main" id="{7C70E5E6-85DA-4D02-90E7-D5BA110229F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a:extLst>
            <a:ext uri="{FF2B5EF4-FFF2-40B4-BE49-F238E27FC236}">
              <a16:creationId xmlns:a16="http://schemas.microsoft.com/office/drawing/2014/main" id="{6360C09F-C713-4CC8-805F-E64AE35931E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93345</xdr:rowOff>
    </xdr:from>
    <xdr:to>
      <xdr:col>24</xdr:col>
      <xdr:colOff>62865</xdr:colOff>
      <xdr:row>85</xdr:row>
      <xdr:rowOff>57150</xdr:rowOff>
    </xdr:to>
    <xdr:cxnSp macro="">
      <xdr:nvCxnSpPr>
        <xdr:cNvPr id="274" name="直線コネクタ 273">
          <a:extLst>
            <a:ext uri="{FF2B5EF4-FFF2-40B4-BE49-F238E27FC236}">
              <a16:creationId xmlns:a16="http://schemas.microsoft.com/office/drawing/2014/main" id="{E76638A0-63E3-4EFD-ACF1-5F3E0396CCFC}"/>
            </a:ext>
          </a:extLst>
        </xdr:cNvPr>
        <xdr:cNvCxnSpPr/>
      </xdr:nvCxnSpPr>
      <xdr:spPr>
        <a:xfrm flipV="1">
          <a:off x="4634865" y="13637895"/>
          <a:ext cx="0" cy="992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60977</xdr:rowOff>
    </xdr:from>
    <xdr:ext cx="405111" cy="259045"/>
    <xdr:sp macro="" textlink="">
      <xdr:nvSpPr>
        <xdr:cNvPr id="275" name="【福祉施設】&#10;有形固定資産減価償却率最小値テキスト">
          <a:extLst>
            <a:ext uri="{FF2B5EF4-FFF2-40B4-BE49-F238E27FC236}">
              <a16:creationId xmlns:a16="http://schemas.microsoft.com/office/drawing/2014/main" id="{ADE7B9E5-9E7B-4959-998F-FD35FC367238}"/>
            </a:ext>
          </a:extLst>
        </xdr:cNvPr>
        <xdr:cNvSpPr txBox="1"/>
      </xdr:nvSpPr>
      <xdr:spPr>
        <a:xfrm>
          <a:off x="4673600"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57150</xdr:rowOff>
    </xdr:from>
    <xdr:to>
      <xdr:col>24</xdr:col>
      <xdr:colOff>152400</xdr:colOff>
      <xdr:row>85</xdr:row>
      <xdr:rowOff>57150</xdr:rowOff>
    </xdr:to>
    <xdr:cxnSp macro="">
      <xdr:nvCxnSpPr>
        <xdr:cNvPr id="276" name="直線コネクタ 275">
          <a:extLst>
            <a:ext uri="{FF2B5EF4-FFF2-40B4-BE49-F238E27FC236}">
              <a16:creationId xmlns:a16="http://schemas.microsoft.com/office/drawing/2014/main" id="{811DE4FE-AD9A-4AED-AAC1-04E7C8EA88AE}"/>
            </a:ext>
          </a:extLst>
        </xdr:cNvPr>
        <xdr:cNvCxnSpPr/>
      </xdr:nvCxnSpPr>
      <xdr:spPr>
        <a:xfrm>
          <a:off x="4546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40022</xdr:rowOff>
    </xdr:from>
    <xdr:ext cx="405111" cy="259045"/>
    <xdr:sp macro="" textlink="">
      <xdr:nvSpPr>
        <xdr:cNvPr id="277" name="【福祉施設】&#10;有形固定資産減価償却率最大値テキスト">
          <a:extLst>
            <a:ext uri="{FF2B5EF4-FFF2-40B4-BE49-F238E27FC236}">
              <a16:creationId xmlns:a16="http://schemas.microsoft.com/office/drawing/2014/main" id="{85C7BE82-2144-4250-B9AE-A2C209D75927}"/>
            </a:ext>
          </a:extLst>
        </xdr:cNvPr>
        <xdr:cNvSpPr txBox="1"/>
      </xdr:nvSpPr>
      <xdr:spPr>
        <a:xfrm>
          <a:off x="4673600" y="1341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93345</xdr:rowOff>
    </xdr:from>
    <xdr:to>
      <xdr:col>24</xdr:col>
      <xdr:colOff>152400</xdr:colOff>
      <xdr:row>79</xdr:row>
      <xdr:rowOff>93345</xdr:rowOff>
    </xdr:to>
    <xdr:cxnSp macro="">
      <xdr:nvCxnSpPr>
        <xdr:cNvPr id="278" name="直線コネクタ 277">
          <a:extLst>
            <a:ext uri="{FF2B5EF4-FFF2-40B4-BE49-F238E27FC236}">
              <a16:creationId xmlns:a16="http://schemas.microsoft.com/office/drawing/2014/main" id="{05FD5F3E-7CE8-4D0D-B163-8147D64E6894}"/>
            </a:ext>
          </a:extLst>
        </xdr:cNvPr>
        <xdr:cNvCxnSpPr/>
      </xdr:nvCxnSpPr>
      <xdr:spPr>
        <a:xfrm>
          <a:off x="4546600" y="13637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1922</xdr:rowOff>
    </xdr:from>
    <xdr:ext cx="405111" cy="259045"/>
    <xdr:sp macro="" textlink="">
      <xdr:nvSpPr>
        <xdr:cNvPr id="279" name="【福祉施設】&#10;有形固定資産減価償却率平均値テキスト">
          <a:extLst>
            <a:ext uri="{FF2B5EF4-FFF2-40B4-BE49-F238E27FC236}">
              <a16:creationId xmlns:a16="http://schemas.microsoft.com/office/drawing/2014/main" id="{C1E1F227-9D4D-43B9-8E7C-D9AC96365004}"/>
            </a:ext>
          </a:extLst>
        </xdr:cNvPr>
        <xdr:cNvSpPr txBox="1"/>
      </xdr:nvSpPr>
      <xdr:spPr>
        <a:xfrm>
          <a:off x="4673600" y="13889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23495</xdr:rowOff>
    </xdr:from>
    <xdr:to>
      <xdr:col>24</xdr:col>
      <xdr:colOff>114300</xdr:colOff>
      <xdr:row>81</xdr:row>
      <xdr:rowOff>125095</xdr:rowOff>
    </xdr:to>
    <xdr:sp macro="" textlink="">
      <xdr:nvSpPr>
        <xdr:cNvPr id="280" name="フローチャート: 判断 279">
          <a:extLst>
            <a:ext uri="{FF2B5EF4-FFF2-40B4-BE49-F238E27FC236}">
              <a16:creationId xmlns:a16="http://schemas.microsoft.com/office/drawing/2014/main" id="{BE994A23-A0FC-4887-9EF5-B0E8174B5EDC}"/>
            </a:ext>
          </a:extLst>
        </xdr:cNvPr>
        <xdr:cNvSpPr/>
      </xdr:nvSpPr>
      <xdr:spPr>
        <a:xfrm>
          <a:off x="45847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6350</xdr:rowOff>
    </xdr:from>
    <xdr:to>
      <xdr:col>20</xdr:col>
      <xdr:colOff>38100</xdr:colOff>
      <xdr:row>81</xdr:row>
      <xdr:rowOff>107950</xdr:rowOff>
    </xdr:to>
    <xdr:sp macro="" textlink="">
      <xdr:nvSpPr>
        <xdr:cNvPr id="281" name="フローチャート: 判断 280">
          <a:extLst>
            <a:ext uri="{FF2B5EF4-FFF2-40B4-BE49-F238E27FC236}">
              <a16:creationId xmlns:a16="http://schemas.microsoft.com/office/drawing/2014/main" id="{5B7AF810-7647-43DC-82DD-1033014FEE28}"/>
            </a:ext>
          </a:extLst>
        </xdr:cNvPr>
        <xdr:cNvSpPr/>
      </xdr:nvSpPr>
      <xdr:spPr>
        <a:xfrm>
          <a:off x="3746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145414</xdr:rowOff>
    </xdr:from>
    <xdr:to>
      <xdr:col>15</xdr:col>
      <xdr:colOff>101600</xdr:colOff>
      <xdr:row>81</xdr:row>
      <xdr:rowOff>75564</xdr:rowOff>
    </xdr:to>
    <xdr:sp macro="" textlink="">
      <xdr:nvSpPr>
        <xdr:cNvPr id="282" name="フローチャート: 判断 281">
          <a:extLst>
            <a:ext uri="{FF2B5EF4-FFF2-40B4-BE49-F238E27FC236}">
              <a16:creationId xmlns:a16="http://schemas.microsoft.com/office/drawing/2014/main" id="{FA01E900-41AC-4F01-A174-99E0C9DBA9CB}"/>
            </a:ext>
          </a:extLst>
        </xdr:cNvPr>
        <xdr:cNvSpPr/>
      </xdr:nvSpPr>
      <xdr:spPr>
        <a:xfrm>
          <a:off x="2857500" y="1386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143511</xdr:rowOff>
    </xdr:from>
    <xdr:to>
      <xdr:col>10</xdr:col>
      <xdr:colOff>165100</xdr:colOff>
      <xdr:row>81</xdr:row>
      <xdr:rowOff>73661</xdr:rowOff>
    </xdr:to>
    <xdr:sp macro="" textlink="">
      <xdr:nvSpPr>
        <xdr:cNvPr id="283" name="フローチャート: 判断 282">
          <a:extLst>
            <a:ext uri="{FF2B5EF4-FFF2-40B4-BE49-F238E27FC236}">
              <a16:creationId xmlns:a16="http://schemas.microsoft.com/office/drawing/2014/main" id="{726F453A-FBA2-478E-A01A-EA4F2FFAD10A}"/>
            </a:ext>
          </a:extLst>
        </xdr:cNvPr>
        <xdr:cNvSpPr/>
      </xdr:nvSpPr>
      <xdr:spPr>
        <a:xfrm>
          <a:off x="1968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59689</xdr:rowOff>
    </xdr:from>
    <xdr:to>
      <xdr:col>6</xdr:col>
      <xdr:colOff>38100</xdr:colOff>
      <xdr:row>80</xdr:row>
      <xdr:rowOff>161289</xdr:rowOff>
    </xdr:to>
    <xdr:sp macro="" textlink="">
      <xdr:nvSpPr>
        <xdr:cNvPr id="284" name="フローチャート: 判断 283">
          <a:extLst>
            <a:ext uri="{FF2B5EF4-FFF2-40B4-BE49-F238E27FC236}">
              <a16:creationId xmlns:a16="http://schemas.microsoft.com/office/drawing/2014/main" id="{C1D63FA0-EEF8-4B7B-B977-47FD3BEDFB42}"/>
            </a:ext>
          </a:extLst>
        </xdr:cNvPr>
        <xdr:cNvSpPr/>
      </xdr:nvSpPr>
      <xdr:spPr>
        <a:xfrm>
          <a:off x="1079500" y="1377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62A70584-46A1-4E2B-A158-67CE477B988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16D2A79F-FA30-4681-888F-B77B49FE89B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EE384254-992C-46C2-8B12-94EBBE72B73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F480F63D-BCD6-4886-87B4-217344D9632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21F5E4DC-B1D9-46F6-AB74-28002DFDE9E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92075</xdr:rowOff>
    </xdr:from>
    <xdr:to>
      <xdr:col>24</xdr:col>
      <xdr:colOff>114300</xdr:colOff>
      <xdr:row>80</xdr:row>
      <xdr:rowOff>22225</xdr:rowOff>
    </xdr:to>
    <xdr:sp macro="" textlink="">
      <xdr:nvSpPr>
        <xdr:cNvPr id="290" name="楕円 289">
          <a:extLst>
            <a:ext uri="{FF2B5EF4-FFF2-40B4-BE49-F238E27FC236}">
              <a16:creationId xmlns:a16="http://schemas.microsoft.com/office/drawing/2014/main" id="{8864AD65-C6D0-42FF-A053-C3C7C31F1202}"/>
            </a:ext>
          </a:extLst>
        </xdr:cNvPr>
        <xdr:cNvSpPr/>
      </xdr:nvSpPr>
      <xdr:spPr>
        <a:xfrm>
          <a:off x="45847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7002</xdr:rowOff>
    </xdr:from>
    <xdr:ext cx="405111" cy="259045"/>
    <xdr:sp macro="" textlink="">
      <xdr:nvSpPr>
        <xdr:cNvPr id="291" name="【福祉施設】&#10;有形固定資産減価償却率該当値テキスト">
          <a:extLst>
            <a:ext uri="{FF2B5EF4-FFF2-40B4-BE49-F238E27FC236}">
              <a16:creationId xmlns:a16="http://schemas.microsoft.com/office/drawing/2014/main" id="{22D1A58D-E32C-4AE1-8447-6E559756E585}"/>
            </a:ext>
          </a:extLst>
        </xdr:cNvPr>
        <xdr:cNvSpPr txBox="1"/>
      </xdr:nvSpPr>
      <xdr:spPr>
        <a:xfrm>
          <a:off x="4673600" y="13551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55880</xdr:rowOff>
    </xdr:from>
    <xdr:to>
      <xdr:col>20</xdr:col>
      <xdr:colOff>38100</xdr:colOff>
      <xdr:row>79</xdr:row>
      <xdr:rowOff>157480</xdr:rowOff>
    </xdr:to>
    <xdr:sp macro="" textlink="">
      <xdr:nvSpPr>
        <xdr:cNvPr id="292" name="楕円 291">
          <a:extLst>
            <a:ext uri="{FF2B5EF4-FFF2-40B4-BE49-F238E27FC236}">
              <a16:creationId xmlns:a16="http://schemas.microsoft.com/office/drawing/2014/main" id="{2F9A2A90-9039-438B-8123-5921DD393F53}"/>
            </a:ext>
          </a:extLst>
        </xdr:cNvPr>
        <xdr:cNvSpPr/>
      </xdr:nvSpPr>
      <xdr:spPr>
        <a:xfrm>
          <a:off x="3746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106680</xdr:rowOff>
    </xdr:from>
    <xdr:to>
      <xdr:col>24</xdr:col>
      <xdr:colOff>63500</xdr:colOff>
      <xdr:row>79</xdr:row>
      <xdr:rowOff>142875</xdr:rowOff>
    </xdr:to>
    <xdr:cxnSp macro="">
      <xdr:nvCxnSpPr>
        <xdr:cNvPr id="293" name="直線コネクタ 292">
          <a:extLst>
            <a:ext uri="{FF2B5EF4-FFF2-40B4-BE49-F238E27FC236}">
              <a16:creationId xmlns:a16="http://schemas.microsoft.com/office/drawing/2014/main" id="{248BC9E4-7612-4AD1-A25D-8437ADAFD334}"/>
            </a:ext>
          </a:extLst>
        </xdr:cNvPr>
        <xdr:cNvCxnSpPr/>
      </xdr:nvCxnSpPr>
      <xdr:spPr>
        <a:xfrm>
          <a:off x="3797300" y="136512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19686</xdr:rowOff>
    </xdr:from>
    <xdr:to>
      <xdr:col>15</xdr:col>
      <xdr:colOff>101600</xdr:colOff>
      <xdr:row>79</xdr:row>
      <xdr:rowOff>121286</xdr:rowOff>
    </xdr:to>
    <xdr:sp macro="" textlink="">
      <xdr:nvSpPr>
        <xdr:cNvPr id="294" name="楕円 293">
          <a:extLst>
            <a:ext uri="{FF2B5EF4-FFF2-40B4-BE49-F238E27FC236}">
              <a16:creationId xmlns:a16="http://schemas.microsoft.com/office/drawing/2014/main" id="{1EC07D8F-ABDF-4BD9-BC33-02899B1AFFFB}"/>
            </a:ext>
          </a:extLst>
        </xdr:cNvPr>
        <xdr:cNvSpPr/>
      </xdr:nvSpPr>
      <xdr:spPr>
        <a:xfrm>
          <a:off x="28575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70486</xdr:rowOff>
    </xdr:from>
    <xdr:to>
      <xdr:col>19</xdr:col>
      <xdr:colOff>177800</xdr:colOff>
      <xdr:row>79</xdr:row>
      <xdr:rowOff>106680</xdr:rowOff>
    </xdr:to>
    <xdr:cxnSp macro="">
      <xdr:nvCxnSpPr>
        <xdr:cNvPr id="295" name="直線コネクタ 294">
          <a:extLst>
            <a:ext uri="{FF2B5EF4-FFF2-40B4-BE49-F238E27FC236}">
              <a16:creationId xmlns:a16="http://schemas.microsoft.com/office/drawing/2014/main" id="{4576D0DB-7A2E-427A-ABFD-293B7B15165B}"/>
            </a:ext>
          </a:extLst>
        </xdr:cNvPr>
        <xdr:cNvCxnSpPr/>
      </xdr:nvCxnSpPr>
      <xdr:spPr>
        <a:xfrm>
          <a:off x="2908300" y="136150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21589</xdr:rowOff>
    </xdr:from>
    <xdr:to>
      <xdr:col>10</xdr:col>
      <xdr:colOff>165100</xdr:colOff>
      <xdr:row>77</xdr:row>
      <xdr:rowOff>123189</xdr:rowOff>
    </xdr:to>
    <xdr:sp macro="" textlink="">
      <xdr:nvSpPr>
        <xdr:cNvPr id="296" name="楕円 295">
          <a:extLst>
            <a:ext uri="{FF2B5EF4-FFF2-40B4-BE49-F238E27FC236}">
              <a16:creationId xmlns:a16="http://schemas.microsoft.com/office/drawing/2014/main" id="{3CAEA7E1-704F-448D-9283-267C00522BC1}"/>
            </a:ext>
          </a:extLst>
        </xdr:cNvPr>
        <xdr:cNvSpPr/>
      </xdr:nvSpPr>
      <xdr:spPr>
        <a:xfrm>
          <a:off x="1968500" y="132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72389</xdr:rowOff>
    </xdr:from>
    <xdr:to>
      <xdr:col>15</xdr:col>
      <xdr:colOff>50800</xdr:colOff>
      <xdr:row>79</xdr:row>
      <xdr:rowOff>70486</xdr:rowOff>
    </xdr:to>
    <xdr:cxnSp macro="">
      <xdr:nvCxnSpPr>
        <xdr:cNvPr id="297" name="直線コネクタ 296">
          <a:extLst>
            <a:ext uri="{FF2B5EF4-FFF2-40B4-BE49-F238E27FC236}">
              <a16:creationId xmlns:a16="http://schemas.microsoft.com/office/drawing/2014/main" id="{D6E2321E-17D8-465F-A07B-81A2A4802958}"/>
            </a:ext>
          </a:extLst>
        </xdr:cNvPr>
        <xdr:cNvCxnSpPr/>
      </xdr:nvCxnSpPr>
      <xdr:spPr>
        <a:xfrm>
          <a:off x="2019300" y="13274039"/>
          <a:ext cx="889000" cy="34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99077</xdr:rowOff>
    </xdr:from>
    <xdr:ext cx="405111" cy="259045"/>
    <xdr:sp macro="" textlink="">
      <xdr:nvSpPr>
        <xdr:cNvPr id="298" name="n_1aveValue【福祉施設】&#10;有形固定資産減価償却率">
          <a:extLst>
            <a:ext uri="{FF2B5EF4-FFF2-40B4-BE49-F238E27FC236}">
              <a16:creationId xmlns:a16="http://schemas.microsoft.com/office/drawing/2014/main" id="{1C76C882-8029-4A9F-AFF8-1036C39A07B6}"/>
            </a:ext>
          </a:extLst>
        </xdr:cNvPr>
        <xdr:cNvSpPr txBox="1"/>
      </xdr:nvSpPr>
      <xdr:spPr>
        <a:xfrm>
          <a:off x="35820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66691</xdr:rowOff>
    </xdr:from>
    <xdr:ext cx="405111" cy="259045"/>
    <xdr:sp macro="" textlink="">
      <xdr:nvSpPr>
        <xdr:cNvPr id="299" name="n_2aveValue【福祉施設】&#10;有形固定資産減価償却率">
          <a:extLst>
            <a:ext uri="{FF2B5EF4-FFF2-40B4-BE49-F238E27FC236}">
              <a16:creationId xmlns:a16="http://schemas.microsoft.com/office/drawing/2014/main" id="{240B4690-EDAC-4585-9101-992903C7312A}"/>
            </a:ext>
          </a:extLst>
        </xdr:cNvPr>
        <xdr:cNvSpPr txBox="1"/>
      </xdr:nvSpPr>
      <xdr:spPr>
        <a:xfrm>
          <a:off x="2705744" y="1395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64788</xdr:rowOff>
    </xdr:from>
    <xdr:ext cx="405111" cy="259045"/>
    <xdr:sp macro="" textlink="">
      <xdr:nvSpPr>
        <xdr:cNvPr id="300" name="n_3aveValue【福祉施設】&#10;有形固定資産減価償却率">
          <a:extLst>
            <a:ext uri="{FF2B5EF4-FFF2-40B4-BE49-F238E27FC236}">
              <a16:creationId xmlns:a16="http://schemas.microsoft.com/office/drawing/2014/main" id="{A083BA38-FE25-4A77-80A8-2CF29FD1EF8A}"/>
            </a:ext>
          </a:extLst>
        </xdr:cNvPr>
        <xdr:cNvSpPr txBox="1"/>
      </xdr:nvSpPr>
      <xdr:spPr>
        <a:xfrm>
          <a:off x="18167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6366</xdr:rowOff>
    </xdr:from>
    <xdr:ext cx="405111" cy="259045"/>
    <xdr:sp macro="" textlink="">
      <xdr:nvSpPr>
        <xdr:cNvPr id="301" name="n_4aveValue【福祉施設】&#10;有形固定資産減価償却率">
          <a:extLst>
            <a:ext uri="{FF2B5EF4-FFF2-40B4-BE49-F238E27FC236}">
              <a16:creationId xmlns:a16="http://schemas.microsoft.com/office/drawing/2014/main" id="{E0CBF670-B3B9-43FF-80B1-609D586D0FFF}"/>
            </a:ext>
          </a:extLst>
        </xdr:cNvPr>
        <xdr:cNvSpPr txBox="1"/>
      </xdr:nvSpPr>
      <xdr:spPr>
        <a:xfrm>
          <a:off x="927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2557</xdr:rowOff>
    </xdr:from>
    <xdr:ext cx="405111" cy="259045"/>
    <xdr:sp macro="" textlink="">
      <xdr:nvSpPr>
        <xdr:cNvPr id="302" name="n_1mainValue【福祉施設】&#10;有形固定資産減価償却率">
          <a:extLst>
            <a:ext uri="{FF2B5EF4-FFF2-40B4-BE49-F238E27FC236}">
              <a16:creationId xmlns:a16="http://schemas.microsoft.com/office/drawing/2014/main" id="{530DEF91-D912-4165-96E4-ECD5D46D2614}"/>
            </a:ext>
          </a:extLst>
        </xdr:cNvPr>
        <xdr:cNvSpPr txBox="1"/>
      </xdr:nvSpPr>
      <xdr:spPr>
        <a:xfrm>
          <a:off x="35820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137813</xdr:rowOff>
    </xdr:from>
    <xdr:ext cx="405111" cy="259045"/>
    <xdr:sp macro="" textlink="">
      <xdr:nvSpPr>
        <xdr:cNvPr id="303" name="n_2mainValue【福祉施設】&#10;有形固定資産減価償却率">
          <a:extLst>
            <a:ext uri="{FF2B5EF4-FFF2-40B4-BE49-F238E27FC236}">
              <a16:creationId xmlns:a16="http://schemas.microsoft.com/office/drawing/2014/main" id="{9BF25CEB-1EF5-4C4F-94A6-C65B46D742FE}"/>
            </a:ext>
          </a:extLst>
        </xdr:cNvPr>
        <xdr:cNvSpPr txBox="1"/>
      </xdr:nvSpPr>
      <xdr:spPr>
        <a:xfrm>
          <a:off x="2705744" y="1333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139716</xdr:rowOff>
    </xdr:from>
    <xdr:ext cx="405111" cy="259045"/>
    <xdr:sp macro="" textlink="">
      <xdr:nvSpPr>
        <xdr:cNvPr id="304" name="n_3mainValue【福祉施設】&#10;有形固定資産減価償却率">
          <a:extLst>
            <a:ext uri="{FF2B5EF4-FFF2-40B4-BE49-F238E27FC236}">
              <a16:creationId xmlns:a16="http://schemas.microsoft.com/office/drawing/2014/main" id="{407FD489-3DC7-44FB-89C7-DC495DE77D76}"/>
            </a:ext>
          </a:extLst>
        </xdr:cNvPr>
        <xdr:cNvSpPr txBox="1"/>
      </xdr:nvSpPr>
      <xdr:spPr>
        <a:xfrm>
          <a:off x="1816744" y="1299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18543627-D935-4138-BD48-7A855DA41E6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18B908A7-65E9-434B-9E69-94F26E6859C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4ABE5A8B-FC55-4E92-BB51-43D0077F89B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6B6E8C43-440C-4A5A-B19A-6E4043DB304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902130BC-1C93-4C49-946B-DB07A9F0168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B3493AE3-5B0C-4421-B3E5-4EB2054C559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B6E8E00F-D66B-45A3-A5E1-92A3C537E6C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64E7C902-DF92-4F85-ADD4-86E5B9FB80B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1076F308-898E-444D-BCAC-DC3EE21E64B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BFB5FD1C-2193-4BD4-BAEB-26253B89379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5" name="直線コネクタ 314">
          <a:extLst>
            <a:ext uri="{FF2B5EF4-FFF2-40B4-BE49-F238E27FC236}">
              <a16:creationId xmlns:a16="http://schemas.microsoft.com/office/drawing/2014/main" id="{ADABEC3E-3222-48EF-9F0D-D3653098E1B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6" name="テキスト ボックス 315">
          <a:extLst>
            <a:ext uri="{FF2B5EF4-FFF2-40B4-BE49-F238E27FC236}">
              <a16:creationId xmlns:a16="http://schemas.microsoft.com/office/drawing/2014/main" id="{26EAD9C0-1474-45ED-9664-CC26DC4B549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7" name="直線コネクタ 316">
          <a:extLst>
            <a:ext uri="{FF2B5EF4-FFF2-40B4-BE49-F238E27FC236}">
              <a16:creationId xmlns:a16="http://schemas.microsoft.com/office/drawing/2014/main" id="{E30C018E-A8DF-4D4D-AFBA-D9ABAF32EBE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8" name="テキスト ボックス 317">
          <a:extLst>
            <a:ext uri="{FF2B5EF4-FFF2-40B4-BE49-F238E27FC236}">
              <a16:creationId xmlns:a16="http://schemas.microsoft.com/office/drawing/2014/main" id="{726D7A3E-C8D5-4E80-9F29-578E61E6562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9" name="直線コネクタ 318">
          <a:extLst>
            <a:ext uri="{FF2B5EF4-FFF2-40B4-BE49-F238E27FC236}">
              <a16:creationId xmlns:a16="http://schemas.microsoft.com/office/drawing/2014/main" id="{5BCBA939-481D-4E47-820F-75FA320560B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0" name="テキスト ボックス 319">
          <a:extLst>
            <a:ext uri="{FF2B5EF4-FFF2-40B4-BE49-F238E27FC236}">
              <a16:creationId xmlns:a16="http://schemas.microsoft.com/office/drawing/2014/main" id="{D142269D-ED1E-4F3F-8AD2-F4F84859B12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1" name="直線コネクタ 320">
          <a:extLst>
            <a:ext uri="{FF2B5EF4-FFF2-40B4-BE49-F238E27FC236}">
              <a16:creationId xmlns:a16="http://schemas.microsoft.com/office/drawing/2014/main" id="{DF80B8DB-F305-49C5-A4BC-BE898A002B2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2" name="テキスト ボックス 321">
          <a:extLst>
            <a:ext uri="{FF2B5EF4-FFF2-40B4-BE49-F238E27FC236}">
              <a16:creationId xmlns:a16="http://schemas.microsoft.com/office/drawing/2014/main" id="{E8AD26A9-1A32-466F-AE95-69CF947133E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3" name="直線コネクタ 322">
          <a:extLst>
            <a:ext uri="{FF2B5EF4-FFF2-40B4-BE49-F238E27FC236}">
              <a16:creationId xmlns:a16="http://schemas.microsoft.com/office/drawing/2014/main" id="{81C15681-C9F1-4B1F-8BEB-ADF0070938B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4" name="テキスト ボックス 323">
          <a:extLst>
            <a:ext uri="{FF2B5EF4-FFF2-40B4-BE49-F238E27FC236}">
              <a16:creationId xmlns:a16="http://schemas.microsoft.com/office/drawing/2014/main" id="{5C0A34AA-FBEF-49ED-8FA9-09DF4D0CADA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5" name="直線コネクタ 324">
          <a:extLst>
            <a:ext uri="{FF2B5EF4-FFF2-40B4-BE49-F238E27FC236}">
              <a16:creationId xmlns:a16="http://schemas.microsoft.com/office/drawing/2014/main" id="{A7AF0E1C-0EFA-480A-AC4F-95D9AECBE4D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6" name="テキスト ボックス 325">
          <a:extLst>
            <a:ext uri="{FF2B5EF4-FFF2-40B4-BE49-F238E27FC236}">
              <a16:creationId xmlns:a16="http://schemas.microsoft.com/office/drawing/2014/main" id="{CC03DE9C-A93C-491E-B00B-47A6270F41DF}"/>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DA364296-3AE4-4BD5-BB68-8BCCFB449E9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a:extLst>
            <a:ext uri="{FF2B5EF4-FFF2-40B4-BE49-F238E27FC236}">
              <a16:creationId xmlns:a16="http://schemas.microsoft.com/office/drawing/2014/main" id="{22856597-FC05-49D8-BF74-68B405D5787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福祉施設】&#10;一人当たり面積グラフ枠">
          <a:extLst>
            <a:ext uri="{FF2B5EF4-FFF2-40B4-BE49-F238E27FC236}">
              <a16:creationId xmlns:a16="http://schemas.microsoft.com/office/drawing/2014/main" id="{987EA683-3CC5-4ACF-BAA7-8D1B9B159AE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30" name="直線コネクタ 329">
          <a:extLst>
            <a:ext uri="{FF2B5EF4-FFF2-40B4-BE49-F238E27FC236}">
              <a16:creationId xmlns:a16="http://schemas.microsoft.com/office/drawing/2014/main" id="{0736B1FA-EB5C-4F7B-8136-2A2DABC10D26}"/>
            </a:ext>
          </a:extLst>
        </xdr:cNvPr>
        <xdr:cNvCxnSpPr/>
      </xdr:nvCxnSpPr>
      <xdr:spPr>
        <a:xfrm flipV="1">
          <a:off x="10476865" y="13356771"/>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31" name="【福祉施設】&#10;一人当たり面積最小値テキスト">
          <a:extLst>
            <a:ext uri="{FF2B5EF4-FFF2-40B4-BE49-F238E27FC236}">
              <a16:creationId xmlns:a16="http://schemas.microsoft.com/office/drawing/2014/main" id="{1D37D847-768E-47B7-AC1F-777C5A0940B1}"/>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32" name="直線コネクタ 331">
          <a:extLst>
            <a:ext uri="{FF2B5EF4-FFF2-40B4-BE49-F238E27FC236}">
              <a16:creationId xmlns:a16="http://schemas.microsoft.com/office/drawing/2014/main" id="{99DFAD86-09D7-4563-A49F-64DFCE40AA86}"/>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33" name="【福祉施設】&#10;一人当たり面積最大値テキスト">
          <a:extLst>
            <a:ext uri="{FF2B5EF4-FFF2-40B4-BE49-F238E27FC236}">
              <a16:creationId xmlns:a16="http://schemas.microsoft.com/office/drawing/2014/main" id="{D0BEB0E0-D27A-4D3A-AD81-D9AAE5EA9CC9}"/>
            </a:ext>
          </a:extLst>
        </xdr:cNvPr>
        <xdr:cNvSpPr txBox="1"/>
      </xdr:nvSpPr>
      <xdr:spPr>
        <a:xfrm>
          <a:off x="10515600" y="1313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34" name="直線コネクタ 333">
          <a:extLst>
            <a:ext uri="{FF2B5EF4-FFF2-40B4-BE49-F238E27FC236}">
              <a16:creationId xmlns:a16="http://schemas.microsoft.com/office/drawing/2014/main" id="{72345814-1225-487F-8C07-23DAF161508B}"/>
            </a:ext>
          </a:extLst>
        </xdr:cNvPr>
        <xdr:cNvCxnSpPr/>
      </xdr:nvCxnSpPr>
      <xdr:spPr>
        <a:xfrm>
          <a:off x="10388600" y="1335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66420</xdr:rowOff>
    </xdr:from>
    <xdr:ext cx="469744" cy="259045"/>
    <xdr:sp macro="" textlink="">
      <xdr:nvSpPr>
        <xdr:cNvPr id="335" name="【福祉施設】&#10;一人当たり面積平均値テキスト">
          <a:extLst>
            <a:ext uri="{FF2B5EF4-FFF2-40B4-BE49-F238E27FC236}">
              <a16:creationId xmlns:a16="http://schemas.microsoft.com/office/drawing/2014/main" id="{3A49DF02-58BB-40A9-A177-E1C9C6743940}"/>
            </a:ext>
          </a:extLst>
        </xdr:cNvPr>
        <xdr:cNvSpPr txBox="1"/>
      </xdr:nvSpPr>
      <xdr:spPr>
        <a:xfrm>
          <a:off x="10515600" y="142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36" name="フローチャート: 判断 335">
          <a:extLst>
            <a:ext uri="{FF2B5EF4-FFF2-40B4-BE49-F238E27FC236}">
              <a16:creationId xmlns:a16="http://schemas.microsoft.com/office/drawing/2014/main" id="{BA286DB4-B86C-4FBD-B116-FAB534EB03E4}"/>
            </a:ext>
          </a:extLst>
        </xdr:cNvPr>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37" name="フローチャート: 判断 336">
          <a:extLst>
            <a:ext uri="{FF2B5EF4-FFF2-40B4-BE49-F238E27FC236}">
              <a16:creationId xmlns:a16="http://schemas.microsoft.com/office/drawing/2014/main" id="{461D5051-368D-460C-982E-CE33BA02F728}"/>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38" name="フローチャート: 判断 337">
          <a:extLst>
            <a:ext uri="{FF2B5EF4-FFF2-40B4-BE49-F238E27FC236}">
              <a16:creationId xmlns:a16="http://schemas.microsoft.com/office/drawing/2014/main" id="{2D9AF32F-DD7A-4E60-89C0-5BC017147C89}"/>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39" name="フローチャート: 判断 338">
          <a:extLst>
            <a:ext uri="{FF2B5EF4-FFF2-40B4-BE49-F238E27FC236}">
              <a16:creationId xmlns:a16="http://schemas.microsoft.com/office/drawing/2014/main" id="{6C6C0176-E5BB-4117-BC38-F23D506924B8}"/>
            </a:ext>
          </a:extLst>
        </xdr:cNvPr>
        <xdr:cNvSpPr/>
      </xdr:nvSpPr>
      <xdr:spPr>
        <a:xfrm>
          <a:off x="7810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164193</xdr:rowOff>
    </xdr:from>
    <xdr:to>
      <xdr:col>36</xdr:col>
      <xdr:colOff>165100</xdr:colOff>
      <xdr:row>84</xdr:row>
      <xdr:rowOff>94343</xdr:rowOff>
    </xdr:to>
    <xdr:sp macro="" textlink="">
      <xdr:nvSpPr>
        <xdr:cNvPr id="340" name="フローチャート: 判断 339">
          <a:extLst>
            <a:ext uri="{FF2B5EF4-FFF2-40B4-BE49-F238E27FC236}">
              <a16:creationId xmlns:a16="http://schemas.microsoft.com/office/drawing/2014/main" id="{C687CE8F-94B5-4691-9AA4-C103F8ABFA97}"/>
            </a:ext>
          </a:extLst>
        </xdr:cNvPr>
        <xdr:cNvSpPr/>
      </xdr:nvSpPr>
      <xdr:spPr>
        <a:xfrm>
          <a:off x="6921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F2B48043-B790-40E9-9A13-C3AA2B8E18D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2C2FAC64-84F4-49FE-BC5C-8EDFDD8EB72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2DB2E26E-12BA-4E0B-A207-0D8356AE619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1D19C38E-9765-4429-A887-B8496131442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F2AD3B55-3F05-4E7D-ABDE-DBBD2DFF0D6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30843</xdr:rowOff>
    </xdr:from>
    <xdr:to>
      <xdr:col>55</xdr:col>
      <xdr:colOff>50800</xdr:colOff>
      <xdr:row>82</xdr:row>
      <xdr:rowOff>132443</xdr:rowOff>
    </xdr:to>
    <xdr:sp macro="" textlink="">
      <xdr:nvSpPr>
        <xdr:cNvPr id="346" name="楕円 345">
          <a:extLst>
            <a:ext uri="{FF2B5EF4-FFF2-40B4-BE49-F238E27FC236}">
              <a16:creationId xmlns:a16="http://schemas.microsoft.com/office/drawing/2014/main" id="{46E057F4-49D8-4EA4-B148-CD77350E2217}"/>
            </a:ext>
          </a:extLst>
        </xdr:cNvPr>
        <xdr:cNvSpPr/>
      </xdr:nvSpPr>
      <xdr:spPr>
        <a:xfrm>
          <a:off x="10426700" y="1408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53720</xdr:rowOff>
    </xdr:from>
    <xdr:ext cx="469744" cy="259045"/>
    <xdr:sp macro="" textlink="">
      <xdr:nvSpPr>
        <xdr:cNvPr id="347" name="【福祉施設】&#10;一人当たり面積該当値テキスト">
          <a:extLst>
            <a:ext uri="{FF2B5EF4-FFF2-40B4-BE49-F238E27FC236}">
              <a16:creationId xmlns:a16="http://schemas.microsoft.com/office/drawing/2014/main" id="{3704138E-247A-4888-ADC3-CCAF8A9BC6D5}"/>
            </a:ext>
          </a:extLst>
        </xdr:cNvPr>
        <xdr:cNvSpPr txBox="1"/>
      </xdr:nvSpPr>
      <xdr:spPr>
        <a:xfrm>
          <a:off x="10515600" y="1394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41729</xdr:rowOff>
    </xdr:from>
    <xdr:to>
      <xdr:col>50</xdr:col>
      <xdr:colOff>165100</xdr:colOff>
      <xdr:row>82</xdr:row>
      <xdr:rowOff>143329</xdr:rowOff>
    </xdr:to>
    <xdr:sp macro="" textlink="">
      <xdr:nvSpPr>
        <xdr:cNvPr id="348" name="楕円 347">
          <a:extLst>
            <a:ext uri="{FF2B5EF4-FFF2-40B4-BE49-F238E27FC236}">
              <a16:creationId xmlns:a16="http://schemas.microsoft.com/office/drawing/2014/main" id="{30B8F2EB-6253-4596-9275-131CEEAC0D61}"/>
            </a:ext>
          </a:extLst>
        </xdr:cNvPr>
        <xdr:cNvSpPr/>
      </xdr:nvSpPr>
      <xdr:spPr>
        <a:xfrm>
          <a:off x="9588500" y="14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81643</xdr:rowOff>
    </xdr:from>
    <xdr:to>
      <xdr:col>55</xdr:col>
      <xdr:colOff>0</xdr:colOff>
      <xdr:row>82</xdr:row>
      <xdr:rowOff>92529</xdr:rowOff>
    </xdr:to>
    <xdr:cxnSp macro="">
      <xdr:nvCxnSpPr>
        <xdr:cNvPr id="349" name="直線コネクタ 348">
          <a:extLst>
            <a:ext uri="{FF2B5EF4-FFF2-40B4-BE49-F238E27FC236}">
              <a16:creationId xmlns:a16="http://schemas.microsoft.com/office/drawing/2014/main" id="{36E22645-70C5-459A-BB0E-F243548B1099}"/>
            </a:ext>
          </a:extLst>
        </xdr:cNvPr>
        <xdr:cNvCxnSpPr/>
      </xdr:nvCxnSpPr>
      <xdr:spPr>
        <a:xfrm flipV="1">
          <a:off x="9639300" y="141405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41729</xdr:rowOff>
    </xdr:from>
    <xdr:to>
      <xdr:col>46</xdr:col>
      <xdr:colOff>38100</xdr:colOff>
      <xdr:row>82</xdr:row>
      <xdr:rowOff>143329</xdr:rowOff>
    </xdr:to>
    <xdr:sp macro="" textlink="">
      <xdr:nvSpPr>
        <xdr:cNvPr id="350" name="楕円 349">
          <a:extLst>
            <a:ext uri="{FF2B5EF4-FFF2-40B4-BE49-F238E27FC236}">
              <a16:creationId xmlns:a16="http://schemas.microsoft.com/office/drawing/2014/main" id="{C7704D7D-A4B4-4AB5-8BFB-8F78374DD37B}"/>
            </a:ext>
          </a:extLst>
        </xdr:cNvPr>
        <xdr:cNvSpPr/>
      </xdr:nvSpPr>
      <xdr:spPr>
        <a:xfrm>
          <a:off x="8699500" y="14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92529</xdr:rowOff>
    </xdr:from>
    <xdr:to>
      <xdr:col>50</xdr:col>
      <xdr:colOff>114300</xdr:colOff>
      <xdr:row>82</xdr:row>
      <xdr:rowOff>92529</xdr:rowOff>
    </xdr:to>
    <xdr:cxnSp macro="">
      <xdr:nvCxnSpPr>
        <xdr:cNvPr id="351" name="直線コネクタ 350">
          <a:extLst>
            <a:ext uri="{FF2B5EF4-FFF2-40B4-BE49-F238E27FC236}">
              <a16:creationId xmlns:a16="http://schemas.microsoft.com/office/drawing/2014/main" id="{5D78162E-CFAB-4EC4-A6B8-2F7E70A27F42}"/>
            </a:ext>
          </a:extLst>
        </xdr:cNvPr>
        <xdr:cNvCxnSpPr/>
      </xdr:nvCxnSpPr>
      <xdr:spPr>
        <a:xfrm>
          <a:off x="8750300" y="14151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166914</xdr:rowOff>
    </xdr:from>
    <xdr:to>
      <xdr:col>41</xdr:col>
      <xdr:colOff>101600</xdr:colOff>
      <xdr:row>85</xdr:row>
      <xdr:rowOff>97064</xdr:rowOff>
    </xdr:to>
    <xdr:sp macro="" textlink="">
      <xdr:nvSpPr>
        <xdr:cNvPr id="352" name="楕円 351">
          <a:extLst>
            <a:ext uri="{FF2B5EF4-FFF2-40B4-BE49-F238E27FC236}">
              <a16:creationId xmlns:a16="http://schemas.microsoft.com/office/drawing/2014/main" id="{EE1854B6-52FD-4316-86E1-A1B1B11E0BFB}"/>
            </a:ext>
          </a:extLst>
        </xdr:cNvPr>
        <xdr:cNvSpPr/>
      </xdr:nvSpPr>
      <xdr:spPr>
        <a:xfrm>
          <a:off x="7810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92529</xdr:rowOff>
    </xdr:from>
    <xdr:to>
      <xdr:col>45</xdr:col>
      <xdr:colOff>177800</xdr:colOff>
      <xdr:row>85</xdr:row>
      <xdr:rowOff>46264</xdr:rowOff>
    </xdr:to>
    <xdr:cxnSp macro="">
      <xdr:nvCxnSpPr>
        <xdr:cNvPr id="353" name="直線コネクタ 352">
          <a:extLst>
            <a:ext uri="{FF2B5EF4-FFF2-40B4-BE49-F238E27FC236}">
              <a16:creationId xmlns:a16="http://schemas.microsoft.com/office/drawing/2014/main" id="{ED695531-B315-4CCF-9D78-D21C78D00CCC}"/>
            </a:ext>
          </a:extLst>
        </xdr:cNvPr>
        <xdr:cNvCxnSpPr/>
      </xdr:nvCxnSpPr>
      <xdr:spPr>
        <a:xfrm flipV="1">
          <a:off x="7861300" y="14151429"/>
          <a:ext cx="889000" cy="46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54" name="n_1aveValue【福祉施設】&#10;一人当たり面積">
          <a:extLst>
            <a:ext uri="{FF2B5EF4-FFF2-40B4-BE49-F238E27FC236}">
              <a16:creationId xmlns:a16="http://schemas.microsoft.com/office/drawing/2014/main" id="{058CB088-7193-4BAB-B7BB-82FD73941B8C}"/>
            </a:ext>
          </a:extLst>
        </xdr:cNvPr>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55" name="n_2aveValue【福祉施設】&#10;一人当たり面積">
          <a:extLst>
            <a:ext uri="{FF2B5EF4-FFF2-40B4-BE49-F238E27FC236}">
              <a16:creationId xmlns:a16="http://schemas.microsoft.com/office/drawing/2014/main" id="{94A7BDB0-29B6-4E96-984C-16DC147C2F38}"/>
            </a:ext>
          </a:extLst>
        </xdr:cNvPr>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45556</xdr:rowOff>
    </xdr:from>
    <xdr:ext cx="469744" cy="259045"/>
    <xdr:sp macro="" textlink="">
      <xdr:nvSpPr>
        <xdr:cNvPr id="356" name="n_3aveValue【福祉施設】&#10;一人当たり面積">
          <a:extLst>
            <a:ext uri="{FF2B5EF4-FFF2-40B4-BE49-F238E27FC236}">
              <a16:creationId xmlns:a16="http://schemas.microsoft.com/office/drawing/2014/main" id="{C9350929-F069-47F9-9DE4-6ED3CFEF2176}"/>
            </a:ext>
          </a:extLst>
        </xdr:cNvPr>
        <xdr:cNvSpPr txBox="1"/>
      </xdr:nvSpPr>
      <xdr:spPr>
        <a:xfrm>
          <a:off x="7626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110870</xdr:rowOff>
    </xdr:from>
    <xdr:ext cx="469744" cy="259045"/>
    <xdr:sp macro="" textlink="">
      <xdr:nvSpPr>
        <xdr:cNvPr id="357" name="n_4aveValue【福祉施設】&#10;一人当たり面積">
          <a:extLst>
            <a:ext uri="{FF2B5EF4-FFF2-40B4-BE49-F238E27FC236}">
              <a16:creationId xmlns:a16="http://schemas.microsoft.com/office/drawing/2014/main" id="{78CE5BD4-6C01-4356-A671-5AA5435A0388}"/>
            </a:ext>
          </a:extLst>
        </xdr:cNvPr>
        <xdr:cNvSpPr txBox="1"/>
      </xdr:nvSpPr>
      <xdr:spPr>
        <a:xfrm>
          <a:off x="67374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159856</xdr:rowOff>
    </xdr:from>
    <xdr:ext cx="469744" cy="259045"/>
    <xdr:sp macro="" textlink="">
      <xdr:nvSpPr>
        <xdr:cNvPr id="358" name="n_1mainValue【福祉施設】&#10;一人当たり面積">
          <a:extLst>
            <a:ext uri="{FF2B5EF4-FFF2-40B4-BE49-F238E27FC236}">
              <a16:creationId xmlns:a16="http://schemas.microsoft.com/office/drawing/2014/main" id="{DA35FC70-8672-4F92-BFBB-163B38D99EBD}"/>
            </a:ext>
          </a:extLst>
        </xdr:cNvPr>
        <xdr:cNvSpPr txBox="1"/>
      </xdr:nvSpPr>
      <xdr:spPr>
        <a:xfrm>
          <a:off x="9391727" y="138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159856</xdr:rowOff>
    </xdr:from>
    <xdr:ext cx="469744" cy="259045"/>
    <xdr:sp macro="" textlink="">
      <xdr:nvSpPr>
        <xdr:cNvPr id="359" name="n_2mainValue【福祉施設】&#10;一人当たり面積">
          <a:extLst>
            <a:ext uri="{FF2B5EF4-FFF2-40B4-BE49-F238E27FC236}">
              <a16:creationId xmlns:a16="http://schemas.microsoft.com/office/drawing/2014/main" id="{9A0FB106-19D6-4013-B237-87A1D3C589A1}"/>
            </a:ext>
          </a:extLst>
        </xdr:cNvPr>
        <xdr:cNvSpPr txBox="1"/>
      </xdr:nvSpPr>
      <xdr:spPr>
        <a:xfrm>
          <a:off x="8515427" y="138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88191</xdr:rowOff>
    </xdr:from>
    <xdr:ext cx="469744" cy="259045"/>
    <xdr:sp macro="" textlink="">
      <xdr:nvSpPr>
        <xdr:cNvPr id="360" name="n_3mainValue【福祉施設】&#10;一人当たり面積">
          <a:extLst>
            <a:ext uri="{FF2B5EF4-FFF2-40B4-BE49-F238E27FC236}">
              <a16:creationId xmlns:a16="http://schemas.microsoft.com/office/drawing/2014/main" id="{27C8304A-3DE8-4D20-A2DF-7D643BC230A4}"/>
            </a:ext>
          </a:extLst>
        </xdr:cNvPr>
        <xdr:cNvSpPr txBox="1"/>
      </xdr:nvSpPr>
      <xdr:spPr>
        <a:xfrm>
          <a:off x="7626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EDCAEB59-B795-4B28-8284-C58EB7E208F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EA9D06A7-AE20-4735-A741-03B6EAF81E4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7E3B0BAC-6144-409C-824D-8E517BE6D20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25D65D57-B0C2-4CD9-82C3-9C8F7EFDE38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D0B5D36A-DB15-48D4-9D48-760B59F4DCA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1CCFE1A6-5509-4E8C-8600-02B2BC94614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23690231-CB3F-4CF0-BE0C-593EBC80FA2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8F5343E6-8CE1-463F-8116-85ED5315306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a:extLst>
            <a:ext uri="{FF2B5EF4-FFF2-40B4-BE49-F238E27FC236}">
              <a16:creationId xmlns:a16="http://schemas.microsoft.com/office/drawing/2014/main" id="{F4FAD544-628A-482A-B50F-6177C2AF2E7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a:extLst>
            <a:ext uri="{FF2B5EF4-FFF2-40B4-BE49-F238E27FC236}">
              <a16:creationId xmlns:a16="http://schemas.microsoft.com/office/drawing/2014/main" id="{8BEB0849-5E8A-4A75-BC25-E7957D5859F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a:extLst>
            <a:ext uri="{FF2B5EF4-FFF2-40B4-BE49-F238E27FC236}">
              <a16:creationId xmlns:a16="http://schemas.microsoft.com/office/drawing/2014/main" id="{034B3781-E088-4BB0-98DE-9D2AF37C073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2" name="直線コネクタ 371">
          <a:extLst>
            <a:ext uri="{FF2B5EF4-FFF2-40B4-BE49-F238E27FC236}">
              <a16:creationId xmlns:a16="http://schemas.microsoft.com/office/drawing/2014/main" id="{470CC6AA-824D-4202-8799-96562E9B187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3" name="テキスト ボックス 372">
          <a:extLst>
            <a:ext uri="{FF2B5EF4-FFF2-40B4-BE49-F238E27FC236}">
              <a16:creationId xmlns:a16="http://schemas.microsoft.com/office/drawing/2014/main" id="{F10EBDB9-6002-4AB7-9141-6635F7CA8F9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4" name="直線コネクタ 373">
          <a:extLst>
            <a:ext uri="{FF2B5EF4-FFF2-40B4-BE49-F238E27FC236}">
              <a16:creationId xmlns:a16="http://schemas.microsoft.com/office/drawing/2014/main" id="{28DDD94D-A113-4E8C-8B12-57CCE516F0A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5" name="テキスト ボックス 374">
          <a:extLst>
            <a:ext uri="{FF2B5EF4-FFF2-40B4-BE49-F238E27FC236}">
              <a16:creationId xmlns:a16="http://schemas.microsoft.com/office/drawing/2014/main" id="{D7BF2F37-7939-4D66-B303-3C0F698E674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6" name="直線コネクタ 375">
          <a:extLst>
            <a:ext uri="{FF2B5EF4-FFF2-40B4-BE49-F238E27FC236}">
              <a16:creationId xmlns:a16="http://schemas.microsoft.com/office/drawing/2014/main" id="{C5AF748B-3709-4580-812B-4A7D676CDC0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7" name="テキスト ボックス 376">
          <a:extLst>
            <a:ext uri="{FF2B5EF4-FFF2-40B4-BE49-F238E27FC236}">
              <a16:creationId xmlns:a16="http://schemas.microsoft.com/office/drawing/2014/main" id="{A2CB079D-490B-4032-A03D-D71F84CFFA2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8" name="直線コネクタ 377">
          <a:extLst>
            <a:ext uri="{FF2B5EF4-FFF2-40B4-BE49-F238E27FC236}">
              <a16:creationId xmlns:a16="http://schemas.microsoft.com/office/drawing/2014/main" id="{AA72CBD1-F449-4A1E-A23A-AFD9923357C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9" name="テキスト ボックス 378">
          <a:extLst>
            <a:ext uri="{FF2B5EF4-FFF2-40B4-BE49-F238E27FC236}">
              <a16:creationId xmlns:a16="http://schemas.microsoft.com/office/drawing/2014/main" id="{430012F6-83C4-4A95-AD2C-1DB9FD21BDE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0" name="直線コネクタ 379">
          <a:extLst>
            <a:ext uri="{FF2B5EF4-FFF2-40B4-BE49-F238E27FC236}">
              <a16:creationId xmlns:a16="http://schemas.microsoft.com/office/drawing/2014/main" id="{9C70726A-275D-46B0-9989-4F362A06C9D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1" name="テキスト ボックス 380">
          <a:extLst>
            <a:ext uri="{FF2B5EF4-FFF2-40B4-BE49-F238E27FC236}">
              <a16:creationId xmlns:a16="http://schemas.microsoft.com/office/drawing/2014/main" id="{C9198652-2BE0-48A3-BBD6-73085CFC05C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2" name="直線コネクタ 381">
          <a:extLst>
            <a:ext uri="{FF2B5EF4-FFF2-40B4-BE49-F238E27FC236}">
              <a16:creationId xmlns:a16="http://schemas.microsoft.com/office/drawing/2014/main" id="{0C8039CC-C179-4A43-B23A-6113F2C9525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3" name="テキスト ボックス 382">
          <a:extLst>
            <a:ext uri="{FF2B5EF4-FFF2-40B4-BE49-F238E27FC236}">
              <a16:creationId xmlns:a16="http://schemas.microsoft.com/office/drawing/2014/main" id="{69B3B02D-2D22-4EF5-AD6C-F36A90F962B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4" name="直線コネクタ 383">
          <a:extLst>
            <a:ext uri="{FF2B5EF4-FFF2-40B4-BE49-F238E27FC236}">
              <a16:creationId xmlns:a16="http://schemas.microsoft.com/office/drawing/2014/main" id="{D9351B78-10AB-4E17-AD78-1E6E0FF4DB2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市民会館】&#10;有形固定資産減価償却率グラフ枠">
          <a:extLst>
            <a:ext uri="{FF2B5EF4-FFF2-40B4-BE49-F238E27FC236}">
              <a16:creationId xmlns:a16="http://schemas.microsoft.com/office/drawing/2014/main" id="{65674841-3443-488E-A026-C3D3EB4E603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386" name="直線コネクタ 385">
          <a:extLst>
            <a:ext uri="{FF2B5EF4-FFF2-40B4-BE49-F238E27FC236}">
              <a16:creationId xmlns:a16="http://schemas.microsoft.com/office/drawing/2014/main" id="{148B2E77-6D6F-454E-9FBD-76BB9A0357A5}"/>
            </a:ext>
          </a:extLst>
        </xdr:cNvPr>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7" name="【市民会館】&#10;有形固定資産減価償却率最小値テキスト">
          <a:extLst>
            <a:ext uri="{FF2B5EF4-FFF2-40B4-BE49-F238E27FC236}">
              <a16:creationId xmlns:a16="http://schemas.microsoft.com/office/drawing/2014/main" id="{EBECA9CB-2889-4E39-9F76-5C016F5F5D2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8" name="直線コネクタ 387">
          <a:extLst>
            <a:ext uri="{FF2B5EF4-FFF2-40B4-BE49-F238E27FC236}">
              <a16:creationId xmlns:a16="http://schemas.microsoft.com/office/drawing/2014/main" id="{2167610A-8ADC-4D74-BB0D-6ADE7310ED5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389" name="【市民会館】&#10;有形固定資産減価償却率最大値テキスト">
          <a:extLst>
            <a:ext uri="{FF2B5EF4-FFF2-40B4-BE49-F238E27FC236}">
              <a16:creationId xmlns:a16="http://schemas.microsoft.com/office/drawing/2014/main" id="{E13BA10B-02F9-4CE4-8961-5C8E9ECB45B7}"/>
            </a:ext>
          </a:extLst>
        </xdr:cNvPr>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390" name="直線コネクタ 389">
          <a:extLst>
            <a:ext uri="{FF2B5EF4-FFF2-40B4-BE49-F238E27FC236}">
              <a16:creationId xmlns:a16="http://schemas.microsoft.com/office/drawing/2014/main" id="{66CD22D7-B73C-4133-90F5-98B571E106D6}"/>
            </a:ext>
          </a:extLst>
        </xdr:cNvPr>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5459</xdr:rowOff>
    </xdr:from>
    <xdr:ext cx="405111" cy="259045"/>
    <xdr:sp macro="" textlink="">
      <xdr:nvSpPr>
        <xdr:cNvPr id="391" name="【市民会館】&#10;有形固定資産減価償却率平均値テキスト">
          <a:extLst>
            <a:ext uri="{FF2B5EF4-FFF2-40B4-BE49-F238E27FC236}">
              <a16:creationId xmlns:a16="http://schemas.microsoft.com/office/drawing/2014/main" id="{36054C0D-6C7E-4793-AD97-4A1C80DAEC64}"/>
            </a:ext>
          </a:extLst>
        </xdr:cNvPr>
        <xdr:cNvSpPr txBox="1"/>
      </xdr:nvSpPr>
      <xdr:spPr>
        <a:xfrm>
          <a:off x="4673600" y="17836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392" name="フローチャート: 判断 391">
          <a:extLst>
            <a:ext uri="{FF2B5EF4-FFF2-40B4-BE49-F238E27FC236}">
              <a16:creationId xmlns:a16="http://schemas.microsoft.com/office/drawing/2014/main" id="{AC803D66-129B-4E5C-A77B-BE3C1DDFF042}"/>
            </a:ext>
          </a:extLst>
        </xdr:cNvPr>
        <xdr:cNvSpPr/>
      </xdr:nvSpPr>
      <xdr:spPr>
        <a:xfrm>
          <a:off x="45847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393" name="フローチャート: 判断 392">
          <a:extLst>
            <a:ext uri="{FF2B5EF4-FFF2-40B4-BE49-F238E27FC236}">
              <a16:creationId xmlns:a16="http://schemas.microsoft.com/office/drawing/2014/main" id="{C03AB9FC-DB66-4CB5-BEF7-E6BF3D730C57}"/>
            </a:ext>
          </a:extLst>
        </xdr:cNvPr>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27032</xdr:rowOff>
    </xdr:from>
    <xdr:to>
      <xdr:col>15</xdr:col>
      <xdr:colOff>101600</xdr:colOff>
      <xdr:row>104</xdr:row>
      <xdr:rowOff>128632</xdr:rowOff>
    </xdr:to>
    <xdr:sp macro="" textlink="">
      <xdr:nvSpPr>
        <xdr:cNvPr id="394" name="フローチャート: 判断 393">
          <a:extLst>
            <a:ext uri="{FF2B5EF4-FFF2-40B4-BE49-F238E27FC236}">
              <a16:creationId xmlns:a16="http://schemas.microsoft.com/office/drawing/2014/main" id="{4BF82DE1-09C7-428C-98A5-F0CA1FA04C46}"/>
            </a:ext>
          </a:extLst>
        </xdr:cNvPr>
        <xdr:cNvSpPr/>
      </xdr:nvSpPr>
      <xdr:spPr>
        <a:xfrm>
          <a:off x="2857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395" name="フローチャート: 判断 394">
          <a:extLst>
            <a:ext uri="{FF2B5EF4-FFF2-40B4-BE49-F238E27FC236}">
              <a16:creationId xmlns:a16="http://schemas.microsoft.com/office/drawing/2014/main" id="{FAAF28E9-6BB9-46F0-83D9-901F4E033392}"/>
            </a:ext>
          </a:extLst>
        </xdr:cNvPr>
        <xdr:cNvSpPr/>
      </xdr:nvSpPr>
      <xdr:spPr>
        <a:xfrm>
          <a:off x="1968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396" name="フローチャート: 判断 395">
          <a:extLst>
            <a:ext uri="{FF2B5EF4-FFF2-40B4-BE49-F238E27FC236}">
              <a16:creationId xmlns:a16="http://schemas.microsoft.com/office/drawing/2014/main" id="{23C204CD-C9B3-4BF3-AEF1-1DF42CC4D6EC}"/>
            </a:ext>
          </a:extLst>
        </xdr:cNvPr>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46A17E0F-AA14-40FA-90F1-A3C1F62E7D1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7ED2047A-A7CC-43C5-85EC-6C89AB7853C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F4D7BCA3-0A7A-4535-9F54-FC589F90CAB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AE77D67A-21B1-40BC-B141-9679303F7C0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4B099192-D1F7-45D6-8E33-9CF9DCB0FC5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35198</xdr:rowOff>
    </xdr:from>
    <xdr:to>
      <xdr:col>10</xdr:col>
      <xdr:colOff>165100</xdr:colOff>
      <xdr:row>104</xdr:row>
      <xdr:rowOff>136798</xdr:rowOff>
    </xdr:to>
    <xdr:sp macro="" textlink="">
      <xdr:nvSpPr>
        <xdr:cNvPr id="402" name="楕円 401">
          <a:extLst>
            <a:ext uri="{FF2B5EF4-FFF2-40B4-BE49-F238E27FC236}">
              <a16:creationId xmlns:a16="http://schemas.microsoft.com/office/drawing/2014/main" id="{34B94C3F-5AA4-4541-902C-20BEE64D5E69}"/>
            </a:ext>
          </a:extLst>
        </xdr:cNvPr>
        <xdr:cNvSpPr/>
      </xdr:nvSpPr>
      <xdr:spPr>
        <a:xfrm>
          <a:off x="1968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11265</xdr:rowOff>
    </xdr:from>
    <xdr:ext cx="405111" cy="259045"/>
    <xdr:sp macro="" textlink="">
      <xdr:nvSpPr>
        <xdr:cNvPr id="403" name="n_1aveValue【市民会館】&#10;有形固定資産減価償却率">
          <a:extLst>
            <a:ext uri="{FF2B5EF4-FFF2-40B4-BE49-F238E27FC236}">
              <a16:creationId xmlns:a16="http://schemas.microsoft.com/office/drawing/2014/main" id="{B30CC482-47E1-4661-A450-E40748D27D66}"/>
            </a:ext>
          </a:extLst>
        </xdr:cNvPr>
        <xdr:cNvSpPr txBox="1"/>
      </xdr:nvSpPr>
      <xdr:spPr>
        <a:xfrm>
          <a:off x="3582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145159</xdr:rowOff>
    </xdr:from>
    <xdr:ext cx="405111" cy="259045"/>
    <xdr:sp macro="" textlink="">
      <xdr:nvSpPr>
        <xdr:cNvPr id="404" name="n_2aveValue【市民会館】&#10;有形固定資産減価償却率">
          <a:extLst>
            <a:ext uri="{FF2B5EF4-FFF2-40B4-BE49-F238E27FC236}">
              <a16:creationId xmlns:a16="http://schemas.microsoft.com/office/drawing/2014/main" id="{2BBEEBF4-961A-4849-87B0-4A027C2A14A7}"/>
            </a:ext>
          </a:extLst>
        </xdr:cNvPr>
        <xdr:cNvSpPr txBox="1"/>
      </xdr:nvSpPr>
      <xdr:spPr>
        <a:xfrm>
          <a:off x="2705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114135</xdr:rowOff>
    </xdr:from>
    <xdr:ext cx="405111" cy="259045"/>
    <xdr:sp macro="" textlink="">
      <xdr:nvSpPr>
        <xdr:cNvPr id="405" name="n_3aveValue【市民会館】&#10;有形固定資産減価償却率">
          <a:extLst>
            <a:ext uri="{FF2B5EF4-FFF2-40B4-BE49-F238E27FC236}">
              <a16:creationId xmlns:a16="http://schemas.microsoft.com/office/drawing/2014/main" id="{0CC839EA-CFB3-45CE-A886-E64D77F3C661}"/>
            </a:ext>
          </a:extLst>
        </xdr:cNvPr>
        <xdr:cNvSpPr txBox="1"/>
      </xdr:nvSpPr>
      <xdr:spPr>
        <a:xfrm>
          <a:off x="1816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06" name="n_4aveValue【市民会館】&#10;有形固定資産減価償却率">
          <a:extLst>
            <a:ext uri="{FF2B5EF4-FFF2-40B4-BE49-F238E27FC236}">
              <a16:creationId xmlns:a16="http://schemas.microsoft.com/office/drawing/2014/main" id="{1C859EA1-B047-4443-8A85-E76E05A08331}"/>
            </a:ext>
          </a:extLst>
        </xdr:cNvPr>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127925</xdr:rowOff>
    </xdr:from>
    <xdr:ext cx="405111" cy="259045"/>
    <xdr:sp macro="" textlink="">
      <xdr:nvSpPr>
        <xdr:cNvPr id="407" name="n_3mainValue【市民会館】&#10;有形固定資産減価償却率">
          <a:extLst>
            <a:ext uri="{FF2B5EF4-FFF2-40B4-BE49-F238E27FC236}">
              <a16:creationId xmlns:a16="http://schemas.microsoft.com/office/drawing/2014/main" id="{67C36ECD-653C-47F1-909D-07172A33984B}"/>
            </a:ext>
          </a:extLst>
        </xdr:cNvPr>
        <xdr:cNvSpPr txBox="1"/>
      </xdr:nvSpPr>
      <xdr:spPr>
        <a:xfrm>
          <a:off x="1816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8" name="正方形/長方形 407">
          <a:extLst>
            <a:ext uri="{FF2B5EF4-FFF2-40B4-BE49-F238E27FC236}">
              <a16:creationId xmlns:a16="http://schemas.microsoft.com/office/drawing/2014/main" id="{6FF42462-AF91-48F0-8819-F94904AFDAC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9" name="正方形/長方形 408">
          <a:extLst>
            <a:ext uri="{FF2B5EF4-FFF2-40B4-BE49-F238E27FC236}">
              <a16:creationId xmlns:a16="http://schemas.microsoft.com/office/drawing/2014/main" id="{A3F0B5E4-BD43-4B63-93D2-4053F8F8248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0" name="正方形/長方形 409">
          <a:extLst>
            <a:ext uri="{FF2B5EF4-FFF2-40B4-BE49-F238E27FC236}">
              <a16:creationId xmlns:a16="http://schemas.microsoft.com/office/drawing/2014/main" id="{33498EE3-B320-473F-845A-32A54ACFF0B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1" name="正方形/長方形 410">
          <a:extLst>
            <a:ext uri="{FF2B5EF4-FFF2-40B4-BE49-F238E27FC236}">
              <a16:creationId xmlns:a16="http://schemas.microsoft.com/office/drawing/2014/main" id="{E4CDBCFA-884C-449C-AFB5-6ABEBB012C8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2" name="正方形/長方形 411">
          <a:extLst>
            <a:ext uri="{FF2B5EF4-FFF2-40B4-BE49-F238E27FC236}">
              <a16:creationId xmlns:a16="http://schemas.microsoft.com/office/drawing/2014/main" id="{A805FBCA-2FFF-4875-A803-986716CA22F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3" name="正方形/長方形 412">
          <a:extLst>
            <a:ext uri="{FF2B5EF4-FFF2-40B4-BE49-F238E27FC236}">
              <a16:creationId xmlns:a16="http://schemas.microsoft.com/office/drawing/2014/main" id="{DDEEFBE9-8A85-4ABB-AD99-6D82F703465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4" name="正方形/長方形 413">
          <a:extLst>
            <a:ext uri="{FF2B5EF4-FFF2-40B4-BE49-F238E27FC236}">
              <a16:creationId xmlns:a16="http://schemas.microsoft.com/office/drawing/2014/main" id="{51ADE40B-CDED-43EC-B146-1DFFF538FA6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5" name="正方形/長方形 414">
          <a:extLst>
            <a:ext uri="{FF2B5EF4-FFF2-40B4-BE49-F238E27FC236}">
              <a16:creationId xmlns:a16="http://schemas.microsoft.com/office/drawing/2014/main" id="{A2F2F56B-4A75-450F-85F4-F9B849169ED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6" name="テキスト ボックス 415">
          <a:extLst>
            <a:ext uri="{FF2B5EF4-FFF2-40B4-BE49-F238E27FC236}">
              <a16:creationId xmlns:a16="http://schemas.microsoft.com/office/drawing/2014/main" id="{9FC972F6-CB3A-4D42-ABDB-CB8ACE793C8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7" name="直線コネクタ 416">
          <a:extLst>
            <a:ext uri="{FF2B5EF4-FFF2-40B4-BE49-F238E27FC236}">
              <a16:creationId xmlns:a16="http://schemas.microsoft.com/office/drawing/2014/main" id="{25F9D239-7E81-4501-A399-388B0B6C931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18" name="直線コネクタ 417">
          <a:extLst>
            <a:ext uri="{FF2B5EF4-FFF2-40B4-BE49-F238E27FC236}">
              <a16:creationId xmlns:a16="http://schemas.microsoft.com/office/drawing/2014/main" id="{167B6507-E0FB-4852-8294-094FA6012E61}"/>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19" name="テキスト ボックス 418">
          <a:extLst>
            <a:ext uri="{FF2B5EF4-FFF2-40B4-BE49-F238E27FC236}">
              <a16:creationId xmlns:a16="http://schemas.microsoft.com/office/drawing/2014/main" id="{59CF1351-69DA-499A-B24B-63FC1CBAC5A6}"/>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0" name="直線コネクタ 419">
          <a:extLst>
            <a:ext uri="{FF2B5EF4-FFF2-40B4-BE49-F238E27FC236}">
              <a16:creationId xmlns:a16="http://schemas.microsoft.com/office/drawing/2014/main" id="{25BDCDBB-B912-47DE-98F9-6C862215ED5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1" name="テキスト ボックス 420">
          <a:extLst>
            <a:ext uri="{FF2B5EF4-FFF2-40B4-BE49-F238E27FC236}">
              <a16:creationId xmlns:a16="http://schemas.microsoft.com/office/drawing/2014/main" id="{FFA3F33D-BDF0-49E2-846D-C8F51CA8DA0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2" name="直線コネクタ 421">
          <a:extLst>
            <a:ext uri="{FF2B5EF4-FFF2-40B4-BE49-F238E27FC236}">
              <a16:creationId xmlns:a16="http://schemas.microsoft.com/office/drawing/2014/main" id="{D8037DC5-C418-4F69-9E4C-0AC3FABE65F1}"/>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23" name="テキスト ボックス 422">
          <a:extLst>
            <a:ext uri="{FF2B5EF4-FFF2-40B4-BE49-F238E27FC236}">
              <a16:creationId xmlns:a16="http://schemas.microsoft.com/office/drawing/2014/main" id="{217179ED-85B1-497F-B511-782D28247D3C}"/>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4" name="直線コネクタ 423">
          <a:extLst>
            <a:ext uri="{FF2B5EF4-FFF2-40B4-BE49-F238E27FC236}">
              <a16:creationId xmlns:a16="http://schemas.microsoft.com/office/drawing/2014/main" id="{9D864A53-61BB-4B44-B367-206B96E6898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5" name="テキスト ボックス 424">
          <a:extLst>
            <a:ext uri="{FF2B5EF4-FFF2-40B4-BE49-F238E27FC236}">
              <a16:creationId xmlns:a16="http://schemas.microsoft.com/office/drawing/2014/main" id="{7109FA67-9E9C-4BA1-8509-5D9910860DE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6" name="【市民会館】&#10;一人当たり面積グラフ枠">
          <a:extLst>
            <a:ext uri="{FF2B5EF4-FFF2-40B4-BE49-F238E27FC236}">
              <a16:creationId xmlns:a16="http://schemas.microsoft.com/office/drawing/2014/main" id="{D0C2A6D1-E802-4CC1-8D73-295E812017C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27" name="直線コネクタ 426">
          <a:extLst>
            <a:ext uri="{FF2B5EF4-FFF2-40B4-BE49-F238E27FC236}">
              <a16:creationId xmlns:a16="http://schemas.microsoft.com/office/drawing/2014/main" id="{84391410-A871-41A2-AB77-52982F10BFE1}"/>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28" name="【市民会館】&#10;一人当たり面積最小値テキスト">
          <a:extLst>
            <a:ext uri="{FF2B5EF4-FFF2-40B4-BE49-F238E27FC236}">
              <a16:creationId xmlns:a16="http://schemas.microsoft.com/office/drawing/2014/main" id="{3BF5BEF5-479C-44CE-87D5-60950A17DF59}"/>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29" name="直線コネクタ 428">
          <a:extLst>
            <a:ext uri="{FF2B5EF4-FFF2-40B4-BE49-F238E27FC236}">
              <a16:creationId xmlns:a16="http://schemas.microsoft.com/office/drawing/2014/main" id="{45A7DF82-0C36-426E-BBF2-947847B661DB}"/>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30" name="【市民会館】&#10;一人当たり面積最大値テキスト">
          <a:extLst>
            <a:ext uri="{FF2B5EF4-FFF2-40B4-BE49-F238E27FC236}">
              <a16:creationId xmlns:a16="http://schemas.microsoft.com/office/drawing/2014/main" id="{56E9859F-0453-42AB-B957-E221F16A9359}"/>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31" name="直線コネクタ 430">
          <a:extLst>
            <a:ext uri="{FF2B5EF4-FFF2-40B4-BE49-F238E27FC236}">
              <a16:creationId xmlns:a16="http://schemas.microsoft.com/office/drawing/2014/main" id="{960BED05-57DE-4606-BC05-4D1A36E393D6}"/>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158132</xdr:rowOff>
    </xdr:from>
    <xdr:ext cx="469744" cy="259045"/>
    <xdr:sp macro="" textlink="">
      <xdr:nvSpPr>
        <xdr:cNvPr id="432" name="【市民会館】&#10;一人当たり面積平均値テキスト">
          <a:extLst>
            <a:ext uri="{FF2B5EF4-FFF2-40B4-BE49-F238E27FC236}">
              <a16:creationId xmlns:a16="http://schemas.microsoft.com/office/drawing/2014/main" id="{390553D2-F922-4E8C-AD5C-C77D3BB009D8}"/>
            </a:ext>
          </a:extLst>
        </xdr:cNvPr>
        <xdr:cNvSpPr txBox="1"/>
      </xdr:nvSpPr>
      <xdr:spPr>
        <a:xfrm>
          <a:off x="10515600" y="17988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33" name="フローチャート: 判断 432">
          <a:extLst>
            <a:ext uri="{FF2B5EF4-FFF2-40B4-BE49-F238E27FC236}">
              <a16:creationId xmlns:a16="http://schemas.microsoft.com/office/drawing/2014/main" id="{4E3CDB31-618B-44E6-AC1E-D399B01F83BA}"/>
            </a:ext>
          </a:extLst>
        </xdr:cNvPr>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34" name="フローチャート: 判断 433">
          <a:extLst>
            <a:ext uri="{FF2B5EF4-FFF2-40B4-BE49-F238E27FC236}">
              <a16:creationId xmlns:a16="http://schemas.microsoft.com/office/drawing/2014/main" id="{7E014EDC-4B83-4E91-9BDC-0954A9963F97}"/>
            </a:ext>
          </a:extLst>
        </xdr:cNvPr>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35" name="フローチャート: 判断 434">
          <a:extLst>
            <a:ext uri="{FF2B5EF4-FFF2-40B4-BE49-F238E27FC236}">
              <a16:creationId xmlns:a16="http://schemas.microsoft.com/office/drawing/2014/main" id="{DC157F19-D5F6-4D05-8525-65CB3883098B}"/>
            </a:ext>
          </a:extLst>
        </xdr:cNvPr>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36" name="フローチャート: 判断 435">
          <a:extLst>
            <a:ext uri="{FF2B5EF4-FFF2-40B4-BE49-F238E27FC236}">
              <a16:creationId xmlns:a16="http://schemas.microsoft.com/office/drawing/2014/main" id="{0E8D32A5-DA0D-4424-888C-D9035BD6404B}"/>
            </a:ext>
          </a:extLst>
        </xdr:cNvPr>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37" name="フローチャート: 判断 436">
          <a:extLst>
            <a:ext uri="{FF2B5EF4-FFF2-40B4-BE49-F238E27FC236}">
              <a16:creationId xmlns:a16="http://schemas.microsoft.com/office/drawing/2014/main" id="{88AD42EF-6BD3-47CD-BD21-CBA88DE72EFA}"/>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9D63A3EE-CCDB-4FDB-AAD7-0C92AD4B1D6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5386D88B-9585-4CBC-A8B7-90826DB811C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470D982F-B539-4B8A-8F61-52D7366125D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33BB66C5-B4B3-46F7-A278-9BED5E5B71C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94C4CB74-FDF8-40F6-B251-FBB2659FEBC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8255</xdr:rowOff>
    </xdr:from>
    <xdr:to>
      <xdr:col>41</xdr:col>
      <xdr:colOff>101600</xdr:colOff>
      <xdr:row>107</xdr:row>
      <xdr:rowOff>109855</xdr:rowOff>
    </xdr:to>
    <xdr:sp macro="" textlink="">
      <xdr:nvSpPr>
        <xdr:cNvPr id="443" name="楕円 442">
          <a:extLst>
            <a:ext uri="{FF2B5EF4-FFF2-40B4-BE49-F238E27FC236}">
              <a16:creationId xmlns:a16="http://schemas.microsoft.com/office/drawing/2014/main" id="{9A72DB62-B139-4654-8D7A-12E05CB445AA}"/>
            </a:ext>
          </a:extLst>
        </xdr:cNvPr>
        <xdr:cNvSpPr/>
      </xdr:nvSpPr>
      <xdr:spPr>
        <a:xfrm>
          <a:off x="7810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137813</xdr:rowOff>
    </xdr:from>
    <xdr:ext cx="469744" cy="259045"/>
    <xdr:sp macro="" textlink="">
      <xdr:nvSpPr>
        <xdr:cNvPr id="444" name="n_1aveValue【市民会館】&#10;一人当たり面積">
          <a:extLst>
            <a:ext uri="{FF2B5EF4-FFF2-40B4-BE49-F238E27FC236}">
              <a16:creationId xmlns:a16="http://schemas.microsoft.com/office/drawing/2014/main" id="{3D59FB0D-2500-4E9D-A361-B6645D6DBCD2}"/>
            </a:ext>
          </a:extLst>
        </xdr:cNvPr>
        <xdr:cNvSpPr txBox="1"/>
      </xdr:nvSpPr>
      <xdr:spPr>
        <a:xfrm>
          <a:off x="9391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445" name="n_2aveValue【市民会館】&#10;一人当たり面積">
          <a:extLst>
            <a:ext uri="{FF2B5EF4-FFF2-40B4-BE49-F238E27FC236}">
              <a16:creationId xmlns:a16="http://schemas.microsoft.com/office/drawing/2014/main" id="{E332A6B8-0770-43E1-861C-9741FDCE64FF}"/>
            </a:ext>
          </a:extLst>
        </xdr:cNvPr>
        <xdr:cNvSpPr txBox="1"/>
      </xdr:nvSpPr>
      <xdr:spPr>
        <a:xfrm>
          <a:off x="8515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46" name="n_3aveValue【市民会館】&#10;一人当たり面積">
          <a:extLst>
            <a:ext uri="{FF2B5EF4-FFF2-40B4-BE49-F238E27FC236}">
              <a16:creationId xmlns:a16="http://schemas.microsoft.com/office/drawing/2014/main" id="{274A9D37-0465-4559-9519-5AC95F41A1C3}"/>
            </a:ext>
          </a:extLst>
        </xdr:cNvPr>
        <xdr:cNvSpPr txBox="1"/>
      </xdr:nvSpPr>
      <xdr:spPr>
        <a:xfrm>
          <a:off x="7626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47" name="n_4aveValue【市民会館】&#10;一人当たり面積">
          <a:extLst>
            <a:ext uri="{FF2B5EF4-FFF2-40B4-BE49-F238E27FC236}">
              <a16:creationId xmlns:a16="http://schemas.microsoft.com/office/drawing/2014/main" id="{174FD96F-D0CD-489F-BFED-261F568E4455}"/>
            </a:ext>
          </a:extLst>
        </xdr:cNvPr>
        <xdr:cNvSpPr txBox="1"/>
      </xdr:nvSpPr>
      <xdr:spPr>
        <a:xfrm>
          <a:off x="6737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100982</xdr:rowOff>
    </xdr:from>
    <xdr:ext cx="469744" cy="259045"/>
    <xdr:sp macro="" textlink="">
      <xdr:nvSpPr>
        <xdr:cNvPr id="448" name="n_3mainValue【市民会館】&#10;一人当たり面積">
          <a:extLst>
            <a:ext uri="{FF2B5EF4-FFF2-40B4-BE49-F238E27FC236}">
              <a16:creationId xmlns:a16="http://schemas.microsoft.com/office/drawing/2014/main" id="{8111AEF2-329A-4B42-A71B-2C19E94C9C6F}"/>
            </a:ext>
          </a:extLst>
        </xdr:cNvPr>
        <xdr:cNvSpPr txBox="1"/>
      </xdr:nvSpPr>
      <xdr:spPr>
        <a:xfrm>
          <a:off x="7626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9" name="正方形/長方形 448">
          <a:extLst>
            <a:ext uri="{FF2B5EF4-FFF2-40B4-BE49-F238E27FC236}">
              <a16:creationId xmlns:a16="http://schemas.microsoft.com/office/drawing/2014/main" id="{D8E3A635-E1AD-48EC-8058-7898E2AA313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0" name="正方形/長方形 449">
          <a:extLst>
            <a:ext uri="{FF2B5EF4-FFF2-40B4-BE49-F238E27FC236}">
              <a16:creationId xmlns:a16="http://schemas.microsoft.com/office/drawing/2014/main" id="{20DB5C6C-FE19-401C-987C-F89C9BE580F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1" name="正方形/長方形 450">
          <a:extLst>
            <a:ext uri="{FF2B5EF4-FFF2-40B4-BE49-F238E27FC236}">
              <a16:creationId xmlns:a16="http://schemas.microsoft.com/office/drawing/2014/main" id="{DC43C7BE-8B53-4CB0-86D5-D7CDAB1652A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2" name="正方形/長方形 451">
          <a:extLst>
            <a:ext uri="{FF2B5EF4-FFF2-40B4-BE49-F238E27FC236}">
              <a16:creationId xmlns:a16="http://schemas.microsoft.com/office/drawing/2014/main" id="{B19AFCD2-6B47-450F-B5AA-E05C1A1370E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3" name="正方形/長方形 452">
          <a:extLst>
            <a:ext uri="{FF2B5EF4-FFF2-40B4-BE49-F238E27FC236}">
              <a16:creationId xmlns:a16="http://schemas.microsoft.com/office/drawing/2014/main" id="{1500423A-3DD0-4D56-B06D-93EBD8F65AB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4" name="正方形/長方形 453">
          <a:extLst>
            <a:ext uri="{FF2B5EF4-FFF2-40B4-BE49-F238E27FC236}">
              <a16:creationId xmlns:a16="http://schemas.microsoft.com/office/drawing/2014/main" id="{CC8F76E1-4BE5-4B6C-AFF8-36448E20A58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5" name="正方形/長方形 454">
          <a:extLst>
            <a:ext uri="{FF2B5EF4-FFF2-40B4-BE49-F238E27FC236}">
              <a16:creationId xmlns:a16="http://schemas.microsoft.com/office/drawing/2014/main" id="{4FFFF352-DC16-458A-9F4A-260184600CE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a:extLst>
            <a:ext uri="{FF2B5EF4-FFF2-40B4-BE49-F238E27FC236}">
              <a16:creationId xmlns:a16="http://schemas.microsoft.com/office/drawing/2014/main" id="{06BB0AFE-30F2-4DAF-8E53-8AC76EBB531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a:extLst>
            <a:ext uri="{FF2B5EF4-FFF2-40B4-BE49-F238E27FC236}">
              <a16:creationId xmlns:a16="http://schemas.microsoft.com/office/drawing/2014/main" id="{87AB828B-867A-4142-9754-AD79EDA72D1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a:extLst>
            <a:ext uri="{FF2B5EF4-FFF2-40B4-BE49-F238E27FC236}">
              <a16:creationId xmlns:a16="http://schemas.microsoft.com/office/drawing/2014/main" id="{EF5F24E2-85E1-427E-B486-BA238CB2838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9" name="テキスト ボックス 458">
          <a:extLst>
            <a:ext uri="{FF2B5EF4-FFF2-40B4-BE49-F238E27FC236}">
              <a16:creationId xmlns:a16="http://schemas.microsoft.com/office/drawing/2014/main" id="{FA556032-05EC-416D-A9F9-06AA5E68B35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60" name="直線コネクタ 459">
          <a:extLst>
            <a:ext uri="{FF2B5EF4-FFF2-40B4-BE49-F238E27FC236}">
              <a16:creationId xmlns:a16="http://schemas.microsoft.com/office/drawing/2014/main" id="{CF47D32F-BB97-4CC0-B54F-CD96409CDB3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61" name="テキスト ボックス 460">
          <a:extLst>
            <a:ext uri="{FF2B5EF4-FFF2-40B4-BE49-F238E27FC236}">
              <a16:creationId xmlns:a16="http://schemas.microsoft.com/office/drawing/2014/main" id="{1926A04B-8D6D-46A3-8E4B-E25B65FAFD9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2" name="直線コネクタ 461">
          <a:extLst>
            <a:ext uri="{FF2B5EF4-FFF2-40B4-BE49-F238E27FC236}">
              <a16:creationId xmlns:a16="http://schemas.microsoft.com/office/drawing/2014/main" id="{24E0CC63-1333-4C3A-B383-4D0D627F303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3" name="テキスト ボックス 462">
          <a:extLst>
            <a:ext uri="{FF2B5EF4-FFF2-40B4-BE49-F238E27FC236}">
              <a16:creationId xmlns:a16="http://schemas.microsoft.com/office/drawing/2014/main" id="{7CF9DC30-BFAC-4F87-A233-3E7A92C6AB6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4" name="直線コネクタ 463">
          <a:extLst>
            <a:ext uri="{FF2B5EF4-FFF2-40B4-BE49-F238E27FC236}">
              <a16:creationId xmlns:a16="http://schemas.microsoft.com/office/drawing/2014/main" id="{17C7B3A0-6AA2-4876-9A14-3E11051C4BD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5" name="テキスト ボックス 464">
          <a:extLst>
            <a:ext uri="{FF2B5EF4-FFF2-40B4-BE49-F238E27FC236}">
              <a16:creationId xmlns:a16="http://schemas.microsoft.com/office/drawing/2014/main" id="{CAB58C6B-DD78-4324-9059-68244B13D31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6" name="直線コネクタ 465">
          <a:extLst>
            <a:ext uri="{FF2B5EF4-FFF2-40B4-BE49-F238E27FC236}">
              <a16:creationId xmlns:a16="http://schemas.microsoft.com/office/drawing/2014/main" id="{ADDDFC48-B051-49C7-A27F-82B72430C61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7" name="テキスト ボックス 466">
          <a:extLst>
            <a:ext uri="{FF2B5EF4-FFF2-40B4-BE49-F238E27FC236}">
              <a16:creationId xmlns:a16="http://schemas.microsoft.com/office/drawing/2014/main" id="{8A92C9E6-95C0-4B5A-A30B-C6DC83A893C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8" name="直線コネクタ 467">
          <a:extLst>
            <a:ext uri="{FF2B5EF4-FFF2-40B4-BE49-F238E27FC236}">
              <a16:creationId xmlns:a16="http://schemas.microsoft.com/office/drawing/2014/main" id="{FCEFCF54-31EA-4A09-AB53-F9C489208C7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9" name="テキスト ボックス 468">
          <a:extLst>
            <a:ext uri="{FF2B5EF4-FFF2-40B4-BE49-F238E27FC236}">
              <a16:creationId xmlns:a16="http://schemas.microsoft.com/office/drawing/2014/main" id="{A775674A-CA56-48DB-85B8-99025240FE6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0" name="直線コネクタ 469">
          <a:extLst>
            <a:ext uri="{FF2B5EF4-FFF2-40B4-BE49-F238E27FC236}">
              <a16:creationId xmlns:a16="http://schemas.microsoft.com/office/drawing/2014/main" id="{1BFF9663-8C49-4579-98B8-FC92EC030D1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71" name="テキスト ボックス 470">
          <a:extLst>
            <a:ext uri="{FF2B5EF4-FFF2-40B4-BE49-F238E27FC236}">
              <a16:creationId xmlns:a16="http://schemas.microsoft.com/office/drawing/2014/main" id="{FF4AA6D7-92CE-4F48-9533-50ADBAF5A49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a:extLst>
            <a:ext uri="{FF2B5EF4-FFF2-40B4-BE49-F238E27FC236}">
              <a16:creationId xmlns:a16="http://schemas.microsoft.com/office/drawing/2014/main" id="{32844C62-4871-4AF5-B0CA-C27A0C5D472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73" name="【一般廃棄物処理施設】&#10;有形固定資産減価償却率グラフ枠">
          <a:extLst>
            <a:ext uri="{FF2B5EF4-FFF2-40B4-BE49-F238E27FC236}">
              <a16:creationId xmlns:a16="http://schemas.microsoft.com/office/drawing/2014/main" id="{8521590E-0AD6-49E6-A432-56CB37CD746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474" name="直線コネクタ 473">
          <a:extLst>
            <a:ext uri="{FF2B5EF4-FFF2-40B4-BE49-F238E27FC236}">
              <a16:creationId xmlns:a16="http://schemas.microsoft.com/office/drawing/2014/main" id="{C1D6B7A1-AEEF-4C5B-9342-24B930E2103E}"/>
            </a:ext>
          </a:extLst>
        </xdr:cNvPr>
        <xdr:cNvCxnSpPr/>
      </xdr:nvCxnSpPr>
      <xdr:spPr>
        <a:xfrm flipV="1">
          <a:off x="16318864" y="5885906"/>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475" name="【一般廃棄物処理施設】&#10;有形固定資産減価償却率最小値テキスト">
          <a:extLst>
            <a:ext uri="{FF2B5EF4-FFF2-40B4-BE49-F238E27FC236}">
              <a16:creationId xmlns:a16="http://schemas.microsoft.com/office/drawing/2014/main" id="{8EBAD7CF-9C3A-4D62-98A7-EDC958096BE5}"/>
            </a:ext>
          </a:extLst>
        </xdr:cNvPr>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476" name="直線コネクタ 475">
          <a:extLst>
            <a:ext uri="{FF2B5EF4-FFF2-40B4-BE49-F238E27FC236}">
              <a16:creationId xmlns:a16="http://schemas.microsoft.com/office/drawing/2014/main" id="{7F84B4BD-E552-47E8-AFDC-1BDD7E81F0A3}"/>
            </a:ext>
          </a:extLst>
        </xdr:cNvPr>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77" name="【一般廃棄物処理施設】&#10;有形固定資産減価償却率最大値テキスト">
          <a:extLst>
            <a:ext uri="{FF2B5EF4-FFF2-40B4-BE49-F238E27FC236}">
              <a16:creationId xmlns:a16="http://schemas.microsoft.com/office/drawing/2014/main" id="{8166A64E-73AB-470B-B2A0-02F010CD2534}"/>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78" name="直線コネクタ 477">
          <a:extLst>
            <a:ext uri="{FF2B5EF4-FFF2-40B4-BE49-F238E27FC236}">
              <a16:creationId xmlns:a16="http://schemas.microsoft.com/office/drawing/2014/main" id="{67589838-FF1E-4573-98DF-B4D0F672D231}"/>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479" name="【一般廃棄物処理施設】&#10;有形固定資産減価償却率平均値テキスト">
          <a:extLst>
            <a:ext uri="{FF2B5EF4-FFF2-40B4-BE49-F238E27FC236}">
              <a16:creationId xmlns:a16="http://schemas.microsoft.com/office/drawing/2014/main" id="{7BF33CB3-F3BD-46BC-AB27-2E4F30F1472D}"/>
            </a:ext>
          </a:extLst>
        </xdr:cNvPr>
        <xdr:cNvSpPr txBox="1"/>
      </xdr:nvSpPr>
      <xdr:spPr>
        <a:xfrm>
          <a:off x="16357600" y="652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80" name="フローチャート: 判断 479">
          <a:extLst>
            <a:ext uri="{FF2B5EF4-FFF2-40B4-BE49-F238E27FC236}">
              <a16:creationId xmlns:a16="http://schemas.microsoft.com/office/drawing/2014/main" id="{269CCDB1-FA6A-4FBC-970C-5A0A1033B860}"/>
            </a:ext>
          </a:extLst>
        </xdr:cNvPr>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481" name="フローチャート: 判断 480">
          <a:extLst>
            <a:ext uri="{FF2B5EF4-FFF2-40B4-BE49-F238E27FC236}">
              <a16:creationId xmlns:a16="http://schemas.microsoft.com/office/drawing/2014/main" id="{ACBA303F-291F-460B-BA32-D0706F1CDA6E}"/>
            </a:ext>
          </a:extLst>
        </xdr:cNvPr>
        <xdr:cNvSpPr/>
      </xdr:nvSpPr>
      <xdr:spPr>
        <a:xfrm>
          <a:off x="15430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72753</xdr:rowOff>
    </xdr:from>
    <xdr:to>
      <xdr:col>76</xdr:col>
      <xdr:colOff>165100</xdr:colOff>
      <xdr:row>39</xdr:row>
      <xdr:rowOff>2903</xdr:rowOff>
    </xdr:to>
    <xdr:sp macro="" textlink="">
      <xdr:nvSpPr>
        <xdr:cNvPr id="482" name="フローチャート: 判断 481">
          <a:extLst>
            <a:ext uri="{FF2B5EF4-FFF2-40B4-BE49-F238E27FC236}">
              <a16:creationId xmlns:a16="http://schemas.microsoft.com/office/drawing/2014/main" id="{E6687370-D6D8-4BF3-9461-CC87864C3951}"/>
            </a:ext>
          </a:extLst>
        </xdr:cNvPr>
        <xdr:cNvSpPr/>
      </xdr:nvSpPr>
      <xdr:spPr>
        <a:xfrm>
          <a:off x="14541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483" name="フローチャート: 判断 482">
          <a:extLst>
            <a:ext uri="{FF2B5EF4-FFF2-40B4-BE49-F238E27FC236}">
              <a16:creationId xmlns:a16="http://schemas.microsoft.com/office/drawing/2014/main" id="{13576458-2D36-4211-9214-E2E8E8BDB5AC}"/>
            </a:ext>
          </a:extLst>
        </xdr:cNvPr>
        <xdr:cNvSpPr/>
      </xdr:nvSpPr>
      <xdr:spPr>
        <a:xfrm>
          <a:off x="13652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66222</xdr:rowOff>
    </xdr:from>
    <xdr:to>
      <xdr:col>67</xdr:col>
      <xdr:colOff>101600</xdr:colOff>
      <xdr:row>37</xdr:row>
      <xdr:rowOff>167822</xdr:rowOff>
    </xdr:to>
    <xdr:sp macro="" textlink="">
      <xdr:nvSpPr>
        <xdr:cNvPr id="484" name="フローチャート: 判断 483">
          <a:extLst>
            <a:ext uri="{FF2B5EF4-FFF2-40B4-BE49-F238E27FC236}">
              <a16:creationId xmlns:a16="http://schemas.microsoft.com/office/drawing/2014/main" id="{017332CE-1075-4F54-9AAE-663A757DC3B8}"/>
            </a:ext>
          </a:extLst>
        </xdr:cNvPr>
        <xdr:cNvSpPr/>
      </xdr:nvSpPr>
      <xdr:spPr>
        <a:xfrm>
          <a:off x="12763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C3B4B0E-052D-4326-A855-659DBA2BA2E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348D8C3-BC7F-4994-8627-88CC558C673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2096DE8-00D6-4C76-8125-02E957BD45D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2D029EB-928D-4CE7-9E5A-D20DA990CA6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B56EA0F-30A8-4D40-8BDE-600B6EB6D3E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22134</xdr:rowOff>
    </xdr:from>
    <xdr:to>
      <xdr:col>85</xdr:col>
      <xdr:colOff>177800</xdr:colOff>
      <xdr:row>36</xdr:row>
      <xdr:rowOff>123734</xdr:rowOff>
    </xdr:to>
    <xdr:sp macro="" textlink="">
      <xdr:nvSpPr>
        <xdr:cNvPr id="490" name="楕円 489">
          <a:extLst>
            <a:ext uri="{FF2B5EF4-FFF2-40B4-BE49-F238E27FC236}">
              <a16:creationId xmlns:a16="http://schemas.microsoft.com/office/drawing/2014/main" id="{20159D9F-E757-458A-9AF3-1D32838A98F0}"/>
            </a:ext>
          </a:extLst>
        </xdr:cNvPr>
        <xdr:cNvSpPr/>
      </xdr:nvSpPr>
      <xdr:spPr>
        <a:xfrm>
          <a:off x="162687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45011</xdr:rowOff>
    </xdr:from>
    <xdr:ext cx="405111" cy="259045"/>
    <xdr:sp macro="" textlink="">
      <xdr:nvSpPr>
        <xdr:cNvPr id="491" name="【一般廃棄物処理施設】&#10;有形固定資産減価償却率該当値テキスト">
          <a:extLst>
            <a:ext uri="{FF2B5EF4-FFF2-40B4-BE49-F238E27FC236}">
              <a16:creationId xmlns:a16="http://schemas.microsoft.com/office/drawing/2014/main" id="{F3DA8C0E-156D-4F5D-A054-A1C9A92B1E37}"/>
            </a:ext>
          </a:extLst>
        </xdr:cNvPr>
        <xdr:cNvSpPr txBox="1"/>
      </xdr:nvSpPr>
      <xdr:spPr>
        <a:xfrm>
          <a:off x="16357600" y="604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48260</xdr:rowOff>
    </xdr:from>
    <xdr:to>
      <xdr:col>81</xdr:col>
      <xdr:colOff>101600</xdr:colOff>
      <xdr:row>37</xdr:row>
      <xdr:rowOff>149860</xdr:rowOff>
    </xdr:to>
    <xdr:sp macro="" textlink="">
      <xdr:nvSpPr>
        <xdr:cNvPr id="492" name="楕円 491">
          <a:extLst>
            <a:ext uri="{FF2B5EF4-FFF2-40B4-BE49-F238E27FC236}">
              <a16:creationId xmlns:a16="http://schemas.microsoft.com/office/drawing/2014/main" id="{6A711E4F-59CC-4921-AB47-7509B3512E72}"/>
            </a:ext>
          </a:extLst>
        </xdr:cNvPr>
        <xdr:cNvSpPr/>
      </xdr:nvSpPr>
      <xdr:spPr>
        <a:xfrm>
          <a:off x="1543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72934</xdr:rowOff>
    </xdr:from>
    <xdr:to>
      <xdr:col>85</xdr:col>
      <xdr:colOff>127000</xdr:colOff>
      <xdr:row>37</xdr:row>
      <xdr:rowOff>99060</xdr:rowOff>
    </xdr:to>
    <xdr:cxnSp macro="">
      <xdr:nvCxnSpPr>
        <xdr:cNvPr id="493" name="直線コネクタ 492">
          <a:extLst>
            <a:ext uri="{FF2B5EF4-FFF2-40B4-BE49-F238E27FC236}">
              <a16:creationId xmlns:a16="http://schemas.microsoft.com/office/drawing/2014/main" id="{5D81AD8A-4A0F-49CE-8612-572061465933}"/>
            </a:ext>
          </a:extLst>
        </xdr:cNvPr>
        <xdr:cNvCxnSpPr/>
      </xdr:nvCxnSpPr>
      <xdr:spPr>
        <a:xfrm flipV="1">
          <a:off x="15481300" y="6245134"/>
          <a:ext cx="838200" cy="19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10704</xdr:rowOff>
    </xdr:from>
    <xdr:to>
      <xdr:col>76</xdr:col>
      <xdr:colOff>165100</xdr:colOff>
      <xdr:row>37</xdr:row>
      <xdr:rowOff>112304</xdr:rowOff>
    </xdr:to>
    <xdr:sp macro="" textlink="">
      <xdr:nvSpPr>
        <xdr:cNvPr id="494" name="楕円 493">
          <a:extLst>
            <a:ext uri="{FF2B5EF4-FFF2-40B4-BE49-F238E27FC236}">
              <a16:creationId xmlns:a16="http://schemas.microsoft.com/office/drawing/2014/main" id="{D939CFB7-5F4E-4027-85D8-58918FF9B220}"/>
            </a:ext>
          </a:extLst>
        </xdr:cNvPr>
        <xdr:cNvSpPr/>
      </xdr:nvSpPr>
      <xdr:spPr>
        <a:xfrm>
          <a:off x="14541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61504</xdr:rowOff>
    </xdr:from>
    <xdr:to>
      <xdr:col>81</xdr:col>
      <xdr:colOff>50800</xdr:colOff>
      <xdr:row>37</xdr:row>
      <xdr:rowOff>99060</xdr:rowOff>
    </xdr:to>
    <xdr:cxnSp macro="">
      <xdr:nvCxnSpPr>
        <xdr:cNvPr id="495" name="直線コネクタ 494">
          <a:extLst>
            <a:ext uri="{FF2B5EF4-FFF2-40B4-BE49-F238E27FC236}">
              <a16:creationId xmlns:a16="http://schemas.microsoft.com/office/drawing/2014/main" id="{182D6C1F-8397-456F-88C6-C55286950E1F}"/>
            </a:ext>
          </a:extLst>
        </xdr:cNvPr>
        <xdr:cNvCxnSpPr/>
      </xdr:nvCxnSpPr>
      <xdr:spPr>
        <a:xfrm>
          <a:off x="14592300" y="640515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macro="" textlink="">
      <xdr:nvSpPr>
        <xdr:cNvPr id="496" name="楕円 495">
          <a:extLst>
            <a:ext uri="{FF2B5EF4-FFF2-40B4-BE49-F238E27FC236}">
              <a16:creationId xmlns:a16="http://schemas.microsoft.com/office/drawing/2014/main" id="{41B7AFAF-3B8C-499E-9260-190E2068F648}"/>
            </a:ext>
          </a:extLst>
        </xdr:cNvPr>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37</xdr:row>
      <xdr:rowOff>61504</xdr:rowOff>
    </xdr:to>
    <xdr:cxnSp macro="">
      <xdr:nvCxnSpPr>
        <xdr:cNvPr id="497" name="直線コネクタ 496">
          <a:extLst>
            <a:ext uri="{FF2B5EF4-FFF2-40B4-BE49-F238E27FC236}">
              <a16:creationId xmlns:a16="http://schemas.microsoft.com/office/drawing/2014/main" id="{ED2CEE41-95D4-48D3-B8CC-4402274520D3}"/>
            </a:ext>
          </a:extLst>
        </xdr:cNvPr>
        <xdr:cNvCxnSpPr/>
      </xdr:nvCxnSpPr>
      <xdr:spPr>
        <a:xfrm>
          <a:off x="13703300" y="638556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145886</xdr:rowOff>
    </xdr:from>
    <xdr:ext cx="405111" cy="259045"/>
    <xdr:sp macro="" textlink="">
      <xdr:nvSpPr>
        <xdr:cNvPr id="498" name="n_1aveValue【一般廃棄物処理施設】&#10;有形固定資産減価償却率">
          <a:extLst>
            <a:ext uri="{FF2B5EF4-FFF2-40B4-BE49-F238E27FC236}">
              <a16:creationId xmlns:a16="http://schemas.microsoft.com/office/drawing/2014/main" id="{29B1B8D2-1910-4576-9927-D8BAEAE16C91}"/>
            </a:ext>
          </a:extLst>
        </xdr:cNvPr>
        <xdr:cNvSpPr txBox="1"/>
      </xdr:nvSpPr>
      <xdr:spPr>
        <a:xfrm>
          <a:off x="152660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165480</xdr:rowOff>
    </xdr:from>
    <xdr:ext cx="405111" cy="259045"/>
    <xdr:sp macro="" textlink="">
      <xdr:nvSpPr>
        <xdr:cNvPr id="499" name="n_2aveValue【一般廃棄物処理施設】&#10;有形固定資産減価償却率">
          <a:extLst>
            <a:ext uri="{FF2B5EF4-FFF2-40B4-BE49-F238E27FC236}">
              <a16:creationId xmlns:a16="http://schemas.microsoft.com/office/drawing/2014/main" id="{6EDED5C3-961F-4D69-B302-675711B98105}"/>
            </a:ext>
          </a:extLst>
        </xdr:cNvPr>
        <xdr:cNvSpPr txBox="1"/>
      </xdr:nvSpPr>
      <xdr:spPr>
        <a:xfrm>
          <a:off x="14389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98533</xdr:rowOff>
    </xdr:from>
    <xdr:ext cx="405111" cy="259045"/>
    <xdr:sp macro="" textlink="">
      <xdr:nvSpPr>
        <xdr:cNvPr id="500" name="n_3aveValue【一般廃棄物処理施設】&#10;有形固定資産減価償却率">
          <a:extLst>
            <a:ext uri="{FF2B5EF4-FFF2-40B4-BE49-F238E27FC236}">
              <a16:creationId xmlns:a16="http://schemas.microsoft.com/office/drawing/2014/main" id="{5C78CA24-E14F-4B0A-854E-BFE00EFA557A}"/>
            </a:ext>
          </a:extLst>
        </xdr:cNvPr>
        <xdr:cNvSpPr txBox="1"/>
      </xdr:nvSpPr>
      <xdr:spPr>
        <a:xfrm>
          <a:off x="13500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12899</xdr:rowOff>
    </xdr:from>
    <xdr:ext cx="405111" cy="259045"/>
    <xdr:sp macro="" textlink="">
      <xdr:nvSpPr>
        <xdr:cNvPr id="501" name="n_4aveValue【一般廃棄物処理施設】&#10;有形固定資産減価償却率">
          <a:extLst>
            <a:ext uri="{FF2B5EF4-FFF2-40B4-BE49-F238E27FC236}">
              <a16:creationId xmlns:a16="http://schemas.microsoft.com/office/drawing/2014/main" id="{A37FC798-3E48-4D88-A12D-AF2F43757545}"/>
            </a:ext>
          </a:extLst>
        </xdr:cNvPr>
        <xdr:cNvSpPr txBox="1"/>
      </xdr:nvSpPr>
      <xdr:spPr>
        <a:xfrm>
          <a:off x="12611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166387</xdr:rowOff>
    </xdr:from>
    <xdr:ext cx="405111" cy="259045"/>
    <xdr:sp macro="" textlink="">
      <xdr:nvSpPr>
        <xdr:cNvPr id="502" name="n_1mainValue【一般廃棄物処理施設】&#10;有形固定資産減価償却率">
          <a:extLst>
            <a:ext uri="{FF2B5EF4-FFF2-40B4-BE49-F238E27FC236}">
              <a16:creationId xmlns:a16="http://schemas.microsoft.com/office/drawing/2014/main" id="{8400DA6A-C9CA-41F9-B130-C58514AFB826}"/>
            </a:ext>
          </a:extLst>
        </xdr:cNvPr>
        <xdr:cNvSpPr txBox="1"/>
      </xdr:nvSpPr>
      <xdr:spPr>
        <a:xfrm>
          <a:off x="15266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128831</xdr:rowOff>
    </xdr:from>
    <xdr:ext cx="405111" cy="259045"/>
    <xdr:sp macro="" textlink="">
      <xdr:nvSpPr>
        <xdr:cNvPr id="503" name="n_2mainValue【一般廃棄物処理施設】&#10;有形固定資産減価償却率">
          <a:extLst>
            <a:ext uri="{FF2B5EF4-FFF2-40B4-BE49-F238E27FC236}">
              <a16:creationId xmlns:a16="http://schemas.microsoft.com/office/drawing/2014/main" id="{2D861622-C583-4FA2-8244-852CB8800231}"/>
            </a:ext>
          </a:extLst>
        </xdr:cNvPr>
        <xdr:cNvSpPr txBox="1"/>
      </xdr:nvSpPr>
      <xdr:spPr>
        <a:xfrm>
          <a:off x="14389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504" name="n_3mainValue【一般廃棄物処理施設】&#10;有形固定資産減価償却率">
          <a:extLst>
            <a:ext uri="{FF2B5EF4-FFF2-40B4-BE49-F238E27FC236}">
              <a16:creationId xmlns:a16="http://schemas.microsoft.com/office/drawing/2014/main" id="{824A525D-577C-496E-8242-FDCEA5FF52D3}"/>
            </a:ext>
          </a:extLst>
        </xdr:cNvPr>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5" name="正方形/長方形 504">
          <a:extLst>
            <a:ext uri="{FF2B5EF4-FFF2-40B4-BE49-F238E27FC236}">
              <a16:creationId xmlns:a16="http://schemas.microsoft.com/office/drawing/2014/main" id="{9E9D7C77-F55A-4E63-9AAD-F8D933F8A81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6" name="正方形/長方形 505">
          <a:extLst>
            <a:ext uri="{FF2B5EF4-FFF2-40B4-BE49-F238E27FC236}">
              <a16:creationId xmlns:a16="http://schemas.microsoft.com/office/drawing/2014/main" id="{BB207A63-1680-4CCE-B758-5C8FF6087F4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7" name="正方形/長方形 506">
          <a:extLst>
            <a:ext uri="{FF2B5EF4-FFF2-40B4-BE49-F238E27FC236}">
              <a16:creationId xmlns:a16="http://schemas.microsoft.com/office/drawing/2014/main" id="{4D1E747F-1A61-4194-A715-FDFB6AD8130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8" name="正方形/長方形 507">
          <a:extLst>
            <a:ext uri="{FF2B5EF4-FFF2-40B4-BE49-F238E27FC236}">
              <a16:creationId xmlns:a16="http://schemas.microsoft.com/office/drawing/2014/main" id="{11AB4EE3-FC78-4A0F-85C0-B32B00D9F9C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9" name="正方形/長方形 508">
          <a:extLst>
            <a:ext uri="{FF2B5EF4-FFF2-40B4-BE49-F238E27FC236}">
              <a16:creationId xmlns:a16="http://schemas.microsoft.com/office/drawing/2014/main" id="{E82565AB-ADD4-4B54-80FA-B3C21E9CDC6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0" name="正方形/長方形 509">
          <a:extLst>
            <a:ext uri="{FF2B5EF4-FFF2-40B4-BE49-F238E27FC236}">
              <a16:creationId xmlns:a16="http://schemas.microsoft.com/office/drawing/2014/main" id="{0BD2E400-A22E-4677-8D1A-8F6C033E204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1" name="正方形/長方形 510">
          <a:extLst>
            <a:ext uri="{FF2B5EF4-FFF2-40B4-BE49-F238E27FC236}">
              <a16:creationId xmlns:a16="http://schemas.microsoft.com/office/drawing/2014/main" id="{3F34A90C-AF3C-45DB-9316-52952382DBD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2" name="正方形/長方形 511">
          <a:extLst>
            <a:ext uri="{FF2B5EF4-FFF2-40B4-BE49-F238E27FC236}">
              <a16:creationId xmlns:a16="http://schemas.microsoft.com/office/drawing/2014/main" id="{3124BA0D-111D-4329-9C89-B8ABA64B100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3" name="テキスト ボックス 512">
          <a:extLst>
            <a:ext uri="{FF2B5EF4-FFF2-40B4-BE49-F238E27FC236}">
              <a16:creationId xmlns:a16="http://schemas.microsoft.com/office/drawing/2014/main" id="{B383429F-F714-464D-973E-D35EEEE966C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4" name="直線コネクタ 513">
          <a:extLst>
            <a:ext uri="{FF2B5EF4-FFF2-40B4-BE49-F238E27FC236}">
              <a16:creationId xmlns:a16="http://schemas.microsoft.com/office/drawing/2014/main" id="{2817B931-547B-48B1-8B97-FECB740DBD3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5" name="直線コネクタ 514">
          <a:extLst>
            <a:ext uri="{FF2B5EF4-FFF2-40B4-BE49-F238E27FC236}">
              <a16:creationId xmlns:a16="http://schemas.microsoft.com/office/drawing/2014/main" id="{9A697D00-D199-4118-A2D5-5F22C90A620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6" name="テキスト ボックス 515">
          <a:extLst>
            <a:ext uri="{FF2B5EF4-FFF2-40B4-BE49-F238E27FC236}">
              <a16:creationId xmlns:a16="http://schemas.microsoft.com/office/drawing/2014/main" id="{1F21FFD8-0367-43B5-882A-CEB94B8A77E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7" name="直線コネクタ 516">
          <a:extLst>
            <a:ext uri="{FF2B5EF4-FFF2-40B4-BE49-F238E27FC236}">
              <a16:creationId xmlns:a16="http://schemas.microsoft.com/office/drawing/2014/main" id="{B3C554FB-D3CE-4F71-99AB-B9CE058ED27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8" name="テキスト ボックス 517">
          <a:extLst>
            <a:ext uri="{FF2B5EF4-FFF2-40B4-BE49-F238E27FC236}">
              <a16:creationId xmlns:a16="http://schemas.microsoft.com/office/drawing/2014/main" id="{717CE7ED-2214-4B9B-99BD-E227111A521C}"/>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9" name="直線コネクタ 518">
          <a:extLst>
            <a:ext uri="{FF2B5EF4-FFF2-40B4-BE49-F238E27FC236}">
              <a16:creationId xmlns:a16="http://schemas.microsoft.com/office/drawing/2014/main" id="{6441C142-BD69-4EC0-B505-AD9DD859132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20" name="テキスト ボックス 519">
          <a:extLst>
            <a:ext uri="{FF2B5EF4-FFF2-40B4-BE49-F238E27FC236}">
              <a16:creationId xmlns:a16="http://schemas.microsoft.com/office/drawing/2014/main" id="{0DE478C5-2CE2-4C5D-8034-A023F86675D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1" name="直線コネクタ 520">
          <a:extLst>
            <a:ext uri="{FF2B5EF4-FFF2-40B4-BE49-F238E27FC236}">
              <a16:creationId xmlns:a16="http://schemas.microsoft.com/office/drawing/2014/main" id="{01D0B024-C446-4B1E-AF70-F1C326F9ADF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22" name="テキスト ボックス 521">
          <a:extLst>
            <a:ext uri="{FF2B5EF4-FFF2-40B4-BE49-F238E27FC236}">
              <a16:creationId xmlns:a16="http://schemas.microsoft.com/office/drawing/2014/main" id="{C25482FD-599C-4DF3-979D-74E604A080A6}"/>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3" name="直線コネクタ 522">
          <a:extLst>
            <a:ext uri="{FF2B5EF4-FFF2-40B4-BE49-F238E27FC236}">
              <a16:creationId xmlns:a16="http://schemas.microsoft.com/office/drawing/2014/main" id="{69B2030D-9B8C-4EAC-9837-B3E399E9405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4" name="テキスト ボックス 523">
          <a:extLst>
            <a:ext uri="{FF2B5EF4-FFF2-40B4-BE49-F238E27FC236}">
              <a16:creationId xmlns:a16="http://schemas.microsoft.com/office/drawing/2014/main" id="{BEC4308C-74E1-4BF0-9B50-76AE0FEECC63}"/>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5" name="直線コネクタ 524">
          <a:extLst>
            <a:ext uri="{FF2B5EF4-FFF2-40B4-BE49-F238E27FC236}">
              <a16:creationId xmlns:a16="http://schemas.microsoft.com/office/drawing/2014/main" id="{E635C3DD-102F-49BB-A253-AFCE52108E4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6" name="テキスト ボックス 525">
          <a:extLst>
            <a:ext uri="{FF2B5EF4-FFF2-40B4-BE49-F238E27FC236}">
              <a16:creationId xmlns:a16="http://schemas.microsoft.com/office/drawing/2014/main" id="{D31081C0-39C1-4A8B-A931-56126289DAD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7" name="【一般廃棄物処理施設】&#10;一人当たり有形固定資産（償却資産）額グラフ枠">
          <a:extLst>
            <a:ext uri="{FF2B5EF4-FFF2-40B4-BE49-F238E27FC236}">
              <a16:creationId xmlns:a16="http://schemas.microsoft.com/office/drawing/2014/main" id="{EE038447-0276-405C-A9D3-111BFC992CF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528" name="直線コネクタ 527">
          <a:extLst>
            <a:ext uri="{FF2B5EF4-FFF2-40B4-BE49-F238E27FC236}">
              <a16:creationId xmlns:a16="http://schemas.microsoft.com/office/drawing/2014/main" id="{5EBD54D5-C879-4324-9980-B6953B0379CC}"/>
            </a:ext>
          </a:extLst>
        </xdr:cNvPr>
        <xdr:cNvCxnSpPr/>
      </xdr:nvCxnSpPr>
      <xdr:spPr>
        <a:xfrm flipV="1">
          <a:off x="22160864" y="5763113"/>
          <a:ext cx="0" cy="1455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529" name="【一般廃棄物処理施設】&#10;一人当たり有形固定資産（償却資産）額最小値テキスト">
          <a:extLst>
            <a:ext uri="{FF2B5EF4-FFF2-40B4-BE49-F238E27FC236}">
              <a16:creationId xmlns:a16="http://schemas.microsoft.com/office/drawing/2014/main" id="{A3E78155-FB56-41B2-91A6-7AD513B38AB9}"/>
            </a:ext>
          </a:extLst>
        </xdr:cNvPr>
        <xdr:cNvSpPr txBox="1"/>
      </xdr:nvSpPr>
      <xdr:spPr>
        <a:xfrm>
          <a:off x="22199600" y="722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530" name="直線コネクタ 529">
          <a:extLst>
            <a:ext uri="{FF2B5EF4-FFF2-40B4-BE49-F238E27FC236}">
              <a16:creationId xmlns:a16="http://schemas.microsoft.com/office/drawing/2014/main" id="{B1A54D7A-AD48-4E6F-A895-4DA45967CC04}"/>
            </a:ext>
          </a:extLst>
        </xdr:cNvPr>
        <xdr:cNvCxnSpPr/>
      </xdr:nvCxnSpPr>
      <xdr:spPr>
        <a:xfrm>
          <a:off x="22072600" y="7218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531" name="【一般廃棄物処理施設】&#10;一人当たり有形固定資産（償却資産）額最大値テキスト">
          <a:extLst>
            <a:ext uri="{FF2B5EF4-FFF2-40B4-BE49-F238E27FC236}">
              <a16:creationId xmlns:a16="http://schemas.microsoft.com/office/drawing/2014/main" id="{180873CF-D448-4CB5-9700-9386943F9622}"/>
            </a:ext>
          </a:extLst>
        </xdr:cNvPr>
        <xdr:cNvSpPr txBox="1"/>
      </xdr:nvSpPr>
      <xdr:spPr>
        <a:xfrm>
          <a:off x="22199600" y="553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532" name="直線コネクタ 531">
          <a:extLst>
            <a:ext uri="{FF2B5EF4-FFF2-40B4-BE49-F238E27FC236}">
              <a16:creationId xmlns:a16="http://schemas.microsoft.com/office/drawing/2014/main" id="{6A797DA9-F139-4E98-95C8-937EC8EB4787}"/>
            </a:ext>
          </a:extLst>
        </xdr:cNvPr>
        <xdr:cNvCxnSpPr/>
      </xdr:nvCxnSpPr>
      <xdr:spPr>
        <a:xfrm>
          <a:off x="22072600" y="576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130662</xdr:rowOff>
    </xdr:from>
    <xdr:ext cx="534377" cy="259045"/>
    <xdr:sp macro="" textlink="">
      <xdr:nvSpPr>
        <xdr:cNvPr id="533" name="【一般廃棄物処理施設】&#10;一人当たり有形固定資産（償却資産）額平均値テキスト">
          <a:extLst>
            <a:ext uri="{FF2B5EF4-FFF2-40B4-BE49-F238E27FC236}">
              <a16:creationId xmlns:a16="http://schemas.microsoft.com/office/drawing/2014/main" id="{CE928660-3098-43B3-87A1-3C2BFD4952CB}"/>
            </a:ext>
          </a:extLst>
        </xdr:cNvPr>
        <xdr:cNvSpPr txBox="1"/>
      </xdr:nvSpPr>
      <xdr:spPr>
        <a:xfrm>
          <a:off x="22199600" y="664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534" name="フローチャート: 判断 533">
          <a:extLst>
            <a:ext uri="{FF2B5EF4-FFF2-40B4-BE49-F238E27FC236}">
              <a16:creationId xmlns:a16="http://schemas.microsoft.com/office/drawing/2014/main" id="{D231D938-9708-4C46-90FA-0005E9ACE768}"/>
            </a:ext>
          </a:extLst>
        </xdr:cNvPr>
        <xdr:cNvSpPr/>
      </xdr:nvSpPr>
      <xdr:spPr>
        <a:xfrm>
          <a:off x="221107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535" name="フローチャート: 判断 534">
          <a:extLst>
            <a:ext uri="{FF2B5EF4-FFF2-40B4-BE49-F238E27FC236}">
              <a16:creationId xmlns:a16="http://schemas.microsoft.com/office/drawing/2014/main" id="{3BEBE521-69B2-458A-8896-50C8EF110F94}"/>
            </a:ext>
          </a:extLst>
        </xdr:cNvPr>
        <xdr:cNvSpPr/>
      </xdr:nvSpPr>
      <xdr:spPr>
        <a:xfrm>
          <a:off x="21272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4056</xdr:rowOff>
    </xdr:from>
    <xdr:to>
      <xdr:col>107</xdr:col>
      <xdr:colOff>101600</xdr:colOff>
      <xdr:row>39</xdr:row>
      <xdr:rowOff>105656</xdr:rowOff>
    </xdr:to>
    <xdr:sp macro="" textlink="">
      <xdr:nvSpPr>
        <xdr:cNvPr id="536" name="フローチャート: 判断 535">
          <a:extLst>
            <a:ext uri="{FF2B5EF4-FFF2-40B4-BE49-F238E27FC236}">
              <a16:creationId xmlns:a16="http://schemas.microsoft.com/office/drawing/2014/main" id="{901D79C7-2321-4833-9CFF-B8310952BB44}"/>
            </a:ext>
          </a:extLst>
        </xdr:cNvPr>
        <xdr:cNvSpPr/>
      </xdr:nvSpPr>
      <xdr:spPr>
        <a:xfrm>
          <a:off x="20383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43086</xdr:rowOff>
    </xdr:from>
    <xdr:to>
      <xdr:col>102</xdr:col>
      <xdr:colOff>165100</xdr:colOff>
      <xdr:row>39</xdr:row>
      <xdr:rowOff>144686</xdr:rowOff>
    </xdr:to>
    <xdr:sp macro="" textlink="">
      <xdr:nvSpPr>
        <xdr:cNvPr id="537" name="フローチャート: 判断 536">
          <a:extLst>
            <a:ext uri="{FF2B5EF4-FFF2-40B4-BE49-F238E27FC236}">
              <a16:creationId xmlns:a16="http://schemas.microsoft.com/office/drawing/2014/main" id="{F704C6B4-1785-4440-ACDA-812622B12F65}"/>
            </a:ext>
          </a:extLst>
        </xdr:cNvPr>
        <xdr:cNvSpPr/>
      </xdr:nvSpPr>
      <xdr:spPr>
        <a:xfrm>
          <a:off x="19494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127660</xdr:rowOff>
    </xdr:from>
    <xdr:to>
      <xdr:col>98</xdr:col>
      <xdr:colOff>38100</xdr:colOff>
      <xdr:row>40</xdr:row>
      <xdr:rowOff>57810</xdr:rowOff>
    </xdr:to>
    <xdr:sp macro="" textlink="">
      <xdr:nvSpPr>
        <xdr:cNvPr id="538" name="フローチャート: 判断 537">
          <a:extLst>
            <a:ext uri="{FF2B5EF4-FFF2-40B4-BE49-F238E27FC236}">
              <a16:creationId xmlns:a16="http://schemas.microsoft.com/office/drawing/2014/main" id="{35CDE0A9-3E43-4FB3-A66A-DB6093630076}"/>
            </a:ext>
          </a:extLst>
        </xdr:cNvPr>
        <xdr:cNvSpPr/>
      </xdr:nvSpPr>
      <xdr:spPr>
        <a:xfrm>
          <a:off x="18605500" y="681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3AB71361-DB1D-40DF-B59B-1920A966355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5B8F61E6-8965-4290-B072-4A5DDB20601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69822D7E-EE1E-4345-BF6C-03B5652F845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3AA29F1F-5A46-41A6-9545-E26F43EA56F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25154437-BB9E-4D73-A564-9EF2A1C8517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54463</xdr:rowOff>
    </xdr:from>
    <xdr:to>
      <xdr:col>116</xdr:col>
      <xdr:colOff>114300</xdr:colOff>
      <xdr:row>33</xdr:row>
      <xdr:rowOff>156063</xdr:rowOff>
    </xdr:to>
    <xdr:sp macro="" textlink="">
      <xdr:nvSpPr>
        <xdr:cNvPr id="544" name="楕円 543">
          <a:extLst>
            <a:ext uri="{FF2B5EF4-FFF2-40B4-BE49-F238E27FC236}">
              <a16:creationId xmlns:a16="http://schemas.microsoft.com/office/drawing/2014/main" id="{97B26B18-18C9-4959-8FA7-20093314EA03}"/>
            </a:ext>
          </a:extLst>
        </xdr:cNvPr>
        <xdr:cNvSpPr/>
      </xdr:nvSpPr>
      <xdr:spPr>
        <a:xfrm>
          <a:off x="22110700" y="571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7490</xdr:rowOff>
    </xdr:from>
    <xdr:ext cx="599010" cy="259045"/>
    <xdr:sp macro="" textlink="">
      <xdr:nvSpPr>
        <xdr:cNvPr id="545" name="【一般廃棄物処理施設】&#10;一人当たり有形固定資産（償却資産）額該当値テキスト">
          <a:extLst>
            <a:ext uri="{FF2B5EF4-FFF2-40B4-BE49-F238E27FC236}">
              <a16:creationId xmlns:a16="http://schemas.microsoft.com/office/drawing/2014/main" id="{00A2994F-2881-4E2F-9377-904D797688D5}"/>
            </a:ext>
          </a:extLst>
        </xdr:cNvPr>
        <xdr:cNvSpPr txBox="1"/>
      </xdr:nvSpPr>
      <xdr:spPr>
        <a:xfrm>
          <a:off x="22199600" y="56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146116</xdr:rowOff>
    </xdr:from>
    <xdr:to>
      <xdr:col>112</xdr:col>
      <xdr:colOff>38100</xdr:colOff>
      <xdr:row>36</xdr:row>
      <xdr:rowOff>76266</xdr:rowOff>
    </xdr:to>
    <xdr:sp macro="" textlink="">
      <xdr:nvSpPr>
        <xdr:cNvPr id="546" name="楕円 545">
          <a:extLst>
            <a:ext uri="{FF2B5EF4-FFF2-40B4-BE49-F238E27FC236}">
              <a16:creationId xmlns:a16="http://schemas.microsoft.com/office/drawing/2014/main" id="{85184B96-13E0-485B-A6E8-0ACA94BC9425}"/>
            </a:ext>
          </a:extLst>
        </xdr:cNvPr>
        <xdr:cNvSpPr/>
      </xdr:nvSpPr>
      <xdr:spPr>
        <a:xfrm>
          <a:off x="21272500" y="614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105263</xdr:rowOff>
    </xdr:from>
    <xdr:to>
      <xdr:col>116</xdr:col>
      <xdr:colOff>63500</xdr:colOff>
      <xdr:row>36</xdr:row>
      <xdr:rowOff>25466</xdr:rowOff>
    </xdr:to>
    <xdr:cxnSp macro="">
      <xdr:nvCxnSpPr>
        <xdr:cNvPr id="547" name="直線コネクタ 546">
          <a:extLst>
            <a:ext uri="{FF2B5EF4-FFF2-40B4-BE49-F238E27FC236}">
              <a16:creationId xmlns:a16="http://schemas.microsoft.com/office/drawing/2014/main" id="{0A0578D3-F8B0-4B24-9947-5E84DF2CAE8E}"/>
            </a:ext>
          </a:extLst>
        </xdr:cNvPr>
        <xdr:cNvCxnSpPr/>
      </xdr:nvCxnSpPr>
      <xdr:spPr>
        <a:xfrm flipV="1">
          <a:off x="21323300" y="5763113"/>
          <a:ext cx="838200" cy="43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154368</xdr:rowOff>
    </xdr:from>
    <xdr:to>
      <xdr:col>107</xdr:col>
      <xdr:colOff>101600</xdr:colOff>
      <xdr:row>36</xdr:row>
      <xdr:rowOff>84518</xdr:rowOff>
    </xdr:to>
    <xdr:sp macro="" textlink="">
      <xdr:nvSpPr>
        <xdr:cNvPr id="548" name="楕円 547">
          <a:extLst>
            <a:ext uri="{FF2B5EF4-FFF2-40B4-BE49-F238E27FC236}">
              <a16:creationId xmlns:a16="http://schemas.microsoft.com/office/drawing/2014/main" id="{A73201C4-84F0-4CBA-9184-A664DB513F39}"/>
            </a:ext>
          </a:extLst>
        </xdr:cNvPr>
        <xdr:cNvSpPr/>
      </xdr:nvSpPr>
      <xdr:spPr>
        <a:xfrm>
          <a:off x="20383500" y="61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25466</xdr:rowOff>
    </xdr:from>
    <xdr:to>
      <xdr:col>111</xdr:col>
      <xdr:colOff>177800</xdr:colOff>
      <xdr:row>36</xdr:row>
      <xdr:rowOff>33718</xdr:rowOff>
    </xdr:to>
    <xdr:cxnSp macro="">
      <xdr:nvCxnSpPr>
        <xdr:cNvPr id="549" name="直線コネクタ 548">
          <a:extLst>
            <a:ext uri="{FF2B5EF4-FFF2-40B4-BE49-F238E27FC236}">
              <a16:creationId xmlns:a16="http://schemas.microsoft.com/office/drawing/2014/main" id="{82D203B9-2B7D-4C55-B0DC-00782A848F0B}"/>
            </a:ext>
          </a:extLst>
        </xdr:cNvPr>
        <xdr:cNvCxnSpPr/>
      </xdr:nvCxnSpPr>
      <xdr:spPr>
        <a:xfrm flipV="1">
          <a:off x="20434300" y="6197666"/>
          <a:ext cx="8890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162042</xdr:rowOff>
    </xdr:from>
    <xdr:to>
      <xdr:col>102</xdr:col>
      <xdr:colOff>165100</xdr:colOff>
      <xdr:row>37</xdr:row>
      <xdr:rowOff>92192</xdr:rowOff>
    </xdr:to>
    <xdr:sp macro="" textlink="">
      <xdr:nvSpPr>
        <xdr:cNvPr id="550" name="楕円 549">
          <a:extLst>
            <a:ext uri="{FF2B5EF4-FFF2-40B4-BE49-F238E27FC236}">
              <a16:creationId xmlns:a16="http://schemas.microsoft.com/office/drawing/2014/main" id="{312277D0-86BB-4A67-B91E-AC3B96251664}"/>
            </a:ext>
          </a:extLst>
        </xdr:cNvPr>
        <xdr:cNvSpPr/>
      </xdr:nvSpPr>
      <xdr:spPr>
        <a:xfrm>
          <a:off x="19494500" y="633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33718</xdr:rowOff>
    </xdr:from>
    <xdr:to>
      <xdr:col>107</xdr:col>
      <xdr:colOff>50800</xdr:colOff>
      <xdr:row>37</xdr:row>
      <xdr:rowOff>41392</xdr:rowOff>
    </xdr:to>
    <xdr:cxnSp macro="">
      <xdr:nvCxnSpPr>
        <xdr:cNvPr id="551" name="直線コネクタ 550">
          <a:extLst>
            <a:ext uri="{FF2B5EF4-FFF2-40B4-BE49-F238E27FC236}">
              <a16:creationId xmlns:a16="http://schemas.microsoft.com/office/drawing/2014/main" id="{1996F062-1CAA-41B2-89A2-802DF10FC12F}"/>
            </a:ext>
          </a:extLst>
        </xdr:cNvPr>
        <xdr:cNvCxnSpPr/>
      </xdr:nvCxnSpPr>
      <xdr:spPr>
        <a:xfrm flipV="1">
          <a:off x="19545300" y="6205918"/>
          <a:ext cx="889000" cy="17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100243</xdr:rowOff>
    </xdr:from>
    <xdr:ext cx="534377" cy="259045"/>
    <xdr:sp macro="" textlink="">
      <xdr:nvSpPr>
        <xdr:cNvPr id="552" name="n_1aveValue【一般廃棄物処理施設】&#10;一人当たり有形固定資産（償却資産）額">
          <a:extLst>
            <a:ext uri="{FF2B5EF4-FFF2-40B4-BE49-F238E27FC236}">
              <a16:creationId xmlns:a16="http://schemas.microsoft.com/office/drawing/2014/main" id="{13E9B8E3-7736-4C33-9D2A-E33185D92EA9}"/>
            </a:ext>
          </a:extLst>
        </xdr:cNvPr>
        <xdr:cNvSpPr txBox="1"/>
      </xdr:nvSpPr>
      <xdr:spPr>
        <a:xfrm>
          <a:off x="21043411" y="678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96783</xdr:rowOff>
    </xdr:from>
    <xdr:ext cx="534377" cy="259045"/>
    <xdr:sp macro="" textlink="">
      <xdr:nvSpPr>
        <xdr:cNvPr id="553" name="n_2aveValue【一般廃棄物処理施設】&#10;一人当たり有形固定資産（償却資産）額">
          <a:extLst>
            <a:ext uri="{FF2B5EF4-FFF2-40B4-BE49-F238E27FC236}">
              <a16:creationId xmlns:a16="http://schemas.microsoft.com/office/drawing/2014/main" id="{4E9E8C73-A860-48FD-8A27-F1CAA6C748A5}"/>
            </a:ext>
          </a:extLst>
        </xdr:cNvPr>
        <xdr:cNvSpPr txBox="1"/>
      </xdr:nvSpPr>
      <xdr:spPr>
        <a:xfrm>
          <a:off x="20167111" y="67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135813</xdr:rowOff>
    </xdr:from>
    <xdr:ext cx="534377" cy="259045"/>
    <xdr:sp macro="" textlink="">
      <xdr:nvSpPr>
        <xdr:cNvPr id="554" name="n_3aveValue【一般廃棄物処理施設】&#10;一人当たり有形固定資産（償却資産）額">
          <a:extLst>
            <a:ext uri="{FF2B5EF4-FFF2-40B4-BE49-F238E27FC236}">
              <a16:creationId xmlns:a16="http://schemas.microsoft.com/office/drawing/2014/main" id="{9D380E78-7C00-42BD-82CE-519CC440EC49}"/>
            </a:ext>
          </a:extLst>
        </xdr:cNvPr>
        <xdr:cNvSpPr txBox="1"/>
      </xdr:nvSpPr>
      <xdr:spPr>
        <a:xfrm>
          <a:off x="19278111" y="68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74337</xdr:rowOff>
    </xdr:from>
    <xdr:ext cx="534377" cy="259045"/>
    <xdr:sp macro="" textlink="">
      <xdr:nvSpPr>
        <xdr:cNvPr id="555" name="n_4aveValue【一般廃棄物処理施設】&#10;一人当たり有形固定資産（償却資産）額">
          <a:extLst>
            <a:ext uri="{FF2B5EF4-FFF2-40B4-BE49-F238E27FC236}">
              <a16:creationId xmlns:a16="http://schemas.microsoft.com/office/drawing/2014/main" id="{46B91A71-4CE6-4E82-9C75-C3EA0A42D00F}"/>
            </a:ext>
          </a:extLst>
        </xdr:cNvPr>
        <xdr:cNvSpPr txBox="1"/>
      </xdr:nvSpPr>
      <xdr:spPr>
        <a:xfrm>
          <a:off x="18389111" y="65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92793</xdr:rowOff>
    </xdr:from>
    <xdr:ext cx="599010" cy="259045"/>
    <xdr:sp macro="" textlink="">
      <xdr:nvSpPr>
        <xdr:cNvPr id="556" name="n_1mainValue【一般廃棄物処理施設】&#10;一人当たり有形固定資産（償却資産）額">
          <a:extLst>
            <a:ext uri="{FF2B5EF4-FFF2-40B4-BE49-F238E27FC236}">
              <a16:creationId xmlns:a16="http://schemas.microsoft.com/office/drawing/2014/main" id="{319A06AF-E78D-45E4-B813-1F3EBDCA2465}"/>
            </a:ext>
          </a:extLst>
        </xdr:cNvPr>
        <xdr:cNvSpPr txBox="1"/>
      </xdr:nvSpPr>
      <xdr:spPr>
        <a:xfrm>
          <a:off x="21011095" y="592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101045</xdr:rowOff>
    </xdr:from>
    <xdr:ext cx="599010" cy="259045"/>
    <xdr:sp macro="" textlink="">
      <xdr:nvSpPr>
        <xdr:cNvPr id="557" name="n_2mainValue【一般廃棄物処理施設】&#10;一人当たり有形固定資産（償却資産）額">
          <a:extLst>
            <a:ext uri="{FF2B5EF4-FFF2-40B4-BE49-F238E27FC236}">
              <a16:creationId xmlns:a16="http://schemas.microsoft.com/office/drawing/2014/main" id="{6869558C-ED26-4E12-87A9-09C7957C0865}"/>
            </a:ext>
          </a:extLst>
        </xdr:cNvPr>
        <xdr:cNvSpPr txBox="1"/>
      </xdr:nvSpPr>
      <xdr:spPr>
        <a:xfrm>
          <a:off x="20134795" y="5930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108719</xdr:rowOff>
    </xdr:from>
    <xdr:ext cx="599010" cy="259045"/>
    <xdr:sp macro="" textlink="">
      <xdr:nvSpPr>
        <xdr:cNvPr id="558" name="n_3mainValue【一般廃棄物処理施設】&#10;一人当たり有形固定資産（償却資産）額">
          <a:extLst>
            <a:ext uri="{FF2B5EF4-FFF2-40B4-BE49-F238E27FC236}">
              <a16:creationId xmlns:a16="http://schemas.microsoft.com/office/drawing/2014/main" id="{424334FB-BC8E-4FE3-B7E2-43A7783D6BD4}"/>
            </a:ext>
          </a:extLst>
        </xdr:cNvPr>
        <xdr:cNvSpPr txBox="1"/>
      </xdr:nvSpPr>
      <xdr:spPr>
        <a:xfrm>
          <a:off x="19245795" y="610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a:extLst>
            <a:ext uri="{FF2B5EF4-FFF2-40B4-BE49-F238E27FC236}">
              <a16:creationId xmlns:a16="http://schemas.microsoft.com/office/drawing/2014/main" id="{B16D730C-9F11-421D-B826-BB1BB2AB7EF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a:extLst>
            <a:ext uri="{FF2B5EF4-FFF2-40B4-BE49-F238E27FC236}">
              <a16:creationId xmlns:a16="http://schemas.microsoft.com/office/drawing/2014/main" id="{F75B0A49-781B-46E4-AD2C-9B9C207DEEC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a:extLst>
            <a:ext uri="{FF2B5EF4-FFF2-40B4-BE49-F238E27FC236}">
              <a16:creationId xmlns:a16="http://schemas.microsoft.com/office/drawing/2014/main" id="{892CB73E-09E5-4C61-A641-5480A1DC0FC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a:extLst>
            <a:ext uri="{FF2B5EF4-FFF2-40B4-BE49-F238E27FC236}">
              <a16:creationId xmlns:a16="http://schemas.microsoft.com/office/drawing/2014/main" id="{0382B7CA-A35C-4FA9-90B7-FE6ABF6D0B4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a:extLst>
            <a:ext uri="{FF2B5EF4-FFF2-40B4-BE49-F238E27FC236}">
              <a16:creationId xmlns:a16="http://schemas.microsoft.com/office/drawing/2014/main" id="{87210881-F742-4013-A4DA-20C26FEDF28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a:extLst>
            <a:ext uri="{FF2B5EF4-FFF2-40B4-BE49-F238E27FC236}">
              <a16:creationId xmlns:a16="http://schemas.microsoft.com/office/drawing/2014/main" id="{D6DB27B8-F69F-46F5-B247-C92400979C2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a:extLst>
            <a:ext uri="{FF2B5EF4-FFF2-40B4-BE49-F238E27FC236}">
              <a16:creationId xmlns:a16="http://schemas.microsoft.com/office/drawing/2014/main" id="{B2DA6FAF-3E0F-4BA1-9BD6-DBEFDE992D2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a:extLst>
            <a:ext uri="{FF2B5EF4-FFF2-40B4-BE49-F238E27FC236}">
              <a16:creationId xmlns:a16="http://schemas.microsoft.com/office/drawing/2014/main" id="{5901377A-468C-4E4E-94DD-5DB5933B9CE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7" name="テキスト ボックス 566">
          <a:extLst>
            <a:ext uri="{FF2B5EF4-FFF2-40B4-BE49-F238E27FC236}">
              <a16:creationId xmlns:a16="http://schemas.microsoft.com/office/drawing/2014/main" id="{6116A7E1-91B1-4523-91BE-BF93A97AC68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8" name="直線コネクタ 567">
          <a:extLst>
            <a:ext uri="{FF2B5EF4-FFF2-40B4-BE49-F238E27FC236}">
              <a16:creationId xmlns:a16="http://schemas.microsoft.com/office/drawing/2014/main" id="{D4078432-F1CC-423F-8541-6433C6DBF76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9" name="テキスト ボックス 568">
          <a:extLst>
            <a:ext uri="{FF2B5EF4-FFF2-40B4-BE49-F238E27FC236}">
              <a16:creationId xmlns:a16="http://schemas.microsoft.com/office/drawing/2014/main" id="{0E78B4BA-FDA1-4975-B0B7-9A6F174EC8E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70" name="直線コネクタ 569">
          <a:extLst>
            <a:ext uri="{FF2B5EF4-FFF2-40B4-BE49-F238E27FC236}">
              <a16:creationId xmlns:a16="http://schemas.microsoft.com/office/drawing/2014/main" id="{953DE11A-250D-45D5-BF6B-6EAB16A7D87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71" name="テキスト ボックス 570">
          <a:extLst>
            <a:ext uri="{FF2B5EF4-FFF2-40B4-BE49-F238E27FC236}">
              <a16:creationId xmlns:a16="http://schemas.microsoft.com/office/drawing/2014/main" id="{DBF1BA96-6564-4DC4-A6A7-53F55AE8FFA1}"/>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72" name="直線コネクタ 571">
          <a:extLst>
            <a:ext uri="{FF2B5EF4-FFF2-40B4-BE49-F238E27FC236}">
              <a16:creationId xmlns:a16="http://schemas.microsoft.com/office/drawing/2014/main" id="{89C15E96-A3D9-4B05-A7CC-764204CAD5D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73" name="テキスト ボックス 572">
          <a:extLst>
            <a:ext uri="{FF2B5EF4-FFF2-40B4-BE49-F238E27FC236}">
              <a16:creationId xmlns:a16="http://schemas.microsoft.com/office/drawing/2014/main" id="{4B9E997B-154D-4BBD-B35E-C1E9B5626A5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74" name="直線コネクタ 573">
          <a:extLst>
            <a:ext uri="{FF2B5EF4-FFF2-40B4-BE49-F238E27FC236}">
              <a16:creationId xmlns:a16="http://schemas.microsoft.com/office/drawing/2014/main" id="{EAE69CC0-DD63-4A87-9184-5F9354321B9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75" name="テキスト ボックス 574">
          <a:extLst>
            <a:ext uri="{FF2B5EF4-FFF2-40B4-BE49-F238E27FC236}">
              <a16:creationId xmlns:a16="http://schemas.microsoft.com/office/drawing/2014/main" id="{0DFB1666-2953-469C-BA79-F16F8027EA97}"/>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76" name="直線コネクタ 575">
          <a:extLst>
            <a:ext uri="{FF2B5EF4-FFF2-40B4-BE49-F238E27FC236}">
              <a16:creationId xmlns:a16="http://schemas.microsoft.com/office/drawing/2014/main" id="{9E3D42A3-06C0-46E0-B76B-44A5BDF8BFD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77" name="テキスト ボックス 576">
          <a:extLst>
            <a:ext uri="{FF2B5EF4-FFF2-40B4-BE49-F238E27FC236}">
              <a16:creationId xmlns:a16="http://schemas.microsoft.com/office/drawing/2014/main" id="{CE492F0C-283E-4E0F-99A1-D467A92E9258}"/>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8" name="直線コネクタ 577">
          <a:extLst>
            <a:ext uri="{FF2B5EF4-FFF2-40B4-BE49-F238E27FC236}">
              <a16:creationId xmlns:a16="http://schemas.microsoft.com/office/drawing/2014/main" id="{78E59455-E1BE-4800-96C9-F580A02836E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79" name="テキスト ボックス 578">
          <a:extLst>
            <a:ext uri="{FF2B5EF4-FFF2-40B4-BE49-F238E27FC236}">
              <a16:creationId xmlns:a16="http://schemas.microsoft.com/office/drawing/2014/main" id="{BA9E45CD-EE51-4A61-B6C8-57BDADA6158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0" name="【保健センター・保健所】&#10;有形固定資産減価償却率グラフ枠">
          <a:extLst>
            <a:ext uri="{FF2B5EF4-FFF2-40B4-BE49-F238E27FC236}">
              <a16:creationId xmlns:a16="http://schemas.microsoft.com/office/drawing/2014/main" id="{5F83128D-D391-4962-8FEB-A357A9DCC68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581" name="直線コネクタ 580">
          <a:extLst>
            <a:ext uri="{FF2B5EF4-FFF2-40B4-BE49-F238E27FC236}">
              <a16:creationId xmlns:a16="http://schemas.microsoft.com/office/drawing/2014/main" id="{E385DC8B-BE2A-4FC0-90F4-3F347E6EE02D}"/>
            </a:ext>
          </a:extLst>
        </xdr:cNvPr>
        <xdr:cNvCxnSpPr/>
      </xdr:nvCxnSpPr>
      <xdr:spPr>
        <a:xfrm flipV="1">
          <a:off x="16318864" y="948918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582" name="【保健センター・保健所】&#10;有形固定資産減価償却率最小値テキスト">
          <a:extLst>
            <a:ext uri="{FF2B5EF4-FFF2-40B4-BE49-F238E27FC236}">
              <a16:creationId xmlns:a16="http://schemas.microsoft.com/office/drawing/2014/main" id="{E930825A-92D9-416B-BD73-6B0EE5784309}"/>
            </a:ext>
          </a:extLst>
        </xdr:cNvPr>
        <xdr:cNvSpPr txBox="1"/>
      </xdr:nvSpPr>
      <xdr:spPr>
        <a:xfrm>
          <a:off x="16357600" y="1075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583" name="直線コネクタ 582">
          <a:extLst>
            <a:ext uri="{FF2B5EF4-FFF2-40B4-BE49-F238E27FC236}">
              <a16:creationId xmlns:a16="http://schemas.microsoft.com/office/drawing/2014/main" id="{C3191E47-ACB9-4A47-AE82-630103CE3E4E}"/>
            </a:ext>
          </a:extLst>
        </xdr:cNvPr>
        <xdr:cNvCxnSpPr/>
      </xdr:nvCxnSpPr>
      <xdr:spPr>
        <a:xfrm>
          <a:off x="16230600" y="1075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584" name="【保健センター・保健所】&#10;有形固定資産減価償却率最大値テキスト">
          <a:extLst>
            <a:ext uri="{FF2B5EF4-FFF2-40B4-BE49-F238E27FC236}">
              <a16:creationId xmlns:a16="http://schemas.microsoft.com/office/drawing/2014/main" id="{44C7E8D0-43FC-490B-A86A-E3A54ED362C1}"/>
            </a:ext>
          </a:extLst>
        </xdr:cNvPr>
        <xdr:cNvSpPr txBox="1"/>
      </xdr:nvSpPr>
      <xdr:spPr>
        <a:xfrm>
          <a:off x="163576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585" name="直線コネクタ 584">
          <a:extLst>
            <a:ext uri="{FF2B5EF4-FFF2-40B4-BE49-F238E27FC236}">
              <a16:creationId xmlns:a16="http://schemas.microsoft.com/office/drawing/2014/main" id="{8E9D0717-A375-4CD3-BCBF-74E60596E3BD}"/>
            </a:ext>
          </a:extLst>
        </xdr:cNvPr>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586" name="【保健センター・保健所】&#10;有形固定資産減価償却率平均値テキスト">
          <a:extLst>
            <a:ext uri="{FF2B5EF4-FFF2-40B4-BE49-F238E27FC236}">
              <a16:creationId xmlns:a16="http://schemas.microsoft.com/office/drawing/2014/main" id="{F0906771-B60C-4877-B5F0-0FC8A5316D6A}"/>
            </a:ext>
          </a:extLst>
        </xdr:cNvPr>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587" name="フローチャート: 判断 586">
          <a:extLst>
            <a:ext uri="{FF2B5EF4-FFF2-40B4-BE49-F238E27FC236}">
              <a16:creationId xmlns:a16="http://schemas.microsoft.com/office/drawing/2014/main" id="{3A03955D-63E0-4EBC-A769-6787010078C9}"/>
            </a:ext>
          </a:extLst>
        </xdr:cNvPr>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588" name="フローチャート: 判断 587">
          <a:extLst>
            <a:ext uri="{FF2B5EF4-FFF2-40B4-BE49-F238E27FC236}">
              <a16:creationId xmlns:a16="http://schemas.microsoft.com/office/drawing/2014/main" id="{E9F06AC5-2A17-4D29-81B2-2B505B87719D}"/>
            </a:ext>
          </a:extLst>
        </xdr:cNvPr>
        <xdr:cNvSpPr/>
      </xdr:nvSpPr>
      <xdr:spPr>
        <a:xfrm>
          <a:off x="15430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589" name="フローチャート: 判断 588">
          <a:extLst>
            <a:ext uri="{FF2B5EF4-FFF2-40B4-BE49-F238E27FC236}">
              <a16:creationId xmlns:a16="http://schemas.microsoft.com/office/drawing/2014/main" id="{48FB46A4-F800-49D9-A620-D756DF152C3B}"/>
            </a:ext>
          </a:extLst>
        </xdr:cNvPr>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145796</xdr:rowOff>
    </xdr:from>
    <xdr:to>
      <xdr:col>72</xdr:col>
      <xdr:colOff>38100</xdr:colOff>
      <xdr:row>58</xdr:row>
      <xdr:rowOff>75946</xdr:rowOff>
    </xdr:to>
    <xdr:sp macro="" textlink="">
      <xdr:nvSpPr>
        <xdr:cNvPr id="590" name="フローチャート: 判断 589">
          <a:extLst>
            <a:ext uri="{FF2B5EF4-FFF2-40B4-BE49-F238E27FC236}">
              <a16:creationId xmlns:a16="http://schemas.microsoft.com/office/drawing/2014/main" id="{CF221CD6-C0CD-4C25-9F18-6DE81427B5E6}"/>
            </a:ext>
          </a:extLst>
        </xdr:cNvPr>
        <xdr:cNvSpPr/>
      </xdr:nvSpPr>
      <xdr:spPr>
        <a:xfrm>
          <a:off x="13652500" y="991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88646</xdr:rowOff>
    </xdr:from>
    <xdr:to>
      <xdr:col>67</xdr:col>
      <xdr:colOff>101600</xdr:colOff>
      <xdr:row>59</xdr:row>
      <xdr:rowOff>18796</xdr:rowOff>
    </xdr:to>
    <xdr:sp macro="" textlink="">
      <xdr:nvSpPr>
        <xdr:cNvPr id="591" name="フローチャート: 判断 590">
          <a:extLst>
            <a:ext uri="{FF2B5EF4-FFF2-40B4-BE49-F238E27FC236}">
              <a16:creationId xmlns:a16="http://schemas.microsoft.com/office/drawing/2014/main" id="{1531B6A3-7E59-45A3-9DE6-B2EE8E95E026}"/>
            </a:ext>
          </a:extLst>
        </xdr:cNvPr>
        <xdr:cNvSpPr/>
      </xdr:nvSpPr>
      <xdr:spPr>
        <a:xfrm>
          <a:off x="12763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58AEAB2A-BC3B-4D5F-AA2F-7EA1D7AC68F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EFE2B01D-41CC-491F-ABCB-10A9233218A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27524285-AE82-464C-9D3F-3A69FA8476A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849A87B-5D40-4FFF-AD9F-9FC981C7BB5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B74B79B4-C1E3-408F-8174-A6A85440068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161798</xdr:rowOff>
    </xdr:from>
    <xdr:to>
      <xdr:col>72</xdr:col>
      <xdr:colOff>38100</xdr:colOff>
      <xdr:row>57</xdr:row>
      <xdr:rowOff>91948</xdr:rowOff>
    </xdr:to>
    <xdr:sp macro="" textlink="">
      <xdr:nvSpPr>
        <xdr:cNvPr id="597" name="楕円 596">
          <a:extLst>
            <a:ext uri="{FF2B5EF4-FFF2-40B4-BE49-F238E27FC236}">
              <a16:creationId xmlns:a16="http://schemas.microsoft.com/office/drawing/2014/main" id="{916217EC-42EE-41C2-A6EA-54C36100939F}"/>
            </a:ext>
          </a:extLst>
        </xdr:cNvPr>
        <xdr:cNvSpPr/>
      </xdr:nvSpPr>
      <xdr:spPr>
        <a:xfrm>
          <a:off x="13652500" y="976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56</xdr:row>
      <xdr:rowOff>154195</xdr:rowOff>
    </xdr:from>
    <xdr:ext cx="405111" cy="259045"/>
    <xdr:sp macro="" textlink="">
      <xdr:nvSpPr>
        <xdr:cNvPr id="598" name="n_1aveValue【保健センター・保健所】&#10;有形固定資産減価償却率">
          <a:extLst>
            <a:ext uri="{FF2B5EF4-FFF2-40B4-BE49-F238E27FC236}">
              <a16:creationId xmlns:a16="http://schemas.microsoft.com/office/drawing/2014/main" id="{56B3A96D-C827-4F76-99CB-4B3281DA87C0}"/>
            </a:ext>
          </a:extLst>
        </xdr:cNvPr>
        <xdr:cNvSpPr txBox="1"/>
      </xdr:nvSpPr>
      <xdr:spPr>
        <a:xfrm>
          <a:off x="152660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599" name="n_2aveValue【保健センター・保健所】&#10;有形固定資産減価償却率">
          <a:extLst>
            <a:ext uri="{FF2B5EF4-FFF2-40B4-BE49-F238E27FC236}">
              <a16:creationId xmlns:a16="http://schemas.microsoft.com/office/drawing/2014/main" id="{086700F7-1364-4008-88E0-8AB087FA7F80}"/>
            </a:ext>
          </a:extLst>
        </xdr:cNvPr>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67073</xdr:rowOff>
    </xdr:from>
    <xdr:ext cx="405111" cy="259045"/>
    <xdr:sp macro="" textlink="">
      <xdr:nvSpPr>
        <xdr:cNvPr id="600" name="n_3aveValue【保健センター・保健所】&#10;有形固定資産減価償却率">
          <a:extLst>
            <a:ext uri="{FF2B5EF4-FFF2-40B4-BE49-F238E27FC236}">
              <a16:creationId xmlns:a16="http://schemas.microsoft.com/office/drawing/2014/main" id="{7A22F67C-A77B-4371-B31C-A30D6493CBF5}"/>
            </a:ext>
          </a:extLst>
        </xdr:cNvPr>
        <xdr:cNvSpPr txBox="1"/>
      </xdr:nvSpPr>
      <xdr:spPr>
        <a:xfrm>
          <a:off x="13500744" y="1001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35323</xdr:rowOff>
    </xdr:from>
    <xdr:ext cx="405111" cy="259045"/>
    <xdr:sp macro="" textlink="">
      <xdr:nvSpPr>
        <xdr:cNvPr id="601" name="n_4aveValue【保健センター・保健所】&#10;有形固定資産減価償却率">
          <a:extLst>
            <a:ext uri="{FF2B5EF4-FFF2-40B4-BE49-F238E27FC236}">
              <a16:creationId xmlns:a16="http://schemas.microsoft.com/office/drawing/2014/main" id="{EF91329F-553E-4CA6-BCC2-A1722B08D6BA}"/>
            </a:ext>
          </a:extLst>
        </xdr:cNvPr>
        <xdr:cNvSpPr txBox="1"/>
      </xdr:nvSpPr>
      <xdr:spPr>
        <a:xfrm>
          <a:off x="12611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108475</xdr:rowOff>
    </xdr:from>
    <xdr:ext cx="405111" cy="259045"/>
    <xdr:sp macro="" textlink="">
      <xdr:nvSpPr>
        <xdr:cNvPr id="602" name="n_3mainValue【保健センター・保健所】&#10;有形固定資産減価償却率">
          <a:extLst>
            <a:ext uri="{FF2B5EF4-FFF2-40B4-BE49-F238E27FC236}">
              <a16:creationId xmlns:a16="http://schemas.microsoft.com/office/drawing/2014/main" id="{34F83990-49CF-4FBC-BF76-61BA171A2730}"/>
            </a:ext>
          </a:extLst>
        </xdr:cNvPr>
        <xdr:cNvSpPr txBox="1"/>
      </xdr:nvSpPr>
      <xdr:spPr>
        <a:xfrm>
          <a:off x="13500744" y="953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3" name="正方形/長方形 602">
          <a:extLst>
            <a:ext uri="{FF2B5EF4-FFF2-40B4-BE49-F238E27FC236}">
              <a16:creationId xmlns:a16="http://schemas.microsoft.com/office/drawing/2014/main" id="{41137568-ABBF-45F3-98BF-A1FB9D56EBC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4" name="正方形/長方形 603">
          <a:extLst>
            <a:ext uri="{FF2B5EF4-FFF2-40B4-BE49-F238E27FC236}">
              <a16:creationId xmlns:a16="http://schemas.microsoft.com/office/drawing/2014/main" id="{F3236E3A-14DD-40F5-A496-84D2DCD6D82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5" name="正方形/長方形 604">
          <a:extLst>
            <a:ext uri="{FF2B5EF4-FFF2-40B4-BE49-F238E27FC236}">
              <a16:creationId xmlns:a16="http://schemas.microsoft.com/office/drawing/2014/main" id="{D542C4EE-5DFC-471F-A0A5-92C06A02280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6" name="正方形/長方形 605">
          <a:extLst>
            <a:ext uri="{FF2B5EF4-FFF2-40B4-BE49-F238E27FC236}">
              <a16:creationId xmlns:a16="http://schemas.microsoft.com/office/drawing/2014/main" id="{9CC20869-1DF3-46BB-BE5A-9A75CB541AF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7" name="正方形/長方形 606">
          <a:extLst>
            <a:ext uri="{FF2B5EF4-FFF2-40B4-BE49-F238E27FC236}">
              <a16:creationId xmlns:a16="http://schemas.microsoft.com/office/drawing/2014/main" id="{21F9560A-3C2D-4C4A-9474-022CE556FA7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8" name="正方形/長方形 607">
          <a:extLst>
            <a:ext uri="{FF2B5EF4-FFF2-40B4-BE49-F238E27FC236}">
              <a16:creationId xmlns:a16="http://schemas.microsoft.com/office/drawing/2014/main" id="{368D3EA2-4253-4658-9E5D-8CB96421F5B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9" name="正方形/長方形 608">
          <a:extLst>
            <a:ext uri="{FF2B5EF4-FFF2-40B4-BE49-F238E27FC236}">
              <a16:creationId xmlns:a16="http://schemas.microsoft.com/office/drawing/2014/main" id="{C7127F24-CD7C-4083-B307-9AF78BBED79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0" name="正方形/長方形 609">
          <a:extLst>
            <a:ext uri="{FF2B5EF4-FFF2-40B4-BE49-F238E27FC236}">
              <a16:creationId xmlns:a16="http://schemas.microsoft.com/office/drawing/2014/main" id="{AF08496F-A9FE-4A5E-84F1-2A4292065F9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1" name="テキスト ボックス 610">
          <a:extLst>
            <a:ext uri="{FF2B5EF4-FFF2-40B4-BE49-F238E27FC236}">
              <a16:creationId xmlns:a16="http://schemas.microsoft.com/office/drawing/2014/main" id="{2388F252-DEBE-4DCD-BCD7-FE5B04FE2A0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2" name="直線コネクタ 611">
          <a:extLst>
            <a:ext uri="{FF2B5EF4-FFF2-40B4-BE49-F238E27FC236}">
              <a16:creationId xmlns:a16="http://schemas.microsoft.com/office/drawing/2014/main" id="{BFF15317-65BB-423C-8FF8-A4D693AC772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3" name="直線コネクタ 612">
          <a:extLst>
            <a:ext uri="{FF2B5EF4-FFF2-40B4-BE49-F238E27FC236}">
              <a16:creationId xmlns:a16="http://schemas.microsoft.com/office/drawing/2014/main" id="{B568DEA0-0DD4-4A06-923F-A0932A66A45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4" name="テキスト ボックス 613">
          <a:extLst>
            <a:ext uri="{FF2B5EF4-FFF2-40B4-BE49-F238E27FC236}">
              <a16:creationId xmlns:a16="http://schemas.microsoft.com/office/drawing/2014/main" id="{3FA69FE4-E02F-4CD0-9368-AECA4453AC6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5" name="直線コネクタ 614">
          <a:extLst>
            <a:ext uri="{FF2B5EF4-FFF2-40B4-BE49-F238E27FC236}">
              <a16:creationId xmlns:a16="http://schemas.microsoft.com/office/drawing/2014/main" id="{E6C8449D-4BF0-43D9-BAB1-A7C7B8FCDB3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6" name="テキスト ボックス 615">
          <a:extLst>
            <a:ext uri="{FF2B5EF4-FFF2-40B4-BE49-F238E27FC236}">
              <a16:creationId xmlns:a16="http://schemas.microsoft.com/office/drawing/2014/main" id="{4588524A-2498-498B-88C7-F5038494530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7" name="直線コネクタ 616">
          <a:extLst>
            <a:ext uri="{FF2B5EF4-FFF2-40B4-BE49-F238E27FC236}">
              <a16:creationId xmlns:a16="http://schemas.microsoft.com/office/drawing/2014/main" id="{1A439B8E-F90F-424A-9D4E-978C361A994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8" name="テキスト ボックス 617">
          <a:extLst>
            <a:ext uri="{FF2B5EF4-FFF2-40B4-BE49-F238E27FC236}">
              <a16:creationId xmlns:a16="http://schemas.microsoft.com/office/drawing/2014/main" id="{D5F582E9-8498-4E48-93C5-F6F690670B8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9" name="直線コネクタ 618">
          <a:extLst>
            <a:ext uri="{FF2B5EF4-FFF2-40B4-BE49-F238E27FC236}">
              <a16:creationId xmlns:a16="http://schemas.microsoft.com/office/drawing/2014/main" id="{A6EFF66F-48FA-4CF1-ABC7-729C1520006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0" name="テキスト ボックス 619">
          <a:extLst>
            <a:ext uri="{FF2B5EF4-FFF2-40B4-BE49-F238E27FC236}">
              <a16:creationId xmlns:a16="http://schemas.microsoft.com/office/drawing/2014/main" id="{7DE8C0E8-4145-4356-9C95-EB162A44D0B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1" name="直線コネクタ 620">
          <a:extLst>
            <a:ext uri="{FF2B5EF4-FFF2-40B4-BE49-F238E27FC236}">
              <a16:creationId xmlns:a16="http://schemas.microsoft.com/office/drawing/2014/main" id="{59D6AFE3-1700-4656-95A5-A7E7A25B10C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2" name="テキスト ボックス 621">
          <a:extLst>
            <a:ext uri="{FF2B5EF4-FFF2-40B4-BE49-F238E27FC236}">
              <a16:creationId xmlns:a16="http://schemas.microsoft.com/office/drawing/2014/main" id="{9CF2EA6B-B369-4B69-AC45-3A1561C012A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3" name="直線コネクタ 622">
          <a:extLst>
            <a:ext uri="{FF2B5EF4-FFF2-40B4-BE49-F238E27FC236}">
              <a16:creationId xmlns:a16="http://schemas.microsoft.com/office/drawing/2014/main" id="{65EA0182-DC4E-4F00-AB4F-8FB4CAFB747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4" name="テキスト ボックス 623">
          <a:extLst>
            <a:ext uri="{FF2B5EF4-FFF2-40B4-BE49-F238E27FC236}">
              <a16:creationId xmlns:a16="http://schemas.microsoft.com/office/drawing/2014/main" id="{F6A3F22D-6F5F-412A-9A0E-7F81146795A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5" name="【保健センター・保健所】&#10;一人当たり面積グラフ枠">
          <a:extLst>
            <a:ext uri="{FF2B5EF4-FFF2-40B4-BE49-F238E27FC236}">
              <a16:creationId xmlns:a16="http://schemas.microsoft.com/office/drawing/2014/main" id="{61D7B384-80E0-400B-A48B-21F1FCB5E65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626" name="直線コネクタ 625">
          <a:extLst>
            <a:ext uri="{FF2B5EF4-FFF2-40B4-BE49-F238E27FC236}">
              <a16:creationId xmlns:a16="http://schemas.microsoft.com/office/drawing/2014/main" id="{53B76903-3F84-41FC-A8F2-BA6DCF26916C}"/>
            </a:ext>
          </a:extLst>
        </xdr:cNvPr>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27" name="【保健センター・保健所】&#10;一人当たり面積最小値テキスト">
          <a:extLst>
            <a:ext uri="{FF2B5EF4-FFF2-40B4-BE49-F238E27FC236}">
              <a16:creationId xmlns:a16="http://schemas.microsoft.com/office/drawing/2014/main" id="{27ADE223-C50E-4E65-85BC-53128E46D464}"/>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28" name="直線コネクタ 627">
          <a:extLst>
            <a:ext uri="{FF2B5EF4-FFF2-40B4-BE49-F238E27FC236}">
              <a16:creationId xmlns:a16="http://schemas.microsoft.com/office/drawing/2014/main" id="{2A0730E3-C949-4E50-B160-B3E43A4AFABD}"/>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29" name="【保健センター・保健所】&#10;一人当たり面積最大値テキスト">
          <a:extLst>
            <a:ext uri="{FF2B5EF4-FFF2-40B4-BE49-F238E27FC236}">
              <a16:creationId xmlns:a16="http://schemas.microsoft.com/office/drawing/2014/main" id="{ACF55F32-32C2-4B2E-AC8A-251BDD9B59B5}"/>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30" name="直線コネクタ 629">
          <a:extLst>
            <a:ext uri="{FF2B5EF4-FFF2-40B4-BE49-F238E27FC236}">
              <a16:creationId xmlns:a16="http://schemas.microsoft.com/office/drawing/2014/main" id="{3E7F626B-4C98-4015-B3CA-27A0B77DA7FB}"/>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41927</xdr:rowOff>
    </xdr:from>
    <xdr:ext cx="469744" cy="259045"/>
    <xdr:sp macro="" textlink="">
      <xdr:nvSpPr>
        <xdr:cNvPr id="631" name="【保健センター・保健所】&#10;一人当たり面積平均値テキスト">
          <a:extLst>
            <a:ext uri="{FF2B5EF4-FFF2-40B4-BE49-F238E27FC236}">
              <a16:creationId xmlns:a16="http://schemas.microsoft.com/office/drawing/2014/main" id="{30D01A02-B898-4FEB-B77F-8DC6CC76D030}"/>
            </a:ext>
          </a:extLst>
        </xdr:cNvPr>
        <xdr:cNvSpPr txBox="1"/>
      </xdr:nvSpPr>
      <xdr:spPr>
        <a:xfrm>
          <a:off x="22199600" y="1050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32" name="フローチャート: 判断 631">
          <a:extLst>
            <a:ext uri="{FF2B5EF4-FFF2-40B4-BE49-F238E27FC236}">
              <a16:creationId xmlns:a16="http://schemas.microsoft.com/office/drawing/2014/main" id="{0698BD53-017A-463E-88DF-3BF978B3D594}"/>
            </a:ext>
          </a:extLst>
        </xdr:cNvPr>
        <xdr:cNvSpPr/>
      </xdr:nvSpPr>
      <xdr:spPr>
        <a:xfrm>
          <a:off x="22110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33" name="フローチャート: 判断 632">
          <a:extLst>
            <a:ext uri="{FF2B5EF4-FFF2-40B4-BE49-F238E27FC236}">
              <a16:creationId xmlns:a16="http://schemas.microsoft.com/office/drawing/2014/main" id="{1F843128-DA73-40EA-8E95-F1218BFA3746}"/>
            </a:ext>
          </a:extLst>
        </xdr:cNvPr>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34" name="フローチャート: 判断 633">
          <a:extLst>
            <a:ext uri="{FF2B5EF4-FFF2-40B4-BE49-F238E27FC236}">
              <a16:creationId xmlns:a16="http://schemas.microsoft.com/office/drawing/2014/main" id="{BAAE8B6F-5FA6-47AB-A2DF-9E91579BE756}"/>
            </a:ext>
          </a:extLst>
        </xdr:cNvPr>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635" name="フローチャート: 判断 634">
          <a:extLst>
            <a:ext uri="{FF2B5EF4-FFF2-40B4-BE49-F238E27FC236}">
              <a16:creationId xmlns:a16="http://schemas.microsoft.com/office/drawing/2014/main" id="{909503B0-E8B8-4AC7-9C53-EF1D0E96B2B5}"/>
            </a:ext>
          </a:extLst>
        </xdr:cNvPr>
        <xdr:cNvSpPr/>
      </xdr:nvSpPr>
      <xdr:spPr>
        <a:xfrm>
          <a:off x="19494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36" name="フローチャート: 判断 635">
          <a:extLst>
            <a:ext uri="{FF2B5EF4-FFF2-40B4-BE49-F238E27FC236}">
              <a16:creationId xmlns:a16="http://schemas.microsoft.com/office/drawing/2014/main" id="{A8975BA9-6E3F-4A13-908A-B129908E2BEF}"/>
            </a:ext>
          </a:extLst>
        </xdr:cNvPr>
        <xdr:cNvSpPr/>
      </xdr:nvSpPr>
      <xdr:spPr>
        <a:xfrm>
          <a:off x="18605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91B5D8D9-BF54-4105-8427-574D078B5D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BC7C2C8D-8507-436F-A7D4-838EE35CCBE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CFA24C7A-06EA-4640-AE3C-8EFCD4055DB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F0DEA05C-8E15-4147-8B70-7E1DB5A6725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124AF89-B76E-44E3-BDF3-E74261E1989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120650</xdr:rowOff>
    </xdr:from>
    <xdr:to>
      <xdr:col>102</xdr:col>
      <xdr:colOff>165100</xdr:colOff>
      <xdr:row>64</xdr:row>
      <xdr:rowOff>50800</xdr:rowOff>
    </xdr:to>
    <xdr:sp macro="" textlink="">
      <xdr:nvSpPr>
        <xdr:cNvPr id="642" name="楕円 641">
          <a:extLst>
            <a:ext uri="{FF2B5EF4-FFF2-40B4-BE49-F238E27FC236}">
              <a16:creationId xmlns:a16="http://schemas.microsoft.com/office/drawing/2014/main" id="{F4D0FEC1-05AA-40C2-B9DE-804F0C7E026B}"/>
            </a:ext>
          </a:extLst>
        </xdr:cNvPr>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162577</xdr:rowOff>
    </xdr:from>
    <xdr:ext cx="469744" cy="259045"/>
    <xdr:sp macro="" textlink="">
      <xdr:nvSpPr>
        <xdr:cNvPr id="643" name="n_1aveValue【保健センター・保健所】&#10;一人当たり面積">
          <a:extLst>
            <a:ext uri="{FF2B5EF4-FFF2-40B4-BE49-F238E27FC236}">
              <a16:creationId xmlns:a16="http://schemas.microsoft.com/office/drawing/2014/main" id="{382F96D2-3246-40BC-808D-9ED396357BC3}"/>
            </a:ext>
          </a:extLst>
        </xdr:cNvPr>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644" name="n_2aveValue【保健センター・保健所】&#10;一人当たり面積">
          <a:extLst>
            <a:ext uri="{FF2B5EF4-FFF2-40B4-BE49-F238E27FC236}">
              <a16:creationId xmlns:a16="http://schemas.microsoft.com/office/drawing/2014/main" id="{1606DE40-E7D4-4BFA-9D02-9CFF75DCAB48}"/>
            </a:ext>
          </a:extLst>
        </xdr:cNvPr>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29227</xdr:rowOff>
    </xdr:from>
    <xdr:ext cx="469744" cy="259045"/>
    <xdr:sp macro="" textlink="">
      <xdr:nvSpPr>
        <xdr:cNvPr id="645" name="n_3aveValue【保健センター・保健所】&#10;一人当たり面積">
          <a:extLst>
            <a:ext uri="{FF2B5EF4-FFF2-40B4-BE49-F238E27FC236}">
              <a16:creationId xmlns:a16="http://schemas.microsoft.com/office/drawing/2014/main" id="{200B7774-A333-4361-8B7D-52A956900966}"/>
            </a:ext>
          </a:extLst>
        </xdr:cNvPr>
        <xdr:cNvSpPr txBox="1"/>
      </xdr:nvSpPr>
      <xdr:spPr>
        <a:xfrm>
          <a:off x="19310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646" name="n_4aveValue【保健センター・保健所】&#10;一人当たり面積">
          <a:extLst>
            <a:ext uri="{FF2B5EF4-FFF2-40B4-BE49-F238E27FC236}">
              <a16:creationId xmlns:a16="http://schemas.microsoft.com/office/drawing/2014/main" id="{568D16A2-2643-4257-89E0-401F4E4BF87B}"/>
            </a:ext>
          </a:extLst>
        </xdr:cNvPr>
        <xdr:cNvSpPr txBox="1"/>
      </xdr:nvSpPr>
      <xdr:spPr>
        <a:xfrm>
          <a:off x="18421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647" name="n_3mainValue【保健センター・保健所】&#10;一人当たり面積">
          <a:extLst>
            <a:ext uri="{FF2B5EF4-FFF2-40B4-BE49-F238E27FC236}">
              <a16:creationId xmlns:a16="http://schemas.microsoft.com/office/drawing/2014/main" id="{B2B58FA3-5B2F-44FD-9B05-1EF38D55FE7A}"/>
            </a:ext>
          </a:extLst>
        </xdr:cNvPr>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8" name="正方形/長方形 647">
          <a:extLst>
            <a:ext uri="{FF2B5EF4-FFF2-40B4-BE49-F238E27FC236}">
              <a16:creationId xmlns:a16="http://schemas.microsoft.com/office/drawing/2014/main" id="{960B631E-54DC-4CC7-BABF-27059871EE8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9" name="正方形/長方形 648">
          <a:extLst>
            <a:ext uri="{FF2B5EF4-FFF2-40B4-BE49-F238E27FC236}">
              <a16:creationId xmlns:a16="http://schemas.microsoft.com/office/drawing/2014/main" id="{F91A2FFB-3730-4AC5-87F5-42E8AFBB19F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0" name="正方形/長方形 649">
          <a:extLst>
            <a:ext uri="{FF2B5EF4-FFF2-40B4-BE49-F238E27FC236}">
              <a16:creationId xmlns:a16="http://schemas.microsoft.com/office/drawing/2014/main" id="{D7A4685E-0238-485E-8AB5-F98CB66F436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1" name="正方形/長方形 650">
          <a:extLst>
            <a:ext uri="{FF2B5EF4-FFF2-40B4-BE49-F238E27FC236}">
              <a16:creationId xmlns:a16="http://schemas.microsoft.com/office/drawing/2014/main" id="{9BF5481E-9D98-4D30-A16C-3CE253633F4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2" name="正方形/長方形 651">
          <a:extLst>
            <a:ext uri="{FF2B5EF4-FFF2-40B4-BE49-F238E27FC236}">
              <a16:creationId xmlns:a16="http://schemas.microsoft.com/office/drawing/2014/main" id="{1CF7EC41-ACBB-4940-BD6A-27B942A992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3" name="正方形/長方形 652">
          <a:extLst>
            <a:ext uri="{FF2B5EF4-FFF2-40B4-BE49-F238E27FC236}">
              <a16:creationId xmlns:a16="http://schemas.microsoft.com/office/drawing/2014/main" id="{84D49694-696D-4A61-A854-6A6AB7048F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4" name="正方形/長方形 653">
          <a:extLst>
            <a:ext uri="{FF2B5EF4-FFF2-40B4-BE49-F238E27FC236}">
              <a16:creationId xmlns:a16="http://schemas.microsoft.com/office/drawing/2014/main" id="{BB6B7D82-5843-4E1A-9B14-DFA66575DFE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5" name="正方形/長方形 654">
          <a:extLst>
            <a:ext uri="{FF2B5EF4-FFF2-40B4-BE49-F238E27FC236}">
              <a16:creationId xmlns:a16="http://schemas.microsoft.com/office/drawing/2014/main" id="{1CB421F3-E7B3-4C05-956A-21269A893D1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6" name="テキスト ボックス 655">
          <a:extLst>
            <a:ext uri="{FF2B5EF4-FFF2-40B4-BE49-F238E27FC236}">
              <a16:creationId xmlns:a16="http://schemas.microsoft.com/office/drawing/2014/main" id="{ADC1D23E-E1CF-4DF5-99D3-E3EB8AB982B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7" name="直線コネクタ 656">
          <a:extLst>
            <a:ext uri="{FF2B5EF4-FFF2-40B4-BE49-F238E27FC236}">
              <a16:creationId xmlns:a16="http://schemas.microsoft.com/office/drawing/2014/main" id="{4B1C1227-BA95-4630-A57C-4A5EBB9EC05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8" name="テキスト ボックス 657">
          <a:extLst>
            <a:ext uri="{FF2B5EF4-FFF2-40B4-BE49-F238E27FC236}">
              <a16:creationId xmlns:a16="http://schemas.microsoft.com/office/drawing/2014/main" id="{2D54D7F3-8CC9-478D-9C6D-5FAA06AF83A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59" name="直線コネクタ 658">
          <a:extLst>
            <a:ext uri="{FF2B5EF4-FFF2-40B4-BE49-F238E27FC236}">
              <a16:creationId xmlns:a16="http://schemas.microsoft.com/office/drawing/2014/main" id="{15166B90-B6F0-4E8F-BAA0-32D6441EB36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60" name="テキスト ボックス 659">
          <a:extLst>
            <a:ext uri="{FF2B5EF4-FFF2-40B4-BE49-F238E27FC236}">
              <a16:creationId xmlns:a16="http://schemas.microsoft.com/office/drawing/2014/main" id="{DEBE2434-32CA-4862-88EC-93D484A1651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1" name="直線コネクタ 660">
          <a:extLst>
            <a:ext uri="{FF2B5EF4-FFF2-40B4-BE49-F238E27FC236}">
              <a16:creationId xmlns:a16="http://schemas.microsoft.com/office/drawing/2014/main" id="{43C31DBC-786C-461E-8149-F3ED637DBF2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2" name="テキスト ボックス 661">
          <a:extLst>
            <a:ext uri="{FF2B5EF4-FFF2-40B4-BE49-F238E27FC236}">
              <a16:creationId xmlns:a16="http://schemas.microsoft.com/office/drawing/2014/main" id="{8BF48356-2A70-44A6-9F1B-784B006F592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3" name="直線コネクタ 662">
          <a:extLst>
            <a:ext uri="{FF2B5EF4-FFF2-40B4-BE49-F238E27FC236}">
              <a16:creationId xmlns:a16="http://schemas.microsoft.com/office/drawing/2014/main" id="{4FF671D3-1DCD-4DC9-B594-1CFE85F1CA7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64" name="テキスト ボックス 663">
          <a:extLst>
            <a:ext uri="{FF2B5EF4-FFF2-40B4-BE49-F238E27FC236}">
              <a16:creationId xmlns:a16="http://schemas.microsoft.com/office/drawing/2014/main" id="{B3EE1645-C501-43E5-88B5-91CF3F30B01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65" name="直線コネクタ 664">
          <a:extLst>
            <a:ext uri="{FF2B5EF4-FFF2-40B4-BE49-F238E27FC236}">
              <a16:creationId xmlns:a16="http://schemas.microsoft.com/office/drawing/2014/main" id="{DDB978AC-3BD7-48B4-B652-FF36F2FB860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66" name="テキスト ボックス 665">
          <a:extLst>
            <a:ext uri="{FF2B5EF4-FFF2-40B4-BE49-F238E27FC236}">
              <a16:creationId xmlns:a16="http://schemas.microsoft.com/office/drawing/2014/main" id="{4FCAB43D-4254-430D-9D5E-D551133247D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67" name="直線コネクタ 666">
          <a:extLst>
            <a:ext uri="{FF2B5EF4-FFF2-40B4-BE49-F238E27FC236}">
              <a16:creationId xmlns:a16="http://schemas.microsoft.com/office/drawing/2014/main" id="{B3F19F85-0F75-4904-B295-4C998441F70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68" name="テキスト ボックス 667">
          <a:extLst>
            <a:ext uri="{FF2B5EF4-FFF2-40B4-BE49-F238E27FC236}">
              <a16:creationId xmlns:a16="http://schemas.microsoft.com/office/drawing/2014/main" id="{228971BC-4906-491B-B4EC-29646CE9076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9" name="直線コネクタ 668">
          <a:extLst>
            <a:ext uri="{FF2B5EF4-FFF2-40B4-BE49-F238E27FC236}">
              <a16:creationId xmlns:a16="http://schemas.microsoft.com/office/drawing/2014/main" id="{44F1E537-D763-48B6-968D-6506B97832F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70" name="テキスト ボックス 669">
          <a:extLst>
            <a:ext uri="{FF2B5EF4-FFF2-40B4-BE49-F238E27FC236}">
              <a16:creationId xmlns:a16="http://schemas.microsoft.com/office/drawing/2014/main" id="{258C4985-E987-4FE2-9192-2D367184D8C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1" name="【消防施設】&#10;有形固定資産減価償却率グラフ枠">
          <a:extLst>
            <a:ext uri="{FF2B5EF4-FFF2-40B4-BE49-F238E27FC236}">
              <a16:creationId xmlns:a16="http://schemas.microsoft.com/office/drawing/2014/main" id="{4550A142-C5F4-4DB6-A8B6-233AC1ACA04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672" name="直線コネクタ 671">
          <a:extLst>
            <a:ext uri="{FF2B5EF4-FFF2-40B4-BE49-F238E27FC236}">
              <a16:creationId xmlns:a16="http://schemas.microsoft.com/office/drawing/2014/main" id="{BAF0761E-E157-46A3-9DA7-0689F6FD8BB4}"/>
            </a:ext>
          </a:extLst>
        </xdr:cNvPr>
        <xdr:cNvCxnSpPr/>
      </xdr:nvCxnSpPr>
      <xdr:spPr>
        <a:xfrm flipV="1">
          <a:off x="16318864" y="13485495"/>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673" name="【消防施設】&#10;有形固定資産減価償却率最小値テキスト">
          <a:extLst>
            <a:ext uri="{FF2B5EF4-FFF2-40B4-BE49-F238E27FC236}">
              <a16:creationId xmlns:a16="http://schemas.microsoft.com/office/drawing/2014/main" id="{02545F1D-2651-4042-9C5B-9BC5988D80A0}"/>
            </a:ext>
          </a:extLst>
        </xdr:cNvPr>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674" name="直線コネクタ 673">
          <a:extLst>
            <a:ext uri="{FF2B5EF4-FFF2-40B4-BE49-F238E27FC236}">
              <a16:creationId xmlns:a16="http://schemas.microsoft.com/office/drawing/2014/main" id="{6FF005D2-9F2C-4707-B8D2-04274586DB64}"/>
            </a:ext>
          </a:extLst>
        </xdr:cNvPr>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675" name="【消防施設】&#10;有形固定資産減価償却率最大値テキスト">
          <a:extLst>
            <a:ext uri="{FF2B5EF4-FFF2-40B4-BE49-F238E27FC236}">
              <a16:creationId xmlns:a16="http://schemas.microsoft.com/office/drawing/2014/main" id="{ED4357A1-3B01-4119-8901-38CD1AF751A5}"/>
            </a:ext>
          </a:extLst>
        </xdr:cNvPr>
        <xdr:cNvSpPr txBox="1"/>
      </xdr:nvSpPr>
      <xdr:spPr>
        <a:xfrm>
          <a:off x="16357600"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676" name="直線コネクタ 675">
          <a:extLst>
            <a:ext uri="{FF2B5EF4-FFF2-40B4-BE49-F238E27FC236}">
              <a16:creationId xmlns:a16="http://schemas.microsoft.com/office/drawing/2014/main" id="{CC59E0C3-E48C-4BA5-891F-4AC88489CB2E}"/>
            </a:ext>
          </a:extLst>
        </xdr:cNvPr>
        <xdr:cNvCxnSpPr/>
      </xdr:nvCxnSpPr>
      <xdr:spPr>
        <a:xfrm>
          <a:off x="16230600" y="1348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677" name="【消防施設】&#10;有形固定資産減価償却率平均値テキスト">
          <a:extLst>
            <a:ext uri="{FF2B5EF4-FFF2-40B4-BE49-F238E27FC236}">
              <a16:creationId xmlns:a16="http://schemas.microsoft.com/office/drawing/2014/main" id="{1A83A00B-9947-44DC-A7F0-2D6C9BB5FC90}"/>
            </a:ext>
          </a:extLst>
        </xdr:cNvPr>
        <xdr:cNvSpPr txBox="1"/>
      </xdr:nvSpPr>
      <xdr:spPr>
        <a:xfrm>
          <a:off x="16357600" y="1380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678" name="フローチャート: 判断 677">
          <a:extLst>
            <a:ext uri="{FF2B5EF4-FFF2-40B4-BE49-F238E27FC236}">
              <a16:creationId xmlns:a16="http://schemas.microsoft.com/office/drawing/2014/main" id="{C4E826C8-0AC0-40AE-9501-588FDCD56A60}"/>
            </a:ext>
          </a:extLst>
        </xdr:cNvPr>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679" name="フローチャート: 判断 678">
          <a:extLst>
            <a:ext uri="{FF2B5EF4-FFF2-40B4-BE49-F238E27FC236}">
              <a16:creationId xmlns:a16="http://schemas.microsoft.com/office/drawing/2014/main" id="{021ADB30-191B-448B-9D7C-5930F091CE8C}"/>
            </a:ext>
          </a:extLst>
        </xdr:cNvPr>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23495</xdr:rowOff>
    </xdr:from>
    <xdr:to>
      <xdr:col>76</xdr:col>
      <xdr:colOff>165100</xdr:colOff>
      <xdr:row>81</xdr:row>
      <xdr:rowOff>125095</xdr:rowOff>
    </xdr:to>
    <xdr:sp macro="" textlink="">
      <xdr:nvSpPr>
        <xdr:cNvPr id="680" name="フローチャート: 判断 679">
          <a:extLst>
            <a:ext uri="{FF2B5EF4-FFF2-40B4-BE49-F238E27FC236}">
              <a16:creationId xmlns:a16="http://schemas.microsoft.com/office/drawing/2014/main" id="{BA8C9303-F9C5-4986-BFD6-CED773098778}"/>
            </a:ext>
          </a:extLst>
        </xdr:cNvPr>
        <xdr:cNvSpPr/>
      </xdr:nvSpPr>
      <xdr:spPr>
        <a:xfrm>
          <a:off x="14541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681" name="フローチャート: 判断 680">
          <a:extLst>
            <a:ext uri="{FF2B5EF4-FFF2-40B4-BE49-F238E27FC236}">
              <a16:creationId xmlns:a16="http://schemas.microsoft.com/office/drawing/2014/main" id="{E48C5D5D-CAC0-4519-8296-AAE3A353C591}"/>
            </a:ext>
          </a:extLst>
        </xdr:cNvPr>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682" name="フローチャート: 判断 681">
          <a:extLst>
            <a:ext uri="{FF2B5EF4-FFF2-40B4-BE49-F238E27FC236}">
              <a16:creationId xmlns:a16="http://schemas.microsoft.com/office/drawing/2014/main" id="{7DB6089F-9274-4F8E-A26B-5D95DCC3A081}"/>
            </a:ext>
          </a:extLst>
        </xdr:cNvPr>
        <xdr:cNvSpPr/>
      </xdr:nvSpPr>
      <xdr:spPr>
        <a:xfrm>
          <a:off x="12763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BD4E9531-550A-435D-9E73-A72FFA0E24E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CC91F89C-9C4C-4B7C-A875-6A9E2EB3337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0D9AE1A1-C91B-44DF-81B7-3D182789ACD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0C375DD3-A5D3-42B4-A837-E68F67AC7B8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42BFE9D0-4AEF-4FC0-9EDC-20B5C263E2B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688" name="楕円 687">
          <a:extLst>
            <a:ext uri="{FF2B5EF4-FFF2-40B4-BE49-F238E27FC236}">
              <a16:creationId xmlns:a16="http://schemas.microsoft.com/office/drawing/2014/main" id="{78C8C2D3-577F-4181-8A40-7C963B9CFD52}"/>
            </a:ext>
          </a:extLst>
        </xdr:cNvPr>
        <xdr:cNvSpPr/>
      </xdr:nvSpPr>
      <xdr:spPr>
        <a:xfrm>
          <a:off x="162687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112413</xdr:rowOff>
    </xdr:from>
    <xdr:ext cx="405111" cy="259045"/>
    <xdr:sp macro="" textlink="">
      <xdr:nvSpPr>
        <xdr:cNvPr id="689" name="【消防施設】&#10;有形固定資産減価償却率該当値テキスト">
          <a:extLst>
            <a:ext uri="{FF2B5EF4-FFF2-40B4-BE49-F238E27FC236}">
              <a16:creationId xmlns:a16="http://schemas.microsoft.com/office/drawing/2014/main" id="{D92B44D2-6CE5-4984-9DAE-F29E065C305D}"/>
            </a:ext>
          </a:extLst>
        </xdr:cNvPr>
        <xdr:cNvSpPr txBox="1"/>
      </xdr:nvSpPr>
      <xdr:spPr>
        <a:xfrm>
          <a:off x="16357600"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109220</xdr:rowOff>
    </xdr:from>
    <xdr:to>
      <xdr:col>81</xdr:col>
      <xdr:colOff>101600</xdr:colOff>
      <xdr:row>82</xdr:row>
      <xdr:rowOff>39370</xdr:rowOff>
    </xdr:to>
    <xdr:sp macro="" textlink="">
      <xdr:nvSpPr>
        <xdr:cNvPr id="690" name="楕円 689">
          <a:extLst>
            <a:ext uri="{FF2B5EF4-FFF2-40B4-BE49-F238E27FC236}">
              <a16:creationId xmlns:a16="http://schemas.microsoft.com/office/drawing/2014/main" id="{FDC44DA9-07D0-4786-B0E8-A9F2034D76E9}"/>
            </a:ext>
          </a:extLst>
        </xdr:cNvPr>
        <xdr:cNvSpPr/>
      </xdr:nvSpPr>
      <xdr:spPr>
        <a:xfrm>
          <a:off x="15430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160020</xdr:rowOff>
    </xdr:from>
    <xdr:to>
      <xdr:col>85</xdr:col>
      <xdr:colOff>127000</xdr:colOff>
      <xdr:row>82</xdr:row>
      <xdr:rowOff>13336</xdr:rowOff>
    </xdr:to>
    <xdr:cxnSp macro="">
      <xdr:nvCxnSpPr>
        <xdr:cNvPr id="691" name="直線コネクタ 690">
          <a:extLst>
            <a:ext uri="{FF2B5EF4-FFF2-40B4-BE49-F238E27FC236}">
              <a16:creationId xmlns:a16="http://schemas.microsoft.com/office/drawing/2014/main" id="{0B5B265D-59D8-4763-B5C0-C6192EE4A81B}"/>
            </a:ext>
          </a:extLst>
        </xdr:cNvPr>
        <xdr:cNvCxnSpPr/>
      </xdr:nvCxnSpPr>
      <xdr:spPr>
        <a:xfrm>
          <a:off x="15481300" y="1404747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80645</xdr:rowOff>
    </xdr:from>
    <xdr:to>
      <xdr:col>76</xdr:col>
      <xdr:colOff>165100</xdr:colOff>
      <xdr:row>82</xdr:row>
      <xdr:rowOff>10795</xdr:rowOff>
    </xdr:to>
    <xdr:sp macro="" textlink="">
      <xdr:nvSpPr>
        <xdr:cNvPr id="692" name="楕円 691">
          <a:extLst>
            <a:ext uri="{FF2B5EF4-FFF2-40B4-BE49-F238E27FC236}">
              <a16:creationId xmlns:a16="http://schemas.microsoft.com/office/drawing/2014/main" id="{414C56EB-83C5-450B-AB0D-D0F6B696A205}"/>
            </a:ext>
          </a:extLst>
        </xdr:cNvPr>
        <xdr:cNvSpPr/>
      </xdr:nvSpPr>
      <xdr:spPr>
        <a:xfrm>
          <a:off x="14541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131445</xdr:rowOff>
    </xdr:from>
    <xdr:to>
      <xdr:col>81</xdr:col>
      <xdr:colOff>50800</xdr:colOff>
      <xdr:row>81</xdr:row>
      <xdr:rowOff>160020</xdr:rowOff>
    </xdr:to>
    <xdr:cxnSp macro="">
      <xdr:nvCxnSpPr>
        <xdr:cNvPr id="693" name="直線コネクタ 692">
          <a:extLst>
            <a:ext uri="{FF2B5EF4-FFF2-40B4-BE49-F238E27FC236}">
              <a16:creationId xmlns:a16="http://schemas.microsoft.com/office/drawing/2014/main" id="{90F0C88C-BAC1-4F2D-93D5-8D0218F7E733}"/>
            </a:ext>
          </a:extLst>
        </xdr:cNvPr>
        <xdr:cNvCxnSpPr/>
      </xdr:nvCxnSpPr>
      <xdr:spPr>
        <a:xfrm>
          <a:off x="14592300" y="140188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151130</xdr:rowOff>
    </xdr:from>
    <xdr:to>
      <xdr:col>72</xdr:col>
      <xdr:colOff>38100</xdr:colOff>
      <xdr:row>81</xdr:row>
      <xdr:rowOff>81280</xdr:rowOff>
    </xdr:to>
    <xdr:sp macro="" textlink="">
      <xdr:nvSpPr>
        <xdr:cNvPr id="694" name="楕円 693">
          <a:extLst>
            <a:ext uri="{FF2B5EF4-FFF2-40B4-BE49-F238E27FC236}">
              <a16:creationId xmlns:a16="http://schemas.microsoft.com/office/drawing/2014/main" id="{406ECA60-FF50-46A6-8ACA-F0390D7E8DEF}"/>
            </a:ext>
          </a:extLst>
        </xdr:cNvPr>
        <xdr:cNvSpPr/>
      </xdr:nvSpPr>
      <xdr:spPr>
        <a:xfrm>
          <a:off x="13652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30480</xdr:rowOff>
    </xdr:from>
    <xdr:to>
      <xdr:col>76</xdr:col>
      <xdr:colOff>114300</xdr:colOff>
      <xdr:row>81</xdr:row>
      <xdr:rowOff>131445</xdr:rowOff>
    </xdr:to>
    <xdr:cxnSp macro="">
      <xdr:nvCxnSpPr>
        <xdr:cNvPr id="695" name="直線コネクタ 694">
          <a:extLst>
            <a:ext uri="{FF2B5EF4-FFF2-40B4-BE49-F238E27FC236}">
              <a16:creationId xmlns:a16="http://schemas.microsoft.com/office/drawing/2014/main" id="{72A9D527-5210-47A4-8EB7-6561DA9BFDD4}"/>
            </a:ext>
          </a:extLst>
        </xdr:cNvPr>
        <xdr:cNvCxnSpPr/>
      </xdr:nvCxnSpPr>
      <xdr:spPr>
        <a:xfrm>
          <a:off x="13703300" y="1391793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696" name="n_1aveValue【消防施設】&#10;有形固定資産減価償却率">
          <a:extLst>
            <a:ext uri="{FF2B5EF4-FFF2-40B4-BE49-F238E27FC236}">
              <a16:creationId xmlns:a16="http://schemas.microsoft.com/office/drawing/2014/main" id="{26F52143-9D26-499E-A22B-5C715986B6ED}"/>
            </a:ext>
          </a:extLst>
        </xdr:cNvPr>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141622</xdr:rowOff>
    </xdr:from>
    <xdr:ext cx="405111" cy="259045"/>
    <xdr:sp macro="" textlink="">
      <xdr:nvSpPr>
        <xdr:cNvPr id="697" name="n_2aveValue【消防施設】&#10;有形固定資産減価償却率">
          <a:extLst>
            <a:ext uri="{FF2B5EF4-FFF2-40B4-BE49-F238E27FC236}">
              <a16:creationId xmlns:a16="http://schemas.microsoft.com/office/drawing/2014/main" id="{B5AAF6E0-898D-470E-BA66-C04FC33A2620}"/>
            </a:ext>
          </a:extLst>
        </xdr:cNvPr>
        <xdr:cNvSpPr txBox="1"/>
      </xdr:nvSpPr>
      <xdr:spPr>
        <a:xfrm>
          <a:off x="14389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99077</xdr:rowOff>
    </xdr:from>
    <xdr:ext cx="405111" cy="259045"/>
    <xdr:sp macro="" textlink="">
      <xdr:nvSpPr>
        <xdr:cNvPr id="698" name="n_3aveValue【消防施設】&#10;有形固定資産減価償却率">
          <a:extLst>
            <a:ext uri="{FF2B5EF4-FFF2-40B4-BE49-F238E27FC236}">
              <a16:creationId xmlns:a16="http://schemas.microsoft.com/office/drawing/2014/main" id="{6638CAF8-DCA6-4F49-8644-3D79DF0F50B6}"/>
            </a:ext>
          </a:extLst>
        </xdr:cNvPr>
        <xdr:cNvSpPr txBox="1"/>
      </xdr:nvSpPr>
      <xdr:spPr>
        <a:xfrm>
          <a:off x="13500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50182</xdr:rowOff>
    </xdr:from>
    <xdr:ext cx="405111" cy="259045"/>
    <xdr:sp macro="" textlink="">
      <xdr:nvSpPr>
        <xdr:cNvPr id="699" name="n_4aveValue【消防施設】&#10;有形固定資産減価償却率">
          <a:extLst>
            <a:ext uri="{FF2B5EF4-FFF2-40B4-BE49-F238E27FC236}">
              <a16:creationId xmlns:a16="http://schemas.microsoft.com/office/drawing/2014/main" id="{E106495C-EC72-4189-938F-665FACA799AD}"/>
            </a:ext>
          </a:extLst>
        </xdr:cNvPr>
        <xdr:cNvSpPr txBox="1"/>
      </xdr:nvSpPr>
      <xdr:spPr>
        <a:xfrm>
          <a:off x="12611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30497</xdr:rowOff>
    </xdr:from>
    <xdr:ext cx="405111" cy="259045"/>
    <xdr:sp macro="" textlink="">
      <xdr:nvSpPr>
        <xdr:cNvPr id="700" name="n_1mainValue【消防施設】&#10;有形固定資産減価償却率">
          <a:extLst>
            <a:ext uri="{FF2B5EF4-FFF2-40B4-BE49-F238E27FC236}">
              <a16:creationId xmlns:a16="http://schemas.microsoft.com/office/drawing/2014/main" id="{CA057C56-3905-426A-8D81-BA0244AEE0AC}"/>
            </a:ext>
          </a:extLst>
        </xdr:cNvPr>
        <xdr:cNvSpPr txBox="1"/>
      </xdr:nvSpPr>
      <xdr:spPr>
        <a:xfrm>
          <a:off x="15266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1922</xdr:rowOff>
    </xdr:from>
    <xdr:ext cx="405111" cy="259045"/>
    <xdr:sp macro="" textlink="">
      <xdr:nvSpPr>
        <xdr:cNvPr id="701" name="n_2mainValue【消防施設】&#10;有形固定資産減価償却率">
          <a:extLst>
            <a:ext uri="{FF2B5EF4-FFF2-40B4-BE49-F238E27FC236}">
              <a16:creationId xmlns:a16="http://schemas.microsoft.com/office/drawing/2014/main" id="{7D52A428-A084-42B0-885C-9511C0E7F87F}"/>
            </a:ext>
          </a:extLst>
        </xdr:cNvPr>
        <xdr:cNvSpPr txBox="1"/>
      </xdr:nvSpPr>
      <xdr:spPr>
        <a:xfrm>
          <a:off x="14389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97807</xdr:rowOff>
    </xdr:from>
    <xdr:ext cx="405111" cy="259045"/>
    <xdr:sp macro="" textlink="">
      <xdr:nvSpPr>
        <xdr:cNvPr id="702" name="n_3mainValue【消防施設】&#10;有形固定資産減価償却率">
          <a:extLst>
            <a:ext uri="{FF2B5EF4-FFF2-40B4-BE49-F238E27FC236}">
              <a16:creationId xmlns:a16="http://schemas.microsoft.com/office/drawing/2014/main" id="{24285E3A-3438-4496-A7C7-EE2042625F67}"/>
            </a:ext>
          </a:extLst>
        </xdr:cNvPr>
        <xdr:cNvSpPr txBox="1"/>
      </xdr:nvSpPr>
      <xdr:spPr>
        <a:xfrm>
          <a:off x="13500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3" name="正方形/長方形 702">
          <a:extLst>
            <a:ext uri="{FF2B5EF4-FFF2-40B4-BE49-F238E27FC236}">
              <a16:creationId xmlns:a16="http://schemas.microsoft.com/office/drawing/2014/main" id="{F2F12461-C70A-4F95-8BF7-22C10A5B5D1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4" name="正方形/長方形 703">
          <a:extLst>
            <a:ext uri="{FF2B5EF4-FFF2-40B4-BE49-F238E27FC236}">
              <a16:creationId xmlns:a16="http://schemas.microsoft.com/office/drawing/2014/main" id="{83E7CE7A-5131-4352-9C1E-86EDED1D4B2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5" name="正方形/長方形 704">
          <a:extLst>
            <a:ext uri="{FF2B5EF4-FFF2-40B4-BE49-F238E27FC236}">
              <a16:creationId xmlns:a16="http://schemas.microsoft.com/office/drawing/2014/main" id="{A31916B3-1379-41D2-8DD2-26AB82B5EC1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6" name="正方形/長方形 705">
          <a:extLst>
            <a:ext uri="{FF2B5EF4-FFF2-40B4-BE49-F238E27FC236}">
              <a16:creationId xmlns:a16="http://schemas.microsoft.com/office/drawing/2014/main" id="{C4C36AB3-E907-4778-9105-0E962B9FFD5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7" name="正方形/長方形 706">
          <a:extLst>
            <a:ext uri="{FF2B5EF4-FFF2-40B4-BE49-F238E27FC236}">
              <a16:creationId xmlns:a16="http://schemas.microsoft.com/office/drawing/2014/main" id="{5A2A4797-16AB-45CD-ADED-72AD2699D4D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8" name="正方形/長方形 707">
          <a:extLst>
            <a:ext uri="{FF2B5EF4-FFF2-40B4-BE49-F238E27FC236}">
              <a16:creationId xmlns:a16="http://schemas.microsoft.com/office/drawing/2014/main" id="{FAEF8D4E-CAA0-4A63-998F-6FB1BA0187F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9" name="正方形/長方形 708">
          <a:extLst>
            <a:ext uri="{FF2B5EF4-FFF2-40B4-BE49-F238E27FC236}">
              <a16:creationId xmlns:a16="http://schemas.microsoft.com/office/drawing/2014/main" id="{1AA9EF91-7ADA-4EB1-81DF-E94BB4EB11F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0" name="正方形/長方形 709">
          <a:extLst>
            <a:ext uri="{FF2B5EF4-FFF2-40B4-BE49-F238E27FC236}">
              <a16:creationId xmlns:a16="http://schemas.microsoft.com/office/drawing/2014/main" id="{AB934C70-BA14-4C5B-A440-E3E0FCB0C12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1" name="テキスト ボックス 710">
          <a:extLst>
            <a:ext uri="{FF2B5EF4-FFF2-40B4-BE49-F238E27FC236}">
              <a16:creationId xmlns:a16="http://schemas.microsoft.com/office/drawing/2014/main" id="{1F74AF66-2C0C-4C0D-941C-D6ACE21053B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2" name="直線コネクタ 711">
          <a:extLst>
            <a:ext uri="{FF2B5EF4-FFF2-40B4-BE49-F238E27FC236}">
              <a16:creationId xmlns:a16="http://schemas.microsoft.com/office/drawing/2014/main" id="{FE9D6965-B4FE-4D9B-BCF9-0A5525EF04B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13" name="直線コネクタ 712">
          <a:extLst>
            <a:ext uri="{FF2B5EF4-FFF2-40B4-BE49-F238E27FC236}">
              <a16:creationId xmlns:a16="http://schemas.microsoft.com/office/drawing/2014/main" id="{FF3A9D33-A9CC-4668-B565-8763F42AE19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4" name="テキスト ボックス 713">
          <a:extLst>
            <a:ext uri="{FF2B5EF4-FFF2-40B4-BE49-F238E27FC236}">
              <a16:creationId xmlns:a16="http://schemas.microsoft.com/office/drawing/2014/main" id="{E57DCF3D-EF91-4DA7-92F3-3277ADBAB55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15" name="直線コネクタ 714">
          <a:extLst>
            <a:ext uri="{FF2B5EF4-FFF2-40B4-BE49-F238E27FC236}">
              <a16:creationId xmlns:a16="http://schemas.microsoft.com/office/drawing/2014/main" id="{3BEE3682-9402-4FF6-970F-EA7541A0FE8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16" name="テキスト ボックス 715">
          <a:extLst>
            <a:ext uri="{FF2B5EF4-FFF2-40B4-BE49-F238E27FC236}">
              <a16:creationId xmlns:a16="http://schemas.microsoft.com/office/drawing/2014/main" id="{8D528E2D-D96B-4932-9C05-672F25589F5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7" name="直線コネクタ 716">
          <a:extLst>
            <a:ext uri="{FF2B5EF4-FFF2-40B4-BE49-F238E27FC236}">
              <a16:creationId xmlns:a16="http://schemas.microsoft.com/office/drawing/2014/main" id="{30377136-CC7C-49F4-BFB2-9DE69E7FEB6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18" name="テキスト ボックス 717">
          <a:extLst>
            <a:ext uri="{FF2B5EF4-FFF2-40B4-BE49-F238E27FC236}">
              <a16:creationId xmlns:a16="http://schemas.microsoft.com/office/drawing/2014/main" id="{721346B0-D954-4FB6-9722-46E6EC91353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19" name="直線コネクタ 718">
          <a:extLst>
            <a:ext uri="{FF2B5EF4-FFF2-40B4-BE49-F238E27FC236}">
              <a16:creationId xmlns:a16="http://schemas.microsoft.com/office/drawing/2014/main" id="{B1BF4DB0-A6C2-4170-830D-A09C641BD45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0" name="テキスト ボックス 719">
          <a:extLst>
            <a:ext uri="{FF2B5EF4-FFF2-40B4-BE49-F238E27FC236}">
              <a16:creationId xmlns:a16="http://schemas.microsoft.com/office/drawing/2014/main" id="{0AC3BF47-F0C5-445C-8EFF-0A4F678F924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1" name="直線コネクタ 720">
          <a:extLst>
            <a:ext uri="{FF2B5EF4-FFF2-40B4-BE49-F238E27FC236}">
              <a16:creationId xmlns:a16="http://schemas.microsoft.com/office/drawing/2014/main" id="{6BADDB91-0D9B-4458-9ED6-3F3FE67F578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2" name="テキスト ボックス 721">
          <a:extLst>
            <a:ext uri="{FF2B5EF4-FFF2-40B4-BE49-F238E27FC236}">
              <a16:creationId xmlns:a16="http://schemas.microsoft.com/office/drawing/2014/main" id="{06CBD8E0-FD8A-4387-AE33-A0EDB0CD513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3" name="直線コネクタ 722">
          <a:extLst>
            <a:ext uri="{FF2B5EF4-FFF2-40B4-BE49-F238E27FC236}">
              <a16:creationId xmlns:a16="http://schemas.microsoft.com/office/drawing/2014/main" id="{92C119FF-BAD1-43D7-A0AC-25F92E3C7F4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4" name="テキスト ボックス 723">
          <a:extLst>
            <a:ext uri="{FF2B5EF4-FFF2-40B4-BE49-F238E27FC236}">
              <a16:creationId xmlns:a16="http://schemas.microsoft.com/office/drawing/2014/main" id="{74EC8C77-D4C6-49B5-917B-5127B42D9CD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5" name="【消防施設】&#10;一人当たり面積グラフ枠">
          <a:extLst>
            <a:ext uri="{FF2B5EF4-FFF2-40B4-BE49-F238E27FC236}">
              <a16:creationId xmlns:a16="http://schemas.microsoft.com/office/drawing/2014/main" id="{DD5700FB-8275-4703-A3E5-84B6B47DE54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726" name="直線コネクタ 725">
          <a:extLst>
            <a:ext uri="{FF2B5EF4-FFF2-40B4-BE49-F238E27FC236}">
              <a16:creationId xmlns:a16="http://schemas.microsoft.com/office/drawing/2014/main" id="{31DB9D55-F7B1-423C-A180-CCD772F27814}"/>
            </a:ext>
          </a:extLst>
        </xdr:cNvPr>
        <xdr:cNvCxnSpPr/>
      </xdr:nvCxnSpPr>
      <xdr:spPr>
        <a:xfrm flipV="1">
          <a:off x="22160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27" name="【消防施設】&#10;一人当たり面積最小値テキスト">
          <a:extLst>
            <a:ext uri="{FF2B5EF4-FFF2-40B4-BE49-F238E27FC236}">
              <a16:creationId xmlns:a16="http://schemas.microsoft.com/office/drawing/2014/main" id="{B4A7A6A5-38F6-466B-8651-F371FA0F7062}"/>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28" name="直線コネクタ 727">
          <a:extLst>
            <a:ext uri="{FF2B5EF4-FFF2-40B4-BE49-F238E27FC236}">
              <a16:creationId xmlns:a16="http://schemas.microsoft.com/office/drawing/2014/main" id="{7D672585-BA8D-4985-9DB8-F91F1652FCFA}"/>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29" name="【消防施設】&#10;一人当たり面積最大値テキスト">
          <a:extLst>
            <a:ext uri="{FF2B5EF4-FFF2-40B4-BE49-F238E27FC236}">
              <a16:creationId xmlns:a16="http://schemas.microsoft.com/office/drawing/2014/main" id="{BEB5E482-858B-445E-9C4A-7299C76B931A}"/>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30" name="直線コネクタ 729">
          <a:extLst>
            <a:ext uri="{FF2B5EF4-FFF2-40B4-BE49-F238E27FC236}">
              <a16:creationId xmlns:a16="http://schemas.microsoft.com/office/drawing/2014/main" id="{D8F21CF2-A51A-4185-90E7-444C7B8F49F4}"/>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31" name="【消防施設】&#10;一人当たり面積平均値テキスト">
          <a:extLst>
            <a:ext uri="{FF2B5EF4-FFF2-40B4-BE49-F238E27FC236}">
              <a16:creationId xmlns:a16="http://schemas.microsoft.com/office/drawing/2014/main" id="{E78DFEC3-1A9B-42D8-9588-4F327D474DF3}"/>
            </a:ext>
          </a:extLst>
        </xdr:cNvPr>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32" name="フローチャート: 判断 731">
          <a:extLst>
            <a:ext uri="{FF2B5EF4-FFF2-40B4-BE49-F238E27FC236}">
              <a16:creationId xmlns:a16="http://schemas.microsoft.com/office/drawing/2014/main" id="{D9876F51-8321-4679-BB4E-0CDD3BD551C0}"/>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33" name="フローチャート: 判断 732">
          <a:extLst>
            <a:ext uri="{FF2B5EF4-FFF2-40B4-BE49-F238E27FC236}">
              <a16:creationId xmlns:a16="http://schemas.microsoft.com/office/drawing/2014/main" id="{55A2BA8C-49FC-4442-B5F1-7697777FDC0A}"/>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34" name="フローチャート: 判断 733">
          <a:extLst>
            <a:ext uri="{FF2B5EF4-FFF2-40B4-BE49-F238E27FC236}">
              <a16:creationId xmlns:a16="http://schemas.microsoft.com/office/drawing/2014/main" id="{780841FF-89E7-46D7-8185-D4C655214E78}"/>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735" name="フローチャート: 判断 734">
          <a:extLst>
            <a:ext uri="{FF2B5EF4-FFF2-40B4-BE49-F238E27FC236}">
              <a16:creationId xmlns:a16="http://schemas.microsoft.com/office/drawing/2014/main" id="{1B6C40BC-5FF1-436E-9304-7CD18B2D9856}"/>
            </a:ext>
          </a:extLst>
        </xdr:cNvPr>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127000</xdr:rowOff>
    </xdr:from>
    <xdr:to>
      <xdr:col>98</xdr:col>
      <xdr:colOff>38100</xdr:colOff>
      <xdr:row>83</xdr:row>
      <xdr:rowOff>57150</xdr:rowOff>
    </xdr:to>
    <xdr:sp macro="" textlink="">
      <xdr:nvSpPr>
        <xdr:cNvPr id="736" name="フローチャート: 判断 735">
          <a:extLst>
            <a:ext uri="{FF2B5EF4-FFF2-40B4-BE49-F238E27FC236}">
              <a16:creationId xmlns:a16="http://schemas.microsoft.com/office/drawing/2014/main" id="{1F6E9939-851E-40C6-A04D-2C5C64B747D1}"/>
            </a:ext>
          </a:extLst>
        </xdr:cNvPr>
        <xdr:cNvSpPr/>
      </xdr:nvSpPr>
      <xdr:spPr>
        <a:xfrm>
          <a:off x="18605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96CA9974-BA6F-4C4D-BF99-BC1A1675503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A08CAECD-4658-41DF-8F09-1CA82DAF83C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B78528EB-9C91-4BE7-8B57-F6468CB6FC1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728E8C11-CF5C-4C25-A219-CBE393CC696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F02C1F11-622F-4AB6-B87D-639657FF067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139700</xdr:rowOff>
    </xdr:from>
    <xdr:to>
      <xdr:col>116</xdr:col>
      <xdr:colOff>114300</xdr:colOff>
      <xdr:row>79</xdr:row>
      <xdr:rowOff>69850</xdr:rowOff>
    </xdr:to>
    <xdr:sp macro="" textlink="">
      <xdr:nvSpPr>
        <xdr:cNvPr id="742" name="楕円 741">
          <a:extLst>
            <a:ext uri="{FF2B5EF4-FFF2-40B4-BE49-F238E27FC236}">
              <a16:creationId xmlns:a16="http://schemas.microsoft.com/office/drawing/2014/main" id="{E6F712D0-FA45-41F3-911D-DAA9380F192B}"/>
            </a:ext>
          </a:extLst>
        </xdr:cNvPr>
        <xdr:cNvSpPr/>
      </xdr:nvSpPr>
      <xdr:spPr>
        <a:xfrm>
          <a:off x="221107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162577</xdr:rowOff>
    </xdr:from>
    <xdr:ext cx="469744" cy="259045"/>
    <xdr:sp macro="" textlink="">
      <xdr:nvSpPr>
        <xdr:cNvPr id="743" name="【消防施設】&#10;一人当たり面積該当値テキスト">
          <a:extLst>
            <a:ext uri="{FF2B5EF4-FFF2-40B4-BE49-F238E27FC236}">
              <a16:creationId xmlns:a16="http://schemas.microsoft.com/office/drawing/2014/main" id="{C7084EA2-6AF5-4472-9851-EEEE416F10AE}"/>
            </a:ext>
          </a:extLst>
        </xdr:cNvPr>
        <xdr:cNvSpPr txBox="1"/>
      </xdr:nvSpPr>
      <xdr:spPr>
        <a:xfrm>
          <a:off x="221996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165100</xdr:rowOff>
    </xdr:from>
    <xdr:to>
      <xdr:col>112</xdr:col>
      <xdr:colOff>38100</xdr:colOff>
      <xdr:row>79</xdr:row>
      <xdr:rowOff>95250</xdr:rowOff>
    </xdr:to>
    <xdr:sp macro="" textlink="">
      <xdr:nvSpPr>
        <xdr:cNvPr id="744" name="楕円 743">
          <a:extLst>
            <a:ext uri="{FF2B5EF4-FFF2-40B4-BE49-F238E27FC236}">
              <a16:creationId xmlns:a16="http://schemas.microsoft.com/office/drawing/2014/main" id="{008C7311-EB4F-42F3-AC5A-47B49113443E}"/>
            </a:ext>
          </a:extLst>
        </xdr:cNvPr>
        <xdr:cNvSpPr/>
      </xdr:nvSpPr>
      <xdr:spPr>
        <a:xfrm>
          <a:off x="2127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19050</xdr:rowOff>
    </xdr:from>
    <xdr:to>
      <xdr:col>116</xdr:col>
      <xdr:colOff>63500</xdr:colOff>
      <xdr:row>79</xdr:row>
      <xdr:rowOff>44450</xdr:rowOff>
    </xdr:to>
    <xdr:cxnSp macro="">
      <xdr:nvCxnSpPr>
        <xdr:cNvPr id="745" name="直線コネクタ 744">
          <a:extLst>
            <a:ext uri="{FF2B5EF4-FFF2-40B4-BE49-F238E27FC236}">
              <a16:creationId xmlns:a16="http://schemas.microsoft.com/office/drawing/2014/main" id="{1759D478-8F70-4E42-AE2A-3FBC1F4F0C5F}"/>
            </a:ext>
          </a:extLst>
        </xdr:cNvPr>
        <xdr:cNvCxnSpPr/>
      </xdr:nvCxnSpPr>
      <xdr:spPr>
        <a:xfrm flipV="1">
          <a:off x="21323300" y="13563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165100</xdr:rowOff>
    </xdr:from>
    <xdr:to>
      <xdr:col>107</xdr:col>
      <xdr:colOff>101600</xdr:colOff>
      <xdr:row>79</xdr:row>
      <xdr:rowOff>95250</xdr:rowOff>
    </xdr:to>
    <xdr:sp macro="" textlink="">
      <xdr:nvSpPr>
        <xdr:cNvPr id="746" name="楕円 745">
          <a:extLst>
            <a:ext uri="{FF2B5EF4-FFF2-40B4-BE49-F238E27FC236}">
              <a16:creationId xmlns:a16="http://schemas.microsoft.com/office/drawing/2014/main" id="{50AC066D-10F4-4796-BFF7-EA1F52C86522}"/>
            </a:ext>
          </a:extLst>
        </xdr:cNvPr>
        <xdr:cNvSpPr/>
      </xdr:nvSpPr>
      <xdr:spPr>
        <a:xfrm>
          <a:off x="2038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44450</xdr:rowOff>
    </xdr:from>
    <xdr:to>
      <xdr:col>111</xdr:col>
      <xdr:colOff>177800</xdr:colOff>
      <xdr:row>79</xdr:row>
      <xdr:rowOff>44450</xdr:rowOff>
    </xdr:to>
    <xdr:cxnSp macro="">
      <xdr:nvCxnSpPr>
        <xdr:cNvPr id="747" name="直線コネクタ 746">
          <a:extLst>
            <a:ext uri="{FF2B5EF4-FFF2-40B4-BE49-F238E27FC236}">
              <a16:creationId xmlns:a16="http://schemas.microsoft.com/office/drawing/2014/main" id="{357DFAB9-FF87-4AA1-BF9C-ACB08A45802A}"/>
            </a:ext>
          </a:extLst>
        </xdr:cNvPr>
        <xdr:cNvCxnSpPr/>
      </xdr:nvCxnSpPr>
      <xdr:spPr>
        <a:xfrm>
          <a:off x="2043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44450</xdr:rowOff>
    </xdr:from>
    <xdr:to>
      <xdr:col>102</xdr:col>
      <xdr:colOff>165100</xdr:colOff>
      <xdr:row>79</xdr:row>
      <xdr:rowOff>146050</xdr:rowOff>
    </xdr:to>
    <xdr:sp macro="" textlink="">
      <xdr:nvSpPr>
        <xdr:cNvPr id="748" name="楕円 747">
          <a:extLst>
            <a:ext uri="{FF2B5EF4-FFF2-40B4-BE49-F238E27FC236}">
              <a16:creationId xmlns:a16="http://schemas.microsoft.com/office/drawing/2014/main" id="{F2436CA9-C87A-434A-92F0-C08E1EDFCCA9}"/>
            </a:ext>
          </a:extLst>
        </xdr:cNvPr>
        <xdr:cNvSpPr/>
      </xdr:nvSpPr>
      <xdr:spPr>
        <a:xfrm>
          <a:off x="19494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44450</xdr:rowOff>
    </xdr:from>
    <xdr:to>
      <xdr:col>107</xdr:col>
      <xdr:colOff>50800</xdr:colOff>
      <xdr:row>79</xdr:row>
      <xdr:rowOff>95250</xdr:rowOff>
    </xdr:to>
    <xdr:cxnSp macro="">
      <xdr:nvCxnSpPr>
        <xdr:cNvPr id="749" name="直線コネクタ 748">
          <a:extLst>
            <a:ext uri="{FF2B5EF4-FFF2-40B4-BE49-F238E27FC236}">
              <a16:creationId xmlns:a16="http://schemas.microsoft.com/office/drawing/2014/main" id="{6CB6C00D-D673-4155-B0C2-0265E4805999}"/>
            </a:ext>
          </a:extLst>
        </xdr:cNvPr>
        <xdr:cNvCxnSpPr/>
      </xdr:nvCxnSpPr>
      <xdr:spPr>
        <a:xfrm flipV="1">
          <a:off x="19545300" y="13589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50" name="n_1aveValue【消防施設】&#10;一人当たり面積">
          <a:extLst>
            <a:ext uri="{FF2B5EF4-FFF2-40B4-BE49-F238E27FC236}">
              <a16:creationId xmlns:a16="http://schemas.microsoft.com/office/drawing/2014/main" id="{B7BE7489-AD1B-4C63-A86A-9CC5D44520BA}"/>
            </a:ext>
          </a:extLst>
        </xdr:cNvPr>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51" name="n_2aveValue【消防施設】&#10;一人当たり面積">
          <a:extLst>
            <a:ext uri="{FF2B5EF4-FFF2-40B4-BE49-F238E27FC236}">
              <a16:creationId xmlns:a16="http://schemas.microsoft.com/office/drawing/2014/main" id="{1FC442B5-F4F7-4B75-BFCC-2086040683D0}"/>
            </a:ext>
          </a:extLst>
        </xdr:cNvPr>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752" name="n_3aveValue【消防施設】&#10;一人当たり面積">
          <a:extLst>
            <a:ext uri="{FF2B5EF4-FFF2-40B4-BE49-F238E27FC236}">
              <a16:creationId xmlns:a16="http://schemas.microsoft.com/office/drawing/2014/main" id="{C269778D-F90F-483D-94F6-05751FFD5320}"/>
            </a:ext>
          </a:extLst>
        </xdr:cNvPr>
        <xdr:cNvSpPr txBox="1"/>
      </xdr:nvSpPr>
      <xdr:spPr>
        <a:xfrm>
          <a:off x="19310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73677</xdr:rowOff>
    </xdr:from>
    <xdr:ext cx="469744" cy="259045"/>
    <xdr:sp macro="" textlink="">
      <xdr:nvSpPr>
        <xdr:cNvPr id="753" name="n_4aveValue【消防施設】&#10;一人当たり面積">
          <a:extLst>
            <a:ext uri="{FF2B5EF4-FFF2-40B4-BE49-F238E27FC236}">
              <a16:creationId xmlns:a16="http://schemas.microsoft.com/office/drawing/2014/main" id="{D4A96DB1-D99C-4133-8DC3-0911E45B9611}"/>
            </a:ext>
          </a:extLst>
        </xdr:cNvPr>
        <xdr:cNvSpPr txBox="1"/>
      </xdr:nvSpPr>
      <xdr:spPr>
        <a:xfrm>
          <a:off x="18421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111777</xdr:rowOff>
    </xdr:from>
    <xdr:ext cx="469744" cy="259045"/>
    <xdr:sp macro="" textlink="">
      <xdr:nvSpPr>
        <xdr:cNvPr id="754" name="n_1mainValue【消防施設】&#10;一人当たり面積">
          <a:extLst>
            <a:ext uri="{FF2B5EF4-FFF2-40B4-BE49-F238E27FC236}">
              <a16:creationId xmlns:a16="http://schemas.microsoft.com/office/drawing/2014/main" id="{FA86A663-9C72-4682-A26E-DCD2B905DCF4}"/>
            </a:ext>
          </a:extLst>
        </xdr:cNvPr>
        <xdr:cNvSpPr txBox="1"/>
      </xdr:nvSpPr>
      <xdr:spPr>
        <a:xfrm>
          <a:off x="2107572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111777</xdr:rowOff>
    </xdr:from>
    <xdr:ext cx="469744" cy="259045"/>
    <xdr:sp macro="" textlink="">
      <xdr:nvSpPr>
        <xdr:cNvPr id="755" name="n_2mainValue【消防施設】&#10;一人当たり面積">
          <a:extLst>
            <a:ext uri="{FF2B5EF4-FFF2-40B4-BE49-F238E27FC236}">
              <a16:creationId xmlns:a16="http://schemas.microsoft.com/office/drawing/2014/main" id="{4C0343FB-3349-42A4-809C-C57F3FC11866}"/>
            </a:ext>
          </a:extLst>
        </xdr:cNvPr>
        <xdr:cNvSpPr txBox="1"/>
      </xdr:nvSpPr>
      <xdr:spPr>
        <a:xfrm>
          <a:off x="2019942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162577</xdr:rowOff>
    </xdr:from>
    <xdr:ext cx="469744" cy="259045"/>
    <xdr:sp macro="" textlink="">
      <xdr:nvSpPr>
        <xdr:cNvPr id="756" name="n_3mainValue【消防施設】&#10;一人当たり面積">
          <a:extLst>
            <a:ext uri="{FF2B5EF4-FFF2-40B4-BE49-F238E27FC236}">
              <a16:creationId xmlns:a16="http://schemas.microsoft.com/office/drawing/2014/main" id="{2A49FADF-7BFE-470C-90D3-95C20266F1D8}"/>
            </a:ext>
          </a:extLst>
        </xdr:cNvPr>
        <xdr:cNvSpPr txBox="1"/>
      </xdr:nvSpPr>
      <xdr:spPr>
        <a:xfrm>
          <a:off x="19310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7" name="正方形/長方形 756">
          <a:extLst>
            <a:ext uri="{FF2B5EF4-FFF2-40B4-BE49-F238E27FC236}">
              <a16:creationId xmlns:a16="http://schemas.microsoft.com/office/drawing/2014/main" id="{FA7F0CC0-F975-45BE-8621-CB9D5F06E08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8" name="正方形/長方形 757">
          <a:extLst>
            <a:ext uri="{FF2B5EF4-FFF2-40B4-BE49-F238E27FC236}">
              <a16:creationId xmlns:a16="http://schemas.microsoft.com/office/drawing/2014/main" id="{C191B02A-0E86-47B5-90EA-9C8564B6AC3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9" name="正方形/長方形 758">
          <a:extLst>
            <a:ext uri="{FF2B5EF4-FFF2-40B4-BE49-F238E27FC236}">
              <a16:creationId xmlns:a16="http://schemas.microsoft.com/office/drawing/2014/main" id="{FA853555-A4D3-40A8-B830-2A9E7FAC667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0" name="正方形/長方形 759">
          <a:extLst>
            <a:ext uri="{FF2B5EF4-FFF2-40B4-BE49-F238E27FC236}">
              <a16:creationId xmlns:a16="http://schemas.microsoft.com/office/drawing/2014/main" id="{9AF3C61E-DA7F-46C9-AA61-33DB727FAE5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1" name="正方形/長方形 760">
          <a:extLst>
            <a:ext uri="{FF2B5EF4-FFF2-40B4-BE49-F238E27FC236}">
              <a16:creationId xmlns:a16="http://schemas.microsoft.com/office/drawing/2014/main" id="{E335DBAF-245F-452A-B15C-FBBFE89EE15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2" name="正方形/長方形 761">
          <a:extLst>
            <a:ext uri="{FF2B5EF4-FFF2-40B4-BE49-F238E27FC236}">
              <a16:creationId xmlns:a16="http://schemas.microsoft.com/office/drawing/2014/main" id="{D23D46BE-27B5-44CC-94B5-8D656F24C52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3" name="正方形/長方形 762">
          <a:extLst>
            <a:ext uri="{FF2B5EF4-FFF2-40B4-BE49-F238E27FC236}">
              <a16:creationId xmlns:a16="http://schemas.microsoft.com/office/drawing/2014/main" id="{F77D5F71-B2DC-4898-A631-14F7DFD4A3B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正方形/長方形 763">
          <a:extLst>
            <a:ext uri="{FF2B5EF4-FFF2-40B4-BE49-F238E27FC236}">
              <a16:creationId xmlns:a16="http://schemas.microsoft.com/office/drawing/2014/main" id="{BAD9FBA2-DB2B-4244-B4FF-A9541928C92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5" name="テキスト ボックス 764">
          <a:extLst>
            <a:ext uri="{FF2B5EF4-FFF2-40B4-BE49-F238E27FC236}">
              <a16:creationId xmlns:a16="http://schemas.microsoft.com/office/drawing/2014/main" id="{88DBE918-A24A-40C0-B2DC-90DF56E3455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6" name="直線コネクタ 765">
          <a:extLst>
            <a:ext uri="{FF2B5EF4-FFF2-40B4-BE49-F238E27FC236}">
              <a16:creationId xmlns:a16="http://schemas.microsoft.com/office/drawing/2014/main" id="{D3C75CEA-9D2C-42FD-822D-B2B58F5111E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7" name="テキスト ボックス 766">
          <a:extLst>
            <a:ext uri="{FF2B5EF4-FFF2-40B4-BE49-F238E27FC236}">
              <a16:creationId xmlns:a16="http://schemas.microsoft.com/office/drawing/2014/main" id="{E062527E-1D52-4689-B776-821502250E8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8" name="直線コネクタ 767">
          <a:extLst>
            <a:ext uri="{FF2B5EF4-FFF2-40B4-BE49-F238E27FC236}">
              <a16:creationId xmlns:a16="http://schemas.microsoft.com/office/drawing/2014/main" id="{E0B4BB43-C236-49AA-BCFC-F39F70A3550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9" name="テキスト ボックス 768">
          <a:extLst>
            <a:ext uri="{FF2B5EF4-FFF2-40B4-BE49-F238E27FC236}">
              <a16:creationId xmlns:a16="http://schemas.microsoft.com/office/drawing/2014/main" id="{D7C653C5-CFAA-4B8F-B8D6-6FF2DD759C7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0" name="直線コネクタ 769">
          <a:extLst>
            <a:ext uri="{FF2B5EF4-FFF2-40B4-BE49-F238E27FC236}">
              <a16:creationId xmlns:a16="http://schemas.microsoft.com/office/drawing/2014/main" id="{5AE370DA-7FBB-45E5-A570-69DDD6AA462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1" name="テキスト ボックス 770">
          <a:extLst>
            <a:ext uri="{FF2B5EF4-FFF2-40B4-BE49-F238E27FC236}">
              <a16:creationId xmlns:a16="http://schemas.microsoft.com/office/drawing/2014/main" id="{72535572-0F51-4853-B47A-03D83A4800A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2" name="直線コネクタ 771">
          <a:extLst>
            <a:ext uri="{FF2B5EF4-FFF2-40B4-BE49-F238E27FC236}">
              <a16:creationId xmlns:a16="http://schemas.microsoft.com/office/drawing/2014/main" id="{51B2A335-B428-489D-BA73-4CBE816026C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3" name="テキスト ボックス 772">
          <a:extLst>
            <a:ext uri="{FF2B5EF4-FFF2-40B4-BE49-F238E27FC236}">
              <a16:creationId xmlns:a16="http://schemas.microsoft.com/office/drawing/2014/main" id="{1C44403C-91F8-436D-BC32-359316B6FC1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4" name="直線コネクタ 773">
          <a:extLst>
            <a:ext uri="{FF2B5EF4-FFF2-40B4-BE49-F238E27FC236}">
              <a16:creationId xmlns:a16="http://schemas.microsoft.com/office/drawing/2014/main" id="{E5FC5E5F-0F84-4C75-B819-E7954559FE8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5" name="テキスト ボックス 774">
          <a:extLst>
            <a:ext uri="{FF2B5EF4-FFF2-40B4-BE49-F238E27FC236}">
              <a16:creationId xmlns:a16="http://schemas.microsoft.com/office/drawing/2014/main" id="{8091B3D0-BE3A-428A-8347-B5B36A7BFD9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6" name="直線コネクタ 775">
          <a:extLst>
            <a:ext uri="{FF2B5EF4-FFF2-40B4-BE49-F238E27FC236}">
              <a16:creationId xmlns:a16="http://schemas.microsoft.com/office/drawing/2014/main" id="{B73CA906-A451-4CAD-B0C4-8AE2D6916EB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7" name="テキスト ボックス 776">
          <a:extLst>
            <a:ext uri="{FF2B5EF4-FFF2-40B4-BE49-F238E27FC236}">
              <a16:creationId xmlns:a16="http://schemas.microsoft.com/office/drawing/2014/main" id="{577122F2-8A1D-42B1-8F29-38443BBE99B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8" name="直線コネクタ 777">
          <a:extLst>
            <a:ext uri="{FF2B5EF4-FFF2-40B4-BE49-F238E27FC236}">
              <a16:creationId xmlns:a16="http://schemas.microsoft.com/office/drawing/2014/main" id="{7E8EEA96-63CD-4242-B8E4-F211BF174C4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9" name="テキスト ボックス 778">
          <a:extLst>
            <a:ext uri="{FF2B5EF4-FFF2-40B4-BE49-F238E27FC236}">
              <a16:creationId xmlns:a16="http://schemas.microsoft.com/office/drawing/2014/main" id="{448E9FCC-B912-4498-AF92-38247A79FCC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0" name="直線コネクタ 779">
          <a:extLst>
            <a:ext uri="{FF2B5EF4-FFF2-40B4-BE49-F238E27FC236}">
              <a16:creationId xmlns:a16="http://schemas.microsoft.com/office/drawing/2014/main" id="{5C238D5B-0A12-4C18-B2A9-7A4B8D83120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1" name="【庁舎】&#10;有形固定資産減価償却率グラフ枠">
          <a:extLst>
            <a:ext uri="{FF2B5EF4-FFF2-40B4-BE49-F238E27FC236}">
              <a16:creationId xmlns:a16="http://schemas.microsoft.com/office/drawing/2014/main" id="{AFB1ABD1-15B8-45D0-88AB-7B7FA34766F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782" name="直線コネクタ 781">
          <a:extLst>
            <a:ext uri="{FF2B5EF4-FFF2-40B4-BE49-F238E27FC236}">
              <a16:creationId xmlns:a16="http://schemas.microsoft.com/office/drawing/2014/main" id="{06D81DE5-A4A4-43CD-ABD9-416DCB4F46A6}"/>
            </a:ext>
          </a:extLst>
        </xdr:cNvPr>
        <xdr:cNvCxnSpPr/>
      </xdr:nvCxnSpPr>
      <xdr:spPr>
        <a:xfrm flipV="1">
          <a:off x="16318864" y="1728161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783" name="【庁舎】&#10;有形固定資産減価償却率最小値テキスト">
          <a:extLst>
            <a:ext uri="{FF2B5EF4-FFF2-40B4-BE49-F238E27FC236}">
              <a16:creationId xmlns:a16="http://schemas.microsoft.com/office/drawing/2014/main" id="{9CBAF0D6-005C-48FC-8EFC-6E27B9D3F577}"/>
            </a:ext>
          </a:extLst>
        </xdr:cNvPr>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784" name="直線コネクタ 783">
          <a:extLst>
            <a:ext uri="{FF2B5EF4-FFF2-40B4-BE49-F238E27FC236}">
              <a16:creationId xmlns:a16="http://schemas.microsoft.com/office/drawing/2014/main" id="{1017572E-C68D-4B8E-AE29-7027A271A4A5}"/>
            </a:ext>
          </a:extLst>
        </xdr:cNvPr>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85" name="【庁舎】&#10;有形固定資産減価償却率最大値テキスト">
          <a:extLst>
            <a:ext uri="{FF2B5EF4-FFF2-40B4-BE49-F238E27FC236}">
              <a16:creationId xmlns:a16="http://schemas.microsoft.com/office/drawing/2014/main" id="{43A05BFD-E8E2-4EAE-8986-103CEC4E7D11}"/>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86" name="直線コネクタ 785">
          <a:extLst>
            <a:ext uri="{FF2B5EF4-FFF2-40B4-BE49-F238E27FC236}">
              <a16:creationId xmlns:a16="http://schemas.microsoft.com/office/drawing/2014/main" id="{B6CC5857-1FFD-4EFF-BD75-D1CC73D08776}"/>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787" name="【庁舎】&#10;有形固定資産減価償却率平均値テキスト">
          <a:extLst>
            <a:ext uri="{FF2B5EF4-FFF2-40B4-BE49-F238E27FC236}">
              <a16:creationId xmlns:a16="http://schemas.microsoft.com/office/drawing/2014/main" id="{A1E21C6F-BFB0-4F94-B614-458471540829}"/>
            </a:ext>
          </a:extLst>
        </xdr:cNvPr>
        <xdr:cNvSpPr txBox="1"/>
      </xdr:nvSpPr>
      <xdr:spPr>
        <a:xfrm>
          <a:off x="16357600" y="1788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788" name="フローチャート: 判断 787">
          <a:extLst>
            <a:ext uri="{FF2B5EF4-FFF2-40B4-BE49-F238E27FC236}">
              <a16:creationId xmlns:a16="http://schemas.microsoft.com/office/drawing/2014/main" id="{B692E9B9-96D6-4004-BF54-3879F4B810C8}"/>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789" name="フローチャート: 判断 788">
          <a:extLst>
            <a:ext uri="{FF2B5EF4-FFF2-40B4-BE49-F238E27FC236}">
              <a16:creationId xmlns:a16="http://schemas.microsoft.com/office/drawing/2014/main" id="{A637E066-51BE-47D8-82F7-02823D67EF59}"/>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790" name="フローチャート: 判断 789">
          <a:extLst>
            <a:ext uri="{FF2B5EF4-FFF2-40B4-BE49-F238E27FC236}">
              <a16:creationId xmlns:a16="http://schemas.microsoft.com/office/drawing/2014/main" id="{D1586268-438E-4152-AB1B-6738D07F1386}"/>
            </a:ext>
          </a:extLst>
        </xdr:cNvPr>
        <xdr:cNvSpPr/>
      </xdr:nvSpPr>
      <xdr:spPr>
        <a:xfrm>
          <a:off x="14541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791" name="フローチャート: 判断 790">
          <a:extLst>
            <a:ext uri="{FF2B5EF4-FFF2-40B4-BE49-F238E27FC236}">
              <a16:creationId xmlns:a16="http://schemas.microsoft.com/office/drawing/2014/main" id="{9F65473B-EFEA-452D-A6D6-042C18954E9A}"/>
            </a:ext>
          </a:extLst>
        </xdr:cNvPr>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131536</xdr:rowOff>
    </xdr:from>
    <xdr:to>
      <xdr:col>67</xdr:col>
      <xdr:colOff>101600</xdr:colOff>
      <xdr:row>104</xdr:row>
      <xdr:rowOff>61686</xdr:rowOff>
    </xdr:to>
    <xdr:sp macro="" textlink="">
      <xdr:nvSpPr>
        <xdr:cNvPr id="792" name="フローチャート: 判断 791">
          <a:extLst>
            <a:ext uri="{FF2B5EF4-FFF2-40B4-BE49-F238E27FC236}">
              <a16:creationId xmlns:a16="http://schemas.microsoft.com/office/drawing/2014/main" id="{51F46C12-239E-43B6-9DDA-4AC953985730}"/>
            </a:ext>
          </a:extLst>
        </xdr:cNvPr>
        <xdr:cNvSpPr/>
      </xdr:nvSpPr>
      <xdr:spPr>
        <a:xfrm>
          <a:off x="12763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9F3467DE-FED9-41DF-A412-FD8AE4B4727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21B5265C-F5F7-49BB-8B84-512E5874B2C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317B7C8-434A-4D2C-AF96-AA7F9180FB5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B048AB14-A4C4-4FFE-AFC2-E8C8914B8E6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4AE7A726-482C-4A8F-AC5C-00E9A50FB3D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98" name="楕円 797">
          <a:extLst>
            <a:ext uri="{FF2B5EF4-FFF2-40B4-BE49-F238E27FC236}">
              <a16:creationId xmlns:a16="http://schemas.microsoft.com/office/drawing/2014/main" id="{9AA8926D-3AF5-494A-A27B-5A1615FC08B2}"/>
            </a:ext>
          </a:extLst>
        </xdr:cNvPr>
        <xdr:cNvSpPr/>
      </xdr:nvSpPr>
      <xdr:spPr>
        <a:xfrm>
          <a:off x="162687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97263</xdr:rowOff>
    </xdr:from>
    <xdr:ext cx="405111" cy="259045"/>
    <xdr:sp macro="" textlink="">
      <xdr:nvSpPr>
        <xdr:cNvPr id="799" name="【庁舎】&#10;有形固定資産減価償却率該当値テキスト">
          <a:extLst>
            <a:ext uri="{FF2B5EF4-FFF2-40B4-BE49-F238E27FC236}">
              <a16:creationId xmlns:a16="http://schemas.microsoft.com/office/drawing/2014/main" id="{1EB2FEF9-725A-4CD2-8A03-73A02FFB011F}"/>
            </a:ext>
          </a:extLst>
        </xdr:cNvPr>
        <xdr:cNvSpPr txBox="1"/>
      </xdr:nvSpPr>
      <xdr:spPr>
        <a:xfrm>
          <a:off x="16357600" y="1775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49893</xdr:rowOff>
    </xdr:from>
    <xdr:to>
      <xdr:col>81</xdr:col>
      <xdr:colOff>101600</xdr:colOff>
      <xdr:row>104</xdr:row>
      <xdr:rowOff>151493</xdr:rowOff>
    </xdr:to>
    <xdr:sp macro="" textlink="">
      <xdr:nvSpPr>
        <xdr:cNvPr id="800" name="楕円 799">
          <a:extLst>
            <a:ext uri="{FF2B5EF4-FFF2-40B4-BE49-F238E27FC236}">
              <a16:creationId xmlns:a16="http://schemas.microsoft.com/office/drawing/2014/main" id="{DA84A014-C68D-4279-8EEB-84CE8BB472EC}"/>
            </a:ext>
          </a:extLst>
        </xdr:cNvPr>
        <xdr:cNvSpPr/>
      </xdr:nvSpPr>
      <xdr:spPr>
        <a:xfrm>
          <a:off x="15430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100693</xdr:rowOff>
    </xdr:from>
    <xdr:to>
      <xdr:col>85</xdr:col>
      <xdr:colOff>127000</xdr:colOff>
      <xdr:row>104</xdr:row>
      <xdr:rowOff>125186</xdr:rowOff>
    </xdr:to>
    <xdr:cxnSp macro="">
      <xdr:nvCxnSpPr>
        <xdr:cNvPr id="801" name="直線コネクタ 800">
          <a:extLst>
            <a:ext uri="{FF2B5EF4-FFF2-40B4-BE49-F238E27FC236}">
              <a16:creationId xmlns:a16="http://schemas.microsoft.com/office/drawing/2014/main" id="{3B0EA291-7D53-4127-9062-429A4244D0E2}"/>
            </a:ext>
          </a:extLst>
        </xdr:cNvPr>
        <xdr:cNvCxnSpPr/>
      </xdr:nvCxnSpPr>
      <xdr:spPr>
        <a:xfrm>
          <a:off x="15481300" y="1793149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15602</xdr:rowOff>
    </xdr:from>
    <xdr:to>
      <xdr:col>76</xdr:col>
      <xdr:colOff>165100</xdr:colOff>
      <xdr:row>104</xdr:row>
      <xdr:rowOff>117202</xdr:rowOff>
    </xdr:to>
    <xdr:sp macro="" textlink="">
      <xdr:nvSpPr>
        <xdr:cNvPr id="802" name="楕円 801">
          <a:extLst>
            <a:ext uri="{FF2B5EF4-FFF2-40B4-BE49-F238E27FC236}">
              <a16:creationId xmlns:a16="http://schemas.microsoft.com/office/drawing/2014/main" id="{E4D09F86-4CA8-49E6-82A6-BE4F44DF4EAD}"/>
            </a:ext>
          </a:extLst>
        </xdr:cNvPr>
        <xdr:cNvSpPr/>
      </xdr:nvSpPr>
      <xdr:spPr>
        <a:xfrm>
          <a:off x="14541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66402</xdr:rowOff>
    </xdr:from>
    <xdr:to>
      <xdr:col>81</xdr:col>
      <xdr:colOff>50800</xdr:colOff>
      <xdr:row>104</xdr:row>
      <xdr:rowOff>100693</xdr:rowOff>
    </xdr:to>
    <xdr:cxnSp macro="">
      <xdr:nvCxnSpPr>
        <xdr:cNvPr id="803" name="直線コネクタ 802">
          <a:extLst>
            <a:ext uri="{FF2B5EF4-FFF2-40B4-BE49-F238E27FC236}">
              <a16:creationId xmlns:a16="http://schemas.microsoft.com/office/drawing/2014/main" id="{6DD4DACD-A455-42A9-8BF9-0D3FADB1182B}"/>
            </a:ext>
          </a:extLst>
        </xdr:cNvPr>
        <xdr:cNvCxnSpPr/>
      </xdr:nvCxnSpPr>
      <xdr:spPr>
        <a:xfrm>
          <a:off x="14592300" y="1789720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04" name="楕円 803">
          <a:extLst>
            <a:ext uri="{FF2B5EF4-FFF2-40B4-BE49-F238E27FC236}">
              <a16:creationId xmlns:a16="http://schemas.microsoft.com/office/drawing/2014/main" id="{26182318-394E-4F63-A7FF-E72DBE7CD866}"/>
            </a:ext>
          </a:extLst>
        </xdr:cNvPr>
        <xdr:cNvSpPr/>
      </xdr:nvSpPr>
      <xdr:spPr>
        <a:xfrm>
          <a:off x="13652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66402</xdr:rowOff>
    </xdr:from>
    <xdr:to>
      <xdr:col>76</xdr:col>
      <xdr:colOff>114300</xdr:colOff>
      <xdr:row>105</xdr:row>
      <xdr:rowOff>7620</xdr:rowOff>
    </xdr:to>
    <xdr:cxnSp macro="">
      <xdr:nvCxnSpPr>
        <xdr:cNvPr id="805" name="直線コネクタ 804">
          <a:extLst>
            <a:ext uri="{FF2B5EF4-FFF2-40B4-BE49-F238E27FC236}">
              <a16:creationId xmlns:a16="http://schemas.microsoft.com/office/drawing/2014/main" id="{E1729FCC-5FE7-41C2-A327-2D81B3515C29}"/>
            </a:ext>
          </a:extLst>
        </xdr:cNvPr>
        <xdr:cNvCxnSpPr/>
      </xdr:nvCxnSpPr>
      <xdr:spPr>
        <a:xfrm flipV="1">
          <a:off x="13703300" y="17897202"/>
          <a:ext cx="8890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806" name="n_1aveValue【庁舎】&#10;有形固定資産減価償却率">
          <a:extLst>
            <a:ext uri="{FF2B5EF4-FFF2-40B4-BE49-F238E27FC236}">
              <a16:creationId xmlns:a16="http://schemas.microsoft.com/office/drawing/2014/main" id="{140FC175-6620-4272-B0BA-95C99F2327B9}"/>
            </a:ext>
          </a:extLst>
        </xdr:cNvPr>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163847</xdr:rowOff>
    </xdr:from>
    <xdr:ext cx="405111" cy="259045"/>
    <xdr:sp macro="" textlink="">
      <xdr:nvSpPr>
        <xdr:cNvPr id="807" name="n_2aveValue【庁舎】&#10;有形固定資産減価償却率">
          <a:extLst>
            <a:ext uri="{FF2B5EF4-FFF2-40B4-BE49-F238E27FC236}">
              <a16:creationId xmlns:a16="http://schemas.microsoft.com/office/drawing/2014/main" id="{E0D517CE-CFCC-49D5-BA25-DB57572F78F1}"/>
            </a:ext>
          </a:extLst>
        </xdr:cNvPr>
        <xdr:cNvSpPr txBox="1"/>
      </xdr:nvSpPr>
      <xdr:spPr>
        <a:xfrm>
          <a:off x="14389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808" name="n_3aveValue【庁舎】&#10;有形固定資産減価償却率">
          <a:extLst>
            <a:ext uri="{FF2B5EF4-FFF2-40B4-BE49-F238E27FC236}">
              <a16:creationId xmlns:a16="http://schemas.microsoft.com/office/drawing/2014/main" id="{6F416D47-B6A4-42C5-96FC-CF00DFA244C8}"/>
            </a:ext>
          </a:extLst>
        </xdr:cNvPr>
        <xdr:cNvSpPr txBox="1"/>
      </xdr:nvSpPr>
      <xdr:spPr>
        <a:xfrm>
          <a:off x="13500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78213</xdr:rowOff>
    </xdr:from>
    <xdr:ext cx="405111" cy="259045"/>
    <xdr:sp macro="" textlink="">
      <xdr:nvSpPr>
        <xdr:cNvPr id="809" name="n_4aveValue【庁舎】&#10;有形固定資産減価償却率">
          <a:extLst>
            <a:ext uri="{FF2B5EF4-FFF2-40B4-BE49-F238E27FC236}">
              <a16:creationId xmlns:a16="http://schemas.microsoft.com/office/drawing/2014/main" id="{4D0C024E-EA33-4A27-824E-3B1D3854BF53}"/>
            </a:ext>
          </a:extLst>
        </xdr:cNvPr>
        <xdr:cNvSpPr txBox="1"/>
      </xdr:nvSpPr>
      <xdr:spPr>
        <a:xfrm>
          <a:off x="12611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168020</xdr:rowOff>
    </xdr:from>
    <xdr:ext cx="405111" cy="259045"/>
    <xdr:sp macro="" textlink="">
      <xdr:nvSpPr>
        <xdr:cNvPr id="810" name="n_1mainValue【庁舎】&#10;有形固定資産減価償却率">
          <a:extLst>
            <a:ext uri="{FF2B5EF4-FFF2-40B4-BE49-F238E27FC236}">
              <a16:creationId xmlns:a16="http://schemas.microsoft.com/office/drawing/2014/main" id="{1268C932-5D2F-40AC-896F-07D98D47A879}"/>
            </a:ext>
          </a:extLst>
        </xdr:cNvPr>
        <xdr:cNvSpPr txBox="1"/>
      </xdr:nvSpPr>
      <xdr:spPr>
        <a:xfrm>
          <a:off x="152660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133729</xdr:rowOff>
    </xdr:from>
    <xdr:ext cx="405111" cy="259045"/>
    <xdr:sp macro="" textlink="">
      <xdr:nvSpPr>
        <xdr:cNvPr id="811" name="n_2mainValue【庁舎】&#10;有形固定資産減価償却率">
          <a:extLst>
            <a:ext uri="{FF2B5EF4-FFF2-40B4-BE49-F238E27FC236}">
              <a16:creationId xmlns:a16="http://schemas.microsoft.com/office/drawing/2014/main" id="{5534E085-89C7-4AD8-9243-B2B3887F942D}"/>
            </a:ext>
          </a:extLst>
        </xdr:cNvPr>
        <xdr:cNvSpPr txBox="1"/>
      </xdr:nvSpPr>
      <xdr:spPr>
        <a:xfrm>
          <a:off x="14389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macro="" textlink="">
      <xdr:nvSpPr>
        <xdr:cNvPr id="812" name="n_3mainValue【庁舎】&#10;有形固定資産減価償却率">
          <a:extLst>
            <a:ext uri="{FF2B5EF4-FFF2-40B4-BE49-F238E27FC236}">
              <a16:creationId xmlns:a16="http://schemas.microsoft.com/office/drawing/2014/main" id="{366C5C96-0148-4E68-B489-E580BB40E8BC}"/>
            </a:ext>
          </a:extLst>
        </xdr:cNvPr>
        <xdr:cNvSpPr txBox="1"/>
      </xdr:nvSpPr>
      <xdr:spPr>
        <a:xfrm>
          <a:off x="13500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3" name="正方形/長方形 812">
          <a:extLst>
            <a:ext uri="{FF2B5EF4-FFF2-40B4-BE49-F238E27FC236}">
              <a16:creationId xmlns:a16="http://schemas.microsoft.com/office/drawing/2014/main" id="{FC869844-0368-45EB-A5AB-BD481626935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4" name="正方形/長方形 813">
          <a:extLst>
            <a:ext uri="{FF2B5EF4-FFF2-40B4-BE49-F238E27FC236}">
              <a16:creationId xmlns:a16="http://schemas.microsoft.com/office/drawing/2014/main" id="{8042F761-821E-471F-A5B4-EF9EEA2088C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5" name="正方形/長方形 814">
          <a:extLst>
            <a:ext uri="{FF2B5EF4-FFF2-40B4-BE49-F238E27FC236}">
              <a16:creationId xmlns:a16="http://schemas.microsoft.com/office/drawing/2014/main" id="{2002B11F-9854-4208-8DA7-C09D893B8F3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6" name="正方形/長方形 815">
          <a:extLst>
            <a:ext uri="{FF2B5EF4-FFF2-40B4-BE49-F238E27FC236}">
              <a16:creationId xmlns:a16="http://schemas.microsoft.com/office/drawing/2014/main" id="{28CB76D5-70F6-4D26-B14B-B116638DECA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7" name="正方形/長方形 816">
          <a:extLst>
            <a:ext uri="{FF2B5EF4-FFF2-40B4-BE49-F238E27FC236}">
              <a16:creationId xmlns:a16="http://schemas.microsoft.com/office/drawing/2014/main" id="{35602D96-868C-4A2F-BFB3-F93CF539CD4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8" name="正方形/長方形 817">
          <a:extLst>
            <a:ext uri="{FF2B5EF4-FFF2-40B4-BE49-F238E27FC236}">
              <a16:creationId xmlns:a16="http://schemas.microsoft.com/office/drawing/2014/main" id="{6B0638AB-DE73-427C-B58F-2F9ACBA27C2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9" name="正方形/長方形 818">
          <a:extLst>
            <a:ext uri="{FF2B5EF4-FFF2-40B4-BE49-F238E27FC236}">
              <a16:creationId xmlns:a16="http://schemas.microsoft.com/office/drawing/2014/main" id="{01BCB6EA-D438-45FE-BDC3-4A13AE29E65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0" name="正方形/長方形 819">
          <a:extLst>
            <a:ext uri="{FF2B5EF4-FFF2-40B4-BE49-F238E27FC236}">
              <a16:creationId xmlns:a16="http://schemas.microsoft.com/office/drawing/2014/main" id="{0C3E92F5-F347-4A83-A834-22B37477758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1" name="テキスト ボックス 820">
          <a:extLst>
            <a:ext uri="{FF2B5EF4-FFF2-40B4-BE49-F238E27FC236}">
              <a16:creationId xmlns:a16="http://schemas.microsoft.com/office/drawing/2014/main" id="{EC8A66C3-D5E7-4965-9B84-874975C6CBF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2" name="直線コネクタ 821">
          <a:extLst>
            <a:ext uri="{FF2B5EF4-FFF2-40B4-BE49-F238E27FC236}">
              <a16:creationId xmlns:a16="http://schemas.microsoft.com/office/drawing/2014/main" id="{239C52A0-051D-43CC-85EB-7C5B203EAEF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23" name="直線コネクタ 822">
          <a:extLst>
            <a:ext uri="{FF2B5EF4-FFF2-40B4-BE49-F238E27FC236}">
              <a16:creationId xmlns:a16="http://schemas.microsoft.com/office/drawing/2014/main" id="{D66EAD3B-3B81-478F-BCAA-46664541CE5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4" name="テキスト ボックス 823">
          <a:extLst>
            <a:ext uri="{FF2B5EF4-FFF2-40B4-BE49-F238E27FC236}">
              <a16:creationId xmlns:a16="http://schemas.microsoft.com/office/drawing/2014/main" id="{556DD4FF-B6EE-4505-BA45-5A22EB34A9E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5" name="直線コネクタ 824">
          <a:extLst>
            <a:ext uri="{FF2B5EF4-FFF2-40B4-BE49-F238E27FC236}">
              <a16:creationId xmlns:a16="http://schemas.microsoft.com/office/drawing/2014/main" id="{E4AFF4BD-FE84-4732-A62D-167C35B4941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6" name="テキスト ボックス 825">
          <a:extLst>
            <a:ext uri="{FF2B5EF4-FFF2-40B4-BE49-F238E27FC236}">
              <a16:creationId xmlns:a16="http://schemas.microsoft.com/office/drawing/2014/main" id="{C50700F2-01BE-4C0A-A6A7-3FC2550DF08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7" name="直線コネクタ 826">
          <a:extLst>
            <a:ext uri="{FF2B5EF4-FFF2-40B4-BE49-F238E27FC236}">
              <a16:creationId xmlns:a16="http://schemas.microsoft.com/office/drawing/2014/main" id="{44AF9205-4632-4B6B-B110-84E08E161F0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8" name="テキスト ボックス 827">
          <a:extLst>
            <a:ext uri="{FF2B5EF4-FFF2-40B4-BE49-F238E27FC236}">
              <a16:creationId xmlns:a16="http://schemas.microsoft.com/office/drawing/2014/main" id="{2F8BD7F1-3012-4C16-91CD-470C920BC60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9" name="直線コネクタ 828">
          <a:extLst>
            <a:ext uri="{FF2B5EF4-FFF2-40B4-BE49-F238E27FC236}">
              <a16:creationId xmlns:a16="http://schemas.microsoft.com/office/drawing/2014/main" id="{3C5B8BEE-153C-4E35-A366-98B36DDB32D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30" name="テキスト ボックス 829">
          <a:extLst>
            <a:ext uri="{FF2B5EF4-FFF2-40B4-BE49-F238E27FC236}">
              <a16:creationId xmlns:a16="http://schemas.microsoft.com/office/drawing/2014/main" id="{7B40DC08-7CBC-47E3-B0F3-597CC8B1E15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1" name="直線コネクタ 830">
          <a:extLst>
            <a:ext uri="{FF2B5EF4-FFF2-40B4-BE49-F238E27FC236}">
              <a16:creationId xmlns:a16="http://schemas.microsoft.com/office/drawing/2014/main" id="{469BE50A-624F-4E07-8303-FDA7F11B4D6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2" name="テキスト ボックス 831">
          <a:extLst>
            <a:ext uri="{FF2B5EF4-FFF2-40B4-BE49-F238E27FC236}">
              <a16:creationId xmlns:a16="http://schemas.microsoft.com/office/drawing/2014/main" id="{754104B7-BB5A-4F0B-A28E-7873D675EA8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3" name="【庁舎】&#10;一人当たり面積グラフ枠">
          <a:extLst>
            <a:ext uri="{FF2B5EF4-FFF2-40B4-BE49-F238E27FC236}">
              <a16:creationId xmlns:a16="http://schemas.microsoft.com/office/drawing/2014/main" id="{11A59A8D-C190-49E6-A52D-1742FEAA9CF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834" name="直線コネクタ 833">
          <a:extLst>
            <a:ext uri="{FF2B5EF4-FFF2-40B4-BE49-F238E27FC236}">
              <a16:creationId xmlns:a16="http://schemas.microsoft.com/office/drawing/2014/main" id="{0E9897AE-03BB-424D-BBF9-8AB61D3AE304}"/>
            </a:ext>
          </a:extLst>
        </xdr:cNvPr>
        <xdr:cNvCxnSpPr/>
      </xdr:nvCxnSpPr>
      <xdr:spPr>
        <a:xfrm flipV="1">
          <a:off x="22160864" y="17088613"/>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835" name="【庁舎】&#10;一人当たり面積最小値テキスト">
          <a:extLst>
            <a:ext uri="{FF2B5EF4-FFF2-40B4-BE49-F238E27FC236}">
              <a16:creationId xmlns:a16="http://schemas.microsoft.com/office/drawing/2014/main" id="{EE2C28F0-B609-44CE-9789-954255905B29}"/>
            </a:ext>
          </a:extLst>
        </xdr:cNvPr>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836" name="直線コネクタ 835">
          <a:extLst>
            <a:ext uri="{FF2B5EF4-FFF2-40B4-BE49-F238E27FC236}">
              <a16:creationId xmlns:a16="http://schemas.microsoft.com/office/drawing/2014/main" id="{6AFD03C0-0DCE-42A2-8A9E-EEBAD911D05A}"/>
            </a:ext>
          </a:extLst>
        </xdr:cNvPr>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837" name="【庁舎】&#10;一人当たり面積最大値テキスト">
          <a:extLst>
            <a:ext uri="{FF2B5EF4-FFF2-40B4-BE49-F238E27FC236}">
              <a16:creationId xmlns:a16="http://schemas.microsoft.com/office/drawing/2014/main" id="{2D432F17-7C24-43F5-8A41-AF51FAB0EAA9}"/>
            </a:ext>
          </a:extLst>
        </xdr:cNvPr>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838" name="直線コネクタ 837">
          <a:extLst>
            <a:ext uri="{FF2B5EF4-FFF2-40B4-BE49-F238E27FC236}">
              <a16:creationId xmlns:a16="http://schemas.microsoft.com/office/drawing/2014/main" id="{48EF5333-ECF9-4A28-AD2F-99C072E1532C}"/>
            </a:ext>
          </a:extLst>
        </xdr:cNvPr>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35831</xdr:rowOff>
    </xdr:from>
    <xdr:ext cx="469744" cy="259045"/>
    <xdr:sp macro="" textlink="">
      <xdr:nvSpPr>
        <xdr:cNvPr id="839" name="【庁舎】&#10;一人当たり面積平均値テキスト">
          <a:extLst>
            <a:ext uri="{FF2B5EF4-FFF2-40B4-BE49-F238E27FC236}">
              <a16:creationId xmlns:a16="http://schemas.microsoft.com/office/drawing/2014/main" id="{A90E341D-8A5A-4C63-9C1A-FE766C7E2827}"/>
            </a:ext>
          </a:extLst>
        </xdr:cNvPr>
        <xdr:cNvSpPr txBox="1"/>
      </xdr:nvSpPr>
      <xdr:spPr>
        <a:xfrm>
          <a:off x="22199600" y="17866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840" name="フローチャート: 判断 839">
          <a:extLst>
            <a:ext uri="{FF2B5EF4-FFF2-40B4-BE49-F238E27FC236}">
              <a16:creationId xmlns:a16="http://schemas.microsoft.com/office/drawing/2014/main" id="{93A78F0D-3EF0-4C61-AF13-7F364FBE4795}"/>
            </a:ext>
          </a:extLst>
        </xdr:cNvPr>
        <xdr:cNvSpPr/>
      </xdr:nvSpPr>
      <xdr:spPr>
        <a:xfrm>
          <a:off x="22110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841" name="フローチャート: 判断 840">
          <a:extLst>
            <a:ext uri="{FF2B5EF4-FFF2-40B4-BE49-F238E27FC236}">
              <a16:creationId xmlns:a16="http://schemas.microsoft.com/office/drawing/2014/main" id="{F1477A7E-B199-4BFB-8B8C-861076610F93}"/>
            </a:ext>
          </a:extLst>
        </xdr:cNvPr>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57404</xdr:rowOff>
    </xdr:from>
    <xdr:to>
      <xdr:col>107</xdr:col>
      <xdr:colOff>101600</xdr:colOff>
      <xdr:row>104</xdr:row>
      <xdr:rowOff>159004</xdr:rowOff>
    </xdr:to>
    <xdr:sp macro="" textlink="">
      <xdr:nvSpPr>
        <xdr:cNvPr id="842" name="フローチャート: 判断 841">
          <a:extLst>
            <a:ext uri="{FF2B5EF4-FFF2-40B4-BE49-F238E27FC236}">
              <a16:creationId xmlns:a16="http://schemas.microsoft.com/office/drawing/2014/main" id="{561C6DBD-B5C0-4D90-B763-AEBDB4C0A936}"/>
            </a:ext>
          </a:extLst>
        </xdr:cNvPr>
        <xdr:cNvSpPr/>
      </xdr:nvSpPr>
      <xdr:spPr>
        <a:xfrm>
          <a:off x="203835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843" name="フローチャート: 判断 842">
          <a:extLst>
            <a:ext uri="{FF2B5EF4-FFF2-40B4-BE49-F238E27FC236}">
              <a16:creationId xmlns:a16="http://schemas.microsoft.com/office/drawing/2014/main" id="{4C2DE2A0-D58B-4283-BB33-C7E4C1FEC48A}"/>
            </a:ext>
          </a:extLst>
        </xdr:cNvPr>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75692</xdr:rowOff>
    </xdr:from>
    <xdr:to>
      <xdr:col>98</xdr:col>
      <xdr:colOff>38100</xdr:colOff>
      <xdr:row>105</xdr:row>
      <xdr:rowOff>5842</xdr:rowOff>
    </xdr:to>
    <xdr:sp macro="" textlink="">
      <xdr:nvSpPr>
        <xdr:cNvPr id="844" name="フローチャート: 判断 843">
          <a:extLst>
            <a:ext uri="{FF2B5EF4-FFF2-40B4-BE49-F238E27FC236}">
              <a16:creationId xmlns:a16="http://schemas.microsoft.com/office/drawing/2014/main" id="{A8FEB3BD-2F21-46C7-BA5A-ABC38007B3A0}"/>
            </a:ext>
          </a:extLst>
        </xdr:cNvPr>
        <xdr:cNvSpPr/>
      </xdr:nvSpPr>
      <xdr:spPr>
        <a:xfrm>
          <a:off x="18605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9C2F46FE-E35B-4AF4-9A38-CF8BA5FD9A0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4DC69C29-6BD3-4300-9774-BFB4715FB4D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715B1ACC-E84C-4ADA-8FEB-A36AB2ABCB2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2BF0A4C7-89E2-4F6E-8565-3A607B9C59B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99413CFA-6187-4E0E-9E75-B543111C59B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43687</xdr:rowOff>
    </xdr:from>
    <xdr:to>
      <xdr:col>116</xdr:col>
      <xdr:colOff>114300</xdr:colOff>
      <xdr:row>100</xdr:row>
      <xdr:rowOff>145287</xdr:rowOff>
    </xdr:to>
    <xdr:sp macro="" textlink="">
      <xdr:nvSpPr>
        <xdr:cNvPr id="850" name="楕円 849">
          <a:extLst>
            <a:ext uri="{FF2B5EF4-FFF2-40B4-BE49-F238E27FC236}">
              <a16:creationId xmlns:a16="http://schemas.microsoft.com/office/drawing/2014/main" id="{AC361284-DA25-4EDE-A24A-30185E5E71B3}"/>
            </a:ext>
          </a:extLst>
        </xdr:cNvPr>
        <xdr:cNvSpPr/>
      </xdr:nvSpPr>
      <xdr:spPr>
        <a:xfrm>
          <a:off x="22110700" y="1718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66564</xdr:rowOff>
    </xdr:from>
    <xdr:ext cx="469744" cy="259045"/>
    <xdr:sp macro="" textlink="">
      <xdr:nvSpPr>
        <xdr:cNvPr id="851" name="【庁舎】&#10;一人当たり面積該当値テキスト">
          <a:extLst>
            <a:ext uri="{FF2B5EF4-FFF2-40B4-BE49-F238E27FC236}">
              <a16:creationId xmlns:a16="http://schemas.microsoft.com/office/drawing/2014/main" id="{0DBA3478-65FD-4A9C-AD75-2D00766AC31F}"/>
            </a:ext>
          </a:extLst>
        </xdr:cNvPr>
        <xdr:cNvSpPr txBox="1"/>
      </xdr:nvSpPr>
      <xdr:spPr>
        <a:xfrm>
          <a:off x="22199600" y="1704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29972</xdr:rowOff>
    </xdr:from>
    <xdr:to>
      <xdr:col>112</xdr:col>
      <xdr:colOff>38100</xdr:colOff>
      <xdr:row>100</xdr:row>
      <xdr:rowOff>131572</xdr:rowOff>
    </xdr:to>
    <xdr:sp macro="" textlink="">
      <xdr:nvSpPr>
        <xdr:cNvPr id="852" name="楕円 851">
          <a:extLst>
            <a:ext uri="{FF2B5EF4-FFF2-40B4-BE49-F238E27FC236}">
              <a16:creationId xmlns:a16="http://schemas.microsoft.com/office/drawing/2014/main" id="{F6BC7578-8D10-40D0-AA61-BAB9461F17D2}"/>
            </a:ext>
          </a:extLst>
        </xdr:cNvPr>
        <xdr:cNvSpPr/>
      </xdr:nvSpPr>
      <xdr:spPr>
        <a:xfrm>
          <a:off x="21272500" y="1717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80772</xdr:rowOff>
    </xdr:from>
    <xdr:to>
      <xdr:col>116</xdr:col>
      <xdr:colOff>63500</xdr:colOff>
      <xdr:row>100</xdr:row>
      <xdr:rowOff>94487</xdr:rowOff>
    </xdr:to>
    <xdr:cxnSp macro="">
      <xdr:nvCxnSpPr>
        <xdr:cNvPr id="853" name="直線コネクタ 852">
          <a:extLst>
            <a:ext uri="{FF2B5EF4-FFF2-40B4-BE49-F238E27FC236}">
              <a16:creationId xmlns:a16="http://schemas.microsoft.com/office/drawing/2014/main" id="{9C7CAC31-045E-498A-AA62-D5D86A854EE0}"/>
            </a:ext>
          </a:extLst>
        </xdr:cNvPr>
        <xdr:cNvCxnSpPr/>
      </xdr:nvCxnSpPr>
      <xdr:spPr>
        <a:xfrm>
          <a:off x="21323300" y="172257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39115</xdr:rowOff>
    </xdr:from>
    <xdr:to>
      <xdr:col>107</xdr:col>
      <xdr:colOff>101600</xdr:colOff>
      <xdr:row>100</xdr:row>
      <xdr:rowOff>140715</xdr:rowOff>
    </xdr:to>
    <xdr:sp macro="" textlink="">
      <xdr:nvSpPr>
        <xdr:cNvPr id="854" name="楕円 853">
          <a:extLst>
            <a:ext uri="{FF2B5EF4-FFF2-40B4-BE49-F238E27FC236}">
              <a16:creationId xmlns:a16="http://schemas.microsoft.com/office/drawing/2014/main" id="{BCD96E87-1E54-4D04-8CCF-D8383A2D7E63}"/>
            </a:ext>
          </a:extLst>
        </xdr:cNvPr>
        <xdr:cNvSpPr/>
      </xdr:nvSpPr>
      <xdr:spPr>
        <a:xfrm>
          <a:off x="20383500" y="171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80772</xdr:rowOff>
    </xdr:from>
    <xdr:to>
      <xdr:col>111</xdr:col>
      <xdr:colOff>177800</xdr:colOff>
      <xdr:row>100</xdr:row>
      <xdr:rowOff>89915</xdr:rowOff>
    </xdr:to>
    <xdr:cxnSp macro="">
      <xdr:nvCxnSpPr>
        <xdr:cNvPr id="855" name="直線コネクタ 854">
          <a:extLst>
            <a:ext uri="{FF2B5EF4-FFF2-40B4-BE49-F238E27FC236}">
              <a16:creationId xmlns:a16="http://schemas.microsoft.com/office/drawing/2014/main" id="{21D0B964-980E-4BD4-93FF-BD29FBEE0EDF}"/>
            </a:ext>
          </a:extLst>
        </xdr:cNvPr>
        <xdr:cNvCxnSpPr/>
      </xdr:nvCxnSpPr>
      <xdr:spPr>
        <a:xfrm flipV="1">
          <a:off x="20434300" y="172257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52832</xdr:rowOff>
    </xdr:from>
    <xdr:to>
      <xdr:col>102</xdr:col>
      <xdr:colOff>165100</xdr:colOff>
      <xdr:row>102</xdr:row>
      <xdr:rowOff>154432</xdr:rowOff>
    </xdr:to>
    <xdr:sp macro="" textlink="">
      <xdr:nvSpPr>
        <xdr:cNvPr id="856" name="楕円 855">
          <a:extLst>
            <a:ext uri="{FF2B5EF4-FFF2-40B4-BE49-F238E27FC236}">
              <a16:creationId xmlns:a16="http://schemas.microsoft.com/office/drawing/2014/main" id="{74E3831C-82E9-404C-8614-C2C686B65D55}"/>
            </a:ext>
          </a:extLst>
        </xdr:cNvPr>
        <xdr:cNvSpPr/>
      </xdr:nvSpPr>
      <xdr:spPr>
        <a:xfrm>
          <a:off x="19494500" y="175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89915</xdr:rowOff>
    </xdr:from>
    <xdr:to>
      <xdr:col>107</xdr:col>
      <xdr:colOff>50800</xdr:colOff>
      <xdr:row>102</xdr:row>
      <xdr:rowOff>103632</xdr:rowOff>
    </xdr:to>
    <xdr:cxnSp macro="">
      <xdr:nvCxnSpPr>
        <xdr:cNvPr id="857" name="直線コネクタ 856">
          <a:extLst>
            <a:ext uri="{FF2B5EF4-FFF2-40B4-BE49-F238E27FC236}">
              <a16:creationId xmlns:a16="http://schemas.microsoft.com/office/drawing/2014/main" id="{67E5CC15-7B8A-4370-BF6F-130669B62992}"/>
            </a:ext>
          </a:extLst>
        </xdr:cNvPr>
        <xdr:cNvCxnSpPr/>
      </xdr:nvCxnSpPr>
      <xdr:spPr>
        <a:xfrm flipV="1">
          <a:off x="19545300" y="17234915"/>
          <a:ext cx="889000" cy="3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168419</xdr:rowOff>
    </xdr:from>
    <xdr:ext cx="469744" cy="259045"/>
    <xdr:sp macro="" textlink="">
      <xdr:nvSpPr>
        <xdr:cNvPr id="858" name="n_1aveValue【庁舎】&#10;一人当たり面積">
          <a:extLst>
            <a:ext uri="{FF2B5EF4-FFF2-40B4-BE49-F238E27FC236}">
              <a16:creationId xmlns:a16="http://schemas.microsoft.com/office/drawing/2014/main" id="{10A477ED-CF69-4890-8CE8-F80A91B841DF}"/>
            </a:ext>
          </a:extLst>
        </xdr:cNvPr>
        <xdr:cNvSpPr txBox="1"/>
      </xdr:nvSpPr>
      <xdr:spPr>
        <a:xfrm>
          <a:off x="210757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150131</xdr:rowOff>
    </xdr:from>
    <xdr:ext cx="469744" cy="259045"/>
    <xdr:sp macro="" textlink="">
      <xdr:nvSpPr>
        <xdr:cNvPr id="859" name="n_2aveValue【庁舎】&#10;一人当たり面積">
          <a:extLst>
            <a:ext uri="{FF2B5EF4-FFF2-40B4-BE49-F238E27FC236}">
              <a16:creationId xmlns:a16="http://schemas.microsoft.com/office/drawing/2014/main" id="{21D6E759-A0C2-4931-80D4-8144F75341D4}"/>
            </a:ext>
          </a:extLst>
        </xdr:cNvPr>
        <xdr:cNvSpPr txBox="1"/>
      </xdr:nvSpPr>
      <xdr:spPr>
        <a:xfrm>
          <a:off x="20199427" y="179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6114</xdr:rowOff>
    </xdr:from>
    <xdr:ext cx="469744" cy="259045"/>
    <xdr:sp macro="" textlink="">
      <xdr:nvSpPr>
        <xdr:cNvPr id="860" name="n_3aveValue【庁舎】&#10;一人当たり面積">
          <a:extLst>
            <a:ext uri="{FF2B5EF4-FFF2-40B4-BE49-F238E27FC236}">
              <a16:creationId xmlns:a16="http://schemas.microsoft.com/office/drawing/2014/main" id="{9F45E053-A32D-4106-BEDA-B74A77C6ACD8}"/>
            </a:ext>
          </a:extLst>
        </xdr:cNvPr>
        <xdr:cNvSpPr txBox="1"/>
      </xdr:nvSpPr>
      <xdr:spPr>
        <a:xfrm>
          <a:off x="193104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22369</xdr:rowOff>
    </xdr:from>
    <xdr:ext cx="469744" cy="259045"/>
    <xdr:sp macro="" textlink="">
      <xdr:nvSpPr>
        <xdr:cNvPr id="861" name="n_4aveValue【庁舎】&#10;一人当たり面積">
          <a:extLst>
            <a:ext uri="{FF2B5EF4-FFF2-40B4-BE49-F238E27FC236}">
              <a16:creationId xmlns:a16="http://schemas.microsoft.com/office/drawing/2014/main" id="{B05011D7-0557-4756-8453-2450A2910B64}"/>
            </a:ext>
          </a:extLst>
        </xdr:cNvPr>
        <xdr:cNvSpPr txBox="1"/>
      </xdr:nvSpPr>
      <xdr:spPr>
        <a:xfrm>
          <a:off x="18421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148099</xdr:rowOff>
    </xdr:from>
    <xdr:ext cx="469744" cy="259045"/>
    <xdr:sp macro="" textlink="">
      <xdr:nvSpPr>
        <xdr:cNvPr id="862" name="n_1mainValue【庁舎】&#10;一人当たり面積">
          <a:extLst>
            <a:ext uri="{FF2B5EF4-FFF2-40B4-BE49-F238E27FC236}">
              <a16:creationId xmlns:a16="http://schemas.microsoft.com/office/drawing/2014/main" id="{74168517-61D3-4542-A680-ADB19753A546}"/>
            </a:ext>
          </a:extLst>
        </xdr:cNvPr>
        <xdr:cNvSpPr txBox="1"/>
      </xdr:nvSpPr>
      <xdr:spPr>
        <a:xfrm>
          <a:off x="21075727" y="1695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157242</xdr:rowOff>
    </xdr:from>
    <xdr:ext cx="469744" cy="259045"/>
    <xdr:sp macro="" textlink="">
      <xdr:nvSpPr>
        <xdr:cNvPr id="863" name="n_2mainValue【庁舎】&#10;一人当たり面積">
          <a:extLst>
            <a:ext uri="{FF2B5EF4-FFF2-40B4-BE49-F238E27FC236}">
              <a16:creationId xmlns:a16="http://schemas.microsoft.com/office/drawing/2014/main" id="{CF4191A9-3DE1-4982-91FE-8DBD172ADC29}"/>
            </a:ext>
          </a:extLst>
        </xdr:cNvPr>
        <xdr:cNvSpPr txBox="1"/>
      </xdr:nvSpPr>
      <xdr:spPr>
        <a:xfrm>
          <a:off x="20199427" y="1695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170959</xdr:rowOff>
    </xdr:from>
    <xdr:ext cx="469744" cy="259045"/>
    <xdr:sp macro="" textlink="">
      <xdr:nvSpPr>
        <xdr:cNvPr id="864" name="n_3mainValue【庁舎】&#10;一人当たり面積">
          <a:extLst>
            <a:ext uri="{FF2B5EF4-FFF2-40B4-BE49-F238E27FC236}">
              <a16:creationId xmlns:a16="http://schemas.microsoft.com/office/drawing/2014/main" id="{4CDF9212-E737-40C7-9867-2B8031DFE4B9}"/>
            </a:ext>
          </a:extLst>
        </xdr:cNvPr>
        <xdr:cNvSpPr txBox="1"/>
      </xdr:nvSpPr>
      <xdr:spPr>
        <a:xfrm>
          <a:off x="19310427" y="1731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a:extLst>
            <a:ext uri="{FF2B5EF4-FFF2-40B4-BE49-F238E27FC236}">
              <a16:creationId xmlns:a16="http://schemas.microsoft.com/office/drawing/2014/main" id="{91849A61-6CDE-4E9A-A797-D74275D965A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a:extLst>
            <a:ext uri="{FF2B5EF4-FFF2-40B4-BE49-F238E27FC236}">
              <a16:creationId xmlns:a16="http://schemas.microsoft.com/office/drawing/2014/main" id="{8EF7C8AB-E4F3-429E-912A-9F91BA6208B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a:extLst>
            <a:ext uri="{FF2B5EF4-FFF2-40B4-BE49-F238E27FC236}">
              <a16:creationId xmlns:a16="http://schemas.microsoft.com/office/drawing/2014/main" id="{FBD91002-60A4-43B7-AFF4-67DBAA9F3E0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体育室・プール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このため、平成２８年度に「公共施設等総合管理計画」を策定し、これに基づき「佐世保市公共施設適正配置・保全基本計画」を作成している。当該施設については、類似機能の集約化のほか、競技団体等への運営委託、施設の譲渡など幅広く検討を行い、施設配置の偏在や機能重複の有無、稼働率等を精査し、将来のあり方を検討するとともに、計画的な施設の長寿命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249,681
247,649
426.06
136,677,733
132,355,607
3,258,776
59,525,723
109,570,586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本市の財政力指数は</a:t>
          </a:r>
          <a:r>
            <a:rPr kumimoji="1" lang="en-US" altLang="ja-JP" sz="1000">
              <a:solidFill>
                <a:schemeClr val="dk1"/>
              </a:solidFill>
              <a:effectLst/>
              <a:latin typeface="+mn-lt"/>
              <a:ea typeface="+mn-ea"/>
              <a:cs typeface="+mn-cs"/>
            </a:rPr>
            <a:t>0.53</a:t>
          </a:r>
          <a:r>
            <a:rPr kumimoji="1" lang="ja-JP" altLang="ja-JP" sz="1000">
              <a:solidFill>
                <a:schemeClr val="dk1"/>
              </a:solidFill>
              <a:effectLst/>
              <a:latin typeface="+mn-lt"/>
              <a:ea typeface="+mn-ea"/>
              <a:cs typeface="+mn-cs"/>
            </a:rPr>
            <a:t>であり、県平均</a:t>
          </a:r>
          <a:r>
            <a:rPr kumimoji="1" lang="en-US" altLang="ja-JP" sz="1000">
              <a:solidFill>
                <a:schemeClr val="dk1"/>
              </a:solidFill>
              <a:effectLst/>
              <a:latin typeface="+mn-lt"/>
              <a:ea typeface="+mn-ea"/>
              <a:cs typeface="+mn-cs"/>
            </a:rPr>
            <a:t>0.39</a:t>
          </a:r>
          <a:r>
            <a:rPr kumimoji="1" lang="ja-JP" altLang="ja-JP" sz="1000">
              <a:solidFill>
                <a:schemeClr val="dk1"/>
              </a:solidFill>
              <a:effectLst/>
              <a:latin typeface="+mn-lt"/>
              <a:ea typeface="+mn-ea"/>
              <a:cs typeface="+mn-cs"/>
            </a:rPr>
            <a:t>、全国平均</a:t>
          </a:r>
          <a:r>
            <a:rPr kumimoji="1" lang="en-US" altLang="ja-JP" sz="1000">
              <a:solidFill>
                <a:schemeClr val="dk1"/>
              </a:solidFill>
              <a:effectLst/>
              <a:latin typeface="+mn-lt"/>
              <a:ea typeface="+mn-ea"/>
              <a:cs typeface="+mn-cs"/>
            </a:rPr>
            <a:t>0.51</a:t>
          </a:r>
          <a:r>
            <a:rPr kumimoji="1" lang="ja-JP" altLang="ja-JP" sz="1000">
              <a:solidFill>
                <a:schemeClr val="dk1"/>
              </a:solidFill>
              <a:effectLst/>
              <a:latin typeface="+mn-lt"/>
              <a:ea typeface="+mn-ea"/>
              <a:cs typeface="+mn-cs"/>
            </a:rPr>
            <a:t>は上回っているものの、類似団体平均</a:t>
          </a:r>
          <a:r>
            <a:rPr kumimoji="1" lang="en-US" altLang="ja-JP" sz="1000">
              <a:solidFill>
                <a:schemeClr val="dk1"/>
              </a:solidFill>
              <a:effectLst/>
              <a:latin typeface="+mn-lt"/>
              <a:ea typeface="+mn-ea"/>
              <a:cs typeface="+mn-cs"/>
            </a:rPr>
            <a:t>0.80</a:t>
          </a:r>
          <a:r>
            <a:rPr kumimoji="1" lang="ja-JP" altLang="ja-JP" sz="1000">
              <a:solidFill>
                <a:schemeClr val="dk1"/>
              </a:solidFill>
              <a:effectLst/>
              <a:latin typeface="+mn-lt"/>
              <a:ea typeface="+mn-ea"/>
              <a:cs typeface="+mn-cs"/>
            </a:rPr>
            <a:t>を大きく下回っている。これは、人口減少や高齢化等により、人口</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人当たりの地方税収入が少ないこと、基準財政収入額が小さいことに加え、合併により市域が広まったことなどで基準財政需要額が大きくなっていることによるものである。今後、合併算定替は段階的に縮小される見込みであり、恒常的な財源不足に陥ることが見込まれるため、「第</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次佐世保市行財政改革推進計画」に基づき、定員管理の適正化、選択と受益者負担を前提とした行政サービスの提供、税等徴収率の向上など、行政運営の効率化、財政基盤の強化を進める必要がある。</a:t>
          </a:r>
          <a:endParaRPr lang="ja-JP" altLang="ja-JP" sz="11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122061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8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122061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125182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　本市の経常収支比率は</a:t>
          </a:r>
          <a:r>
            <a:rPr kumimoji="1" lang="en-US" altLang="ja-JP" sz="1000">
              <a:latin typeface="+mn-ea"/>
              <a:ea typeface="+mn-ea"/>
            </a:rPr>
            <a:t>92.5</a:t>
          </a:r>
          <a:r>
            <a:rPr kumimoji="1" lang="ja-JP" altLang="en-US" sz="1000">
              <a:latin typeface="+mn-ea"/>
              <a:ea typeface="+mn-ea"/>
            </a:rPr>
            <a:t>％であり、昨年度と同数であるが、経年で比較すると悪化しつつある状況である。</a:t>
          </a:r>
        </a:p>
        <a:p>
          <a:r>
            <a:rPr kumimoji="1" lang="ja-JP" altLang="en-US" sz="1000">
              <a:latin typeface="+mn-ea"/>
              <a:ea typeface="+mn-ea"/>
            </a:rPr>
            <a:t>　高比率化する要因の１つは、財政力指数でも示したとおり、自主財源の乏しさにあり、それゆえに経常一般財源の多くを、普通交付税に頼っているところにある。今後は、人口減少による税収減、高齢化の進展による社会保障関係費の増に加え、合併による財政支援措置の段階的終了により、財政構造の硬直化が進むことが予想されるので、歳入の更なる確保、歳出の更なる削減が必要となり、職員数の削減、施設の統廃合や民営化、事務事業の見直しなどによる歳出削減を図り、財政の硬直化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65</xdr:row>
      <xdr:rowOff>12700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5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65</xdr:row>
      <xdr:rowOff>12700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1086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121412</xdr:rowOff>
    </xdr:from>
    <xdr:to>
      <xdr:col>15</xdr:col>
      <xdr:colOff>82550</xdr:colOff>
      <xdr:row>64</xdr:row>
      <xdr:rowOff>135890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9421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33799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64</xdr:row>
      <xdr:rowOff>121412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363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19321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149877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70612</xdr:rowOff>
    </xdr:from>
    <xdr:to>
      <xdr:col>11</xdr:col>
      <xdr:colOff>82550</xdr:colOff>
      <xdr:row>65</xdr:row>
      <xdr:rowOff>762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124477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　人件費、物件費及び維持補修費の合計額の人口</a:t>
          </a:r>
          <a:r>
            <a:rPr kumimoji="1" lang="en-US" altLang="ja-JP" sz="1000">
              <a:latin typeface="+mn-ea"/>
              <a:ea typeface="+mn-ea"/>
            </a:rPr>
            <a:t>1</a:t>
          </a:r>
          <a:r>
            <a:rPr kumimoji="1" lang="ja-JP" altLang="en-US" sz="1000">
              <a:latin typeface="+mn-ea"/>
              <a:ea typeface="+mn-ea"/>
            </a:rPr>
            <a:t>人当たりの金額が類似団体平均を上回っているのは、人件費・物件費が要因となっている。本市は保健所や港湾、広域消防などの業務があることや、平成</a:t>
          </a:r>
          <a:r>
            <a:rPr kumimoji="1" lang="en-US" altLang="ja-JP" sz="1000">
              <a:latin typeface="+mn-ea"/>
              <a:ea typeface="+mn-ea"/>
            </a:rPr>
            <a:t>17</a:t>
          </a:r>
          <a:r>
            <a:rPr kumimoji="1" lang="ja-JP" altLang="en-US" sz="1000">
              <a:latin typeface="+mn-ea"/>
              <a:ea typeface="+mn-ea"/>
            </a:rPr>
            <a:t>年、</a:t>
          </a:r>
          <a:r>
            <a:rPr kumimoji="1" lang="en-US" altLang="ja-JP" sz="1000">
              <a:latin typeface="+mn-ea"/>
              <a:ea typeface="+mn-ea"/>
            </a:rPr>
            <a:t>18</a:t>
          </a:r>
          <a:r>
            <a:rPr kumimoji="1" lang="ja-JP" altLang="en-US" sz="1000">
              <a:latin typeface="+mn-ea"/>
              <a:ea typeface="+mn-ea"/>
            </a:rPr>
            <a:t>年及び</a:t>
          </a:r>
          <a:r>
            <a:rPr kumimoji="1" lang="en-US" altLang="ja-JP" sz="1000">
              <a:latin typeface="+mn-ea"/>
              <a:ea typeface="+mn-ea"/>
            </a:rPr>
            <a:t>22</a:t>
          </a:r>
          <a:r>
            <a:rPr kumimoji="1" lang="ja-JP" altLang="en-US" sz="1000">
              <a:latin typeface="+mn-ea"/>
              <a:ea typeface="+mn-ea"/>
            </a:rPr>
            <a:t>年に市町合併を行っており、人口千人当たり職員数が類似団体と比較して多い（本市</a:t>
          </a:r>
          <a:r>
            <a:rPr kumimoji="1" lang="en-US" altLang="ja-JP" sz="1000">
              <a:latin typeface="+mn-ea"/>
              <a:ea typeface="+mn-ea"/>
            </a:rPr>
            <a:t>8.37</a:t>
          </a:r>
          <a:r>
            <a:rPr kumimoji="1" lang="ja-JP" altLang="en-US" sz="1000">
              <a:latin typeface="+mn-ea"/>
              <a:ea typeface="+mn-ea"/>
            </a:rPr>
            <a:t>人、類団</a:t>
          </a:r>
          <a:r>
            <a:rPr kumimoji="1" lang="en-US" altLang="ja-JP" sz="1000">
              <a:latin typeface="+mn-ea"/>
              <a:ea typeface="+mn-ea"/>
            </a:rPr>
            <a:t>6.32</a:t>
          </a:r>
          <a:r>
            <a:rPr kumimoji="1" lang="ja-JP" altLang="en-US" sz="1000">
              <a:latin typeface="+mn-ea"/>
              <a:ea typeface="+mn-ea"/>
            </a:rPr>
            <a:t>人）状況である。</a:t>
          </a:r>
        </a:p>
        <a:p>
          <a:r>
            <a:rPr kumimoji="1" lang="ja-JP" altLang="en-US" sz="1000">
              <a:latin typeface="+mn-ea"/>
              <a:ea typeface="+mn-ea"/>
            </a:rPr>
            <a:t>　今後は「第</a:t>
          </a:r>
          <a:r>
            <a:rPr kumimoji="1" lang="en-US" altLang="ja-JP" sz="1000">
              <a:latin typeface="+mn-ea"/>
              <a:ea typeface="+mn-ea"/>
            </a:rPr>
            <a:t>6</a:t>
          </a:r>
          <a:r>
            <a:rPr kumimoji="1" lang="ja-JP" altLang="en-US" sz="1000">
              <a:latin typeface="+mn-ea"/>
              <a:ea typeface="+mn-ea"/>
            </a:rPr>
            <a:t>次佐世保市行財政改革推進計画」に基づき、定員管理の適正化を図ることで、人件費を抑制するとともに、市有財産の再編・統合を進めることで、公共施設の整理縮小及び公共施設の維持管理にかかる物件費、維持補修費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77459</xdr:rowOff>
    </xdr:from>
    <xdr:to>
      <xdr:col>23</xdr:col>
      <xdr:colOff>133350</xdr:colOff>
      <xdr:row>86</xdr:row>
      <xdr:rowOff>15008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650709"/>
          <a:ext cx="838200" cy="10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17225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76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52398</xdr:rowOff>
    </xdr:from>
    <xdr:to>
      <xdr:col>19</xdr:col>
      <xdr:colOff>133350</xdr:colOff>
      <xdr:row>85</xdr:row>
      <xdr:rowOff>77459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625648"/>
          <a:ext cx="889000" cy="2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68161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5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9930</xdr:rowOff>
    </xdr:from>
    <xdr:to>
      <xdr:col>15</xdr:col>
      <xdr:colOff>82550</xdr:colOff>
      <xdr:row>85</xdr:row>
      <xdr:rowOff>52398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583180"/>
          <a:ext cx="889000" cy="4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22401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0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114091</xdr:rowOff>
    </xdr:from>
    <xdr:to>
      <xdr:col>11</xdr:col>
      <xdr:colOff>31750</xdr:colOff>
      <xdr:row>85</xdr:row>
      <xdr:rowOff>9930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515891"/>
          <a:ext cx="889000" cy="6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31242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63528</xdr:rowOff>
    </xdr:from>
    <xdr:to>
      <xdr:col>7</xdr:col>
      <xdr:colOff>31750</xdr:colOff>
      <xdr:row>82</xdr:row>
      <xdr:rowOff>165128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3855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9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135658</xdr:rowOff>
    </xdr:from>
    <xdr:to>
      <xdr:col>23</xdr:col>
      <xdr:colOff>184150</xdr:colOff>
      <xdr:row>86</xdr:row>
      <xdr:rowOff>65808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70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107735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68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26659</xdr:rowOff>
    </xdr:from>
    <xdr:to>
      <xdr:col>19</xdr:col>
      <xdr:colOff>184150</xdr:colOff>
      <xdr:row>85</xdr:row>
      <xdr:rowOff>128259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5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113036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86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1598</xdr:rowOff>
    </xdr:from>
    <xdr:to>
      <xdr:col>15</xdr:col>
      <xdr:colOff>133350</xdr:colOff>
      <xdr:row>85</xdr:row>
      <xdr:rowOff>103198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87975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6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130580</xdr:rowOff>
    </xdr:from>
    <xdr:to>
      <xdr:col>11</xdr:col>
      <xdr:colOff>82550</xdr:colOff>
      <xdr:row>85</xdr:row>
      <xdr:rowOff>60730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5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45507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63291</xdr:rowOff>
    </xdr:from>
    <xdr:to>
      <xdr:col>7</xdr:col>
      <xdr:colOff>31750</xdr:colOff>
      <xdr:row>84</xdr:row>
      <xdr:rowOff>164891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6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149668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5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全国市平均と比較すると、今年度は昨年度と同様</a:t>
          </a:r>
          <a:r>
            <a:rPr kumimoji="1" lang="en-US" altLang="ja-JP" sz="1100">
              <a:latin typeface="+mn-ea"/>
              <a:ea typeface="+mn-ea"/>
            </a:rPr>
            <a:t>0.5</a:t>
          </a:r>
          <a:r>
            <a:rPr kumimoji="1" lang="ja-JP" altLang="en-US" sz="1100">
              <a:latin typeface="+mn-ea"/>
              <a:ea typeface="+mn-ea"/>
            </a:rPr>
            <a:t>ポイント高となり、類似団体との比較では、こちらも昨年度と同様</a:t>
          </a:r>
          <a:r>
            <a:rPr kumimoji="1" lang="en-US" altLang="ja-JP" sz="1100">
              <a:latin typeface="+mn-ea"/>
              <a:ea typeface="+mn-ea"/>
            </a:rPr>
            <a:t>0.5</a:t>
          </a:r>
          <a:r>
            <a:rPr kumimoji="1" lang="ja-JP" altLang="en-US" sz="1100">
              <a:latin typeface="+mn-ea"/>
              <a:ea typeface="+mn-ea"/>
            </a:rPr>
            <a:t>ポイント低い状況である。</a:t>
          </a:r>
        </a:p>
        <a:p>
          <a:r>
            <a:rPr kumimoji="1" lang="ja-JP" altLang="en-US" sz="1100">
              <a:latin typeface="+mn-ea"/>
              <a:ea typeface="+mn-ea"/>
            </a:rPr>
            <a:t>今後も国、他都市の動向等を勘案しながら給与の適正化に努める。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82550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8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142875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8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142875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245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84</xdr:row>
      <xdr:rowOff>142875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245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 保健所設置市であること、消防業務を市直轄で行い近隣市町の消防業務も受託していることなどの制度的な要因に加え、市域が広いため支所等を</a:t>
          </a:r>
          <a:r>
            <a:rPr kumimoji="1" lang="en-US" altLang="ja-JP" sz="1000">
              <a:latin typeface="+mn-ea"/>
              <a:ea typeface="+mn-ea"/>
            </a:rPr>
            <a:t>17</a:t>
          </a:r>
          <a:r>
            <a:rPr kumimoji="1" lang="ja-JP" altLang="en-US" sz="1000">
              <a:latin typeface="+mn-ea"/>
              <a:ea typeface="+mn-ea"/>
            </a:rPr>
            <a:t>か所設置していることなどの地域独自の事情のため、職員数が多くなっている。</a:t>
          </a:r>
        </a:p>
        <a:p>
          <a:r>
            <a:rPr kumimoji="1" lang="ja-JP" altLang="en-US" sz="1000">
              <a:latin typeface="+mn-ea"/>
              <a:ea typeface="+mn-ea"/>
            </a:rPr>
            <a:t>　今後は、行財政改革推進計画に基づき、施策・事務事業の内容及び手法の見直し、職員の退職不補充等を行うことにより段階的に職員数を削減し、令和</a:t>
          </a:r>
          <a:r>
            <a:rPr kumimoji="1" lang="en-US" altLang="ja-JP" sz="1000">
              <a:latin typeface="+mn-ea"/>
              <a:ea typeface="+mn-ea"/>
            </a:rPr>
            <a:t>3</a:t>
          </a:r>
          <a:r>
            <a:rPr kumimoji="1" lang="ja-JP" altLang="en-US" sz="1000">
              <a:latin typeface="+mn-ea"/>
              <a:ea typeface="+mn-ea"/>
            </a:rPr>
            <a:t>年</a:t>
          </a:r>
          <a:r>
            <a:rPr kumimoji="1" lang="en-US" altLang="ja-JP" sz="1000">
              <a:latin typeface="+mn-ea"/>
              <a:ea typeface="+mn-ea"/>
            </a:rPr>
            <a:t>4</a:t>
          </a:r>
          <a:r>
            <a:rPr kumimoji="1" lang="ja-JP" altLang="en-US" sz="1000">
              <a:latin typeface="+mn-ea"/>
              <a:ea typeface="+mn-ea"/>
            </a:rPr>
            <a:t>月</a:t>
          </a:r>
          <a:r>
            <a:rPr kumimoji="1" lang="en-US" altLang="ja-JP" sz="1000">
              <a:latin typeface="+mn-ea"/>
              <a:ea typeface="+mn-ea"/>
            </a:rPr>
            <a:t>1</a:t>
          </a:r>
          <a:r>
            <a:rPr kumimoji="1" lang="ja-JP" altLang="en-US" sz="1000">
              <a:latin typeface="+mn-ea"/>
              <a:ea typeface="+mn-ea"/>
            </a:rPr>
            <a:t>日現在で</a:t>
          </a:r>
          <a:r>
            <a:rPr kumimoji="1" lang="en-US" altLang="ja-JP" sz="1000">
              <a:latin typeface="+mn-ea"/>
              <a:ea typeface="+mn-ea"/>
            </a:rPr>
            <a:t>1,930</a:t>
          </a:r>
          <a:r>
            <a:rPr kumimoji="1" lang="ja-JP" altLang="en-US" sz="1000">
              <a:latin typeface="+mn-ea"/>
              <a:ea typeface="+mn-ea"/>
            </a:rPr>
            <a:t>人（普通会計部門）を目指し、定員管理の適正化に努める。</a:t>
          </a:r>
        </a:p>
        <a:p>
          <a:r>
            <a:rPr kumimoji="1" lang="ja-JP" altLang="en-US" sz="1000">
              <a:latin typeface="+mn-ea"/>
              <a:ea typeface="+mn-ea"/>
            </a:rPr>
            <a:t>　なお、令和</a:t>
          </a:r>
          <a:r>
            <a:rPr kumimoji="1" lang="en-US" altLang="ja-JP" sz="1000">
              <a:latin typeface="+mn-ea"/>
              <a:ea typeface="+mn-ea"/>
            </a:rPr>
            <a:t>3</a:t>
          </a:r>
          <a:r>
            <a:rPr kumimoji="1" lang="ja-JP" altLang="en-US" sz="1000">
              <a:latin typeface="+mn-ea"/>
              <a:ea typeface="+mn-ea"/>
            </a:rPr>
            <a:t>年</a:t>
          </a:r>
          <a:r>
            <a:rPr kumimoji="1" lang="en-US" altLang="ja-JP" sz="1000">
              <a:latin typeface="+mn-ea"/>
              <a:ea typeface="+mn-ea"/>
            </a:rPr>
            <a:t>1</a:t>
          </a:r>
          <a:r>
            <a:rPr kumimoji="1" lang="ja-JP" altLang="en-US" sz="1000">
              <a:latin typeface="+mn-ea"/>
              <a:ea typeface="+mn-ea"/>
            </a:rPr>
            <a:t>月に、現業部門を対象とする令和</a:t>
          </a:r>
          <a:r>
            <a:rPr kumimoji="1" lang="en-US" altLang="ja-JP" sz="1000">
              <a:latin typeface="+mn-ea"/>
              <a:ea typeface="+mn-ea"/>
            </a:rPr>
            <a:t>25</a:t>
          </a:r>
          <a:r>
            <a:rPr kumimoji="1" lang="ja-JP" altLang="en-US" sz="1000">
              <a:latin typeface="+mn-ea"/>
              <a:ea typeface="+mn-ea"/>
            </a:rPr>
            <a:t>年度までの減員計画を定めた「定員見直し計画」を策定したことにより、この目標については達成する見通しとなっている。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10160</xdr:rowOff>
    </xdr:from>
    <xdr:to>
      <xdr:col>81</xdr:col>
      <xdr:colOff>44450</xdr:colOff>
      <xdr:row>66</xdr:row>
      <xdr:rowOff>30269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32586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28804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1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129329</xdr:rowOff>
    </xdr:from>
    <xdr:to>
      <xdr:col>77</xdr:col>
      <xdr:colOff>44450</xdr:colOff>
      <xdr:row>66</xdr:row>
      <xdr:rowOff>10160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273579"/>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93133</xdr:rowOff>
    </xdr:from>
    <xdr:to>
      <xdr:col>72</xdr:col>
      <xdr:colOff>203200</xdr:colOff>
      <xdr:row>65</xdr:row>
      <xdr:rowOff>129329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237383"/>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79815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40852</xdr:rowOff>
    </xdr:from>
    <xdr:to>
      <xdr:col>68</xdr:col>
      <xdr:colOff>152400</xdr:colOff>
      <xdr:row>65</xdr:row>
      <xdr:rowOff>93133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18510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115358</xdr:rowOff>
    </xdr:from>
    <xdr:to>
      <xdr:col>64</xdr:col>
      <xdr:colOff>152400</xdr:colOff>
      <xdr:row>61</xdr:row>
      <xdr:rowOff>45508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55685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150919</xdr:rowOff>
    </xdr:from>
    <xdr:to>
      <xdr:col>81</xdr:col>
      <xdr:colOff>95250</xdr:colOff>
      <xdr:row>66</xdr:row>
      <xdr:rowOff>81069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46796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91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130810</xdr:rowOff>
    </xdr:from>
    <xdr:to>
      <xdr:col>77</xdr:col>
      <xdr:colOff>95250</xdr:colOff>
      <xdr:row>66</xdr:row>
      <xdr:rowOff>60960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45737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78529</xdr:rowOff>
    </xdr:from>
    <xdr:to>
      <xdr:col>73</xdr:col>
      <xdr:colOff>44450</xdr:colOff>
      <xdr:row>66</xdr:row>
      <xdr:rowOff>8679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164906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30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42333</xdr:rowOff>
    </xdr:from>
    <xdr:to>
      <xdr:col>68</xdr:col>
      <xdr:colOff>203200</xdr:colOff>
      <xdr:row>65</xdr:row>
      <xdr:rowOff>143933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128710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161502</xdr:rowOff>
    </xdr:from>
    <xdr:to>
      <xdr:col>64</xdr:col>
      <xdr:colOff>152400</xdr:colOff>
      <xdr:row>65</xdr:row>
      <xdr:rowOff>91652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76429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22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類似団体平均、全国平均、県平均をいずれも下回った。これは、財政運営方針として市債発行額が元金償還額を上回らないようにしていること（実質的なプライマリーバランスの黒字化）が要因である。今後も地方債の発行を抑制するとともに、市債を活用して実施する投資的事業については、後年の財政負担を考慮し、財政措置の高い有利な市債を活用するなど計画的な財政運営に努め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18542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69544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45991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32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18542</xdr:rowOff>
    </xdr:from>
    <xdr:to>
      <xdr:col>77</xdr:col>
      <xdr:colOff>44450</xdr:colOff>
      <xdr:row>39</xdr:row>
      <xdr:rowOff>76454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70509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8145</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6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76454</xdr:rowOff>
    </xdr:from>
    <xdr:to>
      <xdr:col>72</xdr:col>
      <xdr:colOff>203200</xdr:colOff>
      <xdr:row>40</xdr:row>
      <xdr:rowOff>49784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76300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49784</xdr:rowOff>
    </xdr:from>
    <xdr:to>
      <xdr:col>68</xdr:col>
      <xdr:colOff>152400</xdr:colOff>
      <xdr:row>41</xdr:row>
      <xdr:rowOff>23114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90778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131826</xdr:rowOff>
    </xdr:from>
    <xdr:to>
      <xdr:col>64</xdr:col>
      <xdr:colOff>152400</xdr:colOff>
      <xdr:row>40</xdr:row>
      <xdr:rowOff>61976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1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72153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139192</xdr:rowOff>
    </xdr:from>
    <xdr:to>
      <xdr:col>77</xdr:col>
      <xdr:colOff>95250</xdr:colOff>
      <xdr:row>39</xdr:row>
      <xdr:rowOff>69342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79519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42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25654</xdr:rowOff>
    </xdr:from>
    <xdr:to>
      <xdr:col>73</xdr:col>
      <xdr:colOff>44450</xdr:colOff>
      <xdr:row>39</xdr:row>
      <xdr:rowOff>127254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137431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170434</xdr:rowOff>
    </xdr:from>
    <xdr:to>
      <xdr:col>68</xdr:col>
      <xdr:colOff>203200</xdr:colOff>
      <xdr:row>40</xdr:row>
      <xdr:rowOff>100584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85361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58691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令和元年度は廃棄物焼却施設の建替えや学校空調整備により前年度比で地方債残高が増加したが、交通局廃止に伴う清算積立の増などにより充当可能財源が上回ったことから、昨年度に続き、</a:t>
          </a:r>
          <a:r>
            <a:rPr kumimoji="1" lang="ja-JP" altLang="ja-JP" sz="1000">
              <a:solidFill>
                <a:schemeClr val="dk1"/>
              </a:solidFill>
              <a:effectLst/>
              <a:latin typeface="+mn-lt"/>
              <a:ea typeface="+mn-ea"/>
              <a:cs typeface="+mn-cs"/>
            </a:rPr>
            <a:t>将来負担比率はマイナス数値となっている。自主財源に乏しい本市において、公共施設の整備に必要な財源として地方債を多く発行していることや、平地の少ない地勢上、下水道の設備投資に多額の費用がかかることで各々大きくなっているものであるが、「実質的なプライマリーバランスの黒字化（元金償還額以上に地方債を発行しない）」を原則として財政運営を行っており、地方債残高は今後も減少に努める。</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103886</xdr:rowOff>
    </xdr:from>
    <xdr:to>
      <xdr:col>68</xdr:col>
      <xdr:colOff>152400</xdr:colOff>
      <xdr:row>15</xdr:row>
      <xdr:rowOff>20913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512800" y="250418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164313</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64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50546</xdr:rowOff>
    </xdr:from>
    <xdr:to>
      <xdr:col>73</xdr:col>
      <xdr:colOff>44450</xdr:colOff>
      <xdr:row>15</xdr:row>
      <xdr:rowOff>152146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162323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61002</xdr:rowOff>
    </xdr:from>
    <xdr:to>
      <xdr:col>68</xdr:col>
      <xdr:colOff>203200</xdr:colOff>
      <xdr:row>15</xdr:row>
      <xdr:rowOff>162602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147379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48937</xdr:rowOff>
    </xdr:from>
    <xdr:to>
      <xdr:col>64</xdr:col>
      <xdr:colOff>152400</xdr:colOff>
      <xdr:row>15</xdr:row>
      <xdr:rowOff>150537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2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135314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7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53086</xdr:rowOff>
    </xdr:from>
    <xdr:to>
      <xdr:col>68</xdr:col>
      <xdr:colOff>203200</xdr:colOff>
      <xdr:row>14</xdr:row>
      <xdr:rowOff>154686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4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164863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22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141563</xdr:rowOff>
    </xdr:from>
    <xdr:to>
      <xdr:col>64</xdr:col>
      <xdr:colOff>152400</xdr:colOff>
      <xdr:row>15</xdr:row>
      <xdr:rowOff>71713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5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81890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31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249,681
247,649
426.06
136,677,733
132,355,607
3,258,776
59,525,723
109,570,586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ポイント減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23.5</a:t>
          </a:r>
          <a:r>
            <a:rPr kumimoji="1" lang="ja-JP" altLang="ja-JP" sz="1100">
              <a:solidFill>
                <a:schemeClr val="dk1"/>
              </a:solidFill>
              <a:effectLst/>
              <a:latin typeface="+mn-lt"/>
              <a:ea typeface="+mn-ea"/>
              <a:cs typeface="+mn-cs"/>
            </a:rPr>
            <a:t>％となっており、県平均</a:t>
          </a:r>
          <a:r>
            <a:rPr kumimoji="1" lang="ja-JP" altLang="en-US" sz="1100">
              <a:solidFill>
                <a:schemeClr val="dk1"/>
              </a:solidFill>
              <a:effectLst/>
              <a:latin typeface="+mn-lt"/>
              <a:ea typeface="+mn-ea"/>
              <a:cs typeface="+mn-cs"/>
            </a:rPr>
            <a:t>より高く</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と同数値</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の主な要因は</a:t>
          </a:r>
          <a:r>
            <a:rPr kumimoji="1" lang="ja-JP" altLang="en-US" sz="1100">
              <a:solidFill>
                <a:schemeClr val="dk1"/>
              </a:solidFill>
              <a:effectLst/>
              <a:latin typeface="+mn-lt"/>
              <a:ea typeface="+mn-ea"/>
              <a:cs typeface="+mn-cs"/>
            </a:rPr>
            <a:t>退職手当組合負担金</a:t>
          </a:r>
          <a:r>
            <a:rPr kumimoji="1" lang="ja-JP" altLang="ja-JP" sz="1100">
              <a:solidFill>
                <a:schemeClr val="dk1"/>
              </a:solidFill>
              <a:effectLst/>
              <a:latin typeface="+mn-lt"/>
              <a:ea typeface="+mn-ea"/>
              <a:cs typeface="+mn-cs"/>
            </a:rPr>
            <a:t>の減</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今後とも行財政改革の推進により、人件費の抑制に努める。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992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90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37</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9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157480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9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物件費は、平成</a:t>
          </a:r>
          <a:r>
            <a:rPr kumimoji="1" lang="en-US" altLang="ja-JP" sz="1100">
              <a:latin typeface="+mn-ea"/>
              <a:ea typeface="+mn-ea"/>
            </a:rPr>
            <a:t>30</a:t>
          </a:r>
          <a:r>
            <a:rPr kumimoji="1" lang="ja-JP" altLang="en-US" sz="1100">
              <a:latin typeface="+mn-ea"/>
              <a:ea typeface="+mn-ea"/>
            </a:rPr>
            <a:t>年度から</a:t>
          </a:r>
          <a:r>
            <a:rPr kumimoji="1" lang="en-US" altLang="ja-JP" sz="1100">
              <a:latin typeface="+mn-ea"/>
              <a:ea typeface="+mn-ea"/>
            </a:rPr>
            <a:t>0.2</a:t>
          </a:r>
          <a:r>
            <a:rPr kumimoji="1" lang="ja-JP" altLang="en-US" sz="1100">
              <a:latin typeface="+mn-ea"/>
              <a:ea typeface="+mn-ea"/>
            </a:rPr>
            <a:t>％増の</a:t>
          </a:r>
          <a:r>
            <a:rPr kumimoji="1" lang="en-US" altLang="ja-JP" sz="1100">
              <a:latin typeface="+mn-ea"/>
              <a:ea typeface="+mn-ea"/>
            </a:rPr>
            <a:t>16.2</a:t>
          </a:r>
          <a:r>
            <a:rPr kumimoji="1" lang="ja-JP" altLang="en-US" sz="1100">
              <a:latin typeface="+mn-ea"/>
              <a:ea typeface="+mn-ea"/>
            </a:rPr>
            <a:t>％となっており、全国平均、県平均及び類似団体平均より高い状況となっている。</a:t>
          </a:r>
        </a:p>
        <a:p>
          <a:r>
            <a:rPr kumimoji="1" lang="ja-JP" altLang="en-US" sz="1100">
              <a:latin typeface="+mn-ea"/>
              <a:ea typeface="+mn-ea"/>
            </a:rPr>
            <a:t>　増加の主な要因は、ごみ焼却施設の運営費や、情報化関連経費が増加したことや、歳入経常一財の減によるものである。</a:t>
          </a:r>
        </a:p>
        <a:p>
          <a:r>
            <a:rPr kumimoji="1" lang="ja-JP" altLang="en-US" sz="1100">
              <a:latin typeface="+mn-ea"/>
              <a:ea typeface="+mn-ea"/>
            </a:rPr>
            <a:t>　物件費の増加は、経常収支比率の大きな要因となるため、今後、公共施設の再編を進め、施設維持管理経費等、経常的な物件費の縮減に努める必要がある。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15421</xdr:rowOff>
    </xdr:from>
    <xdr:to>
      <xdr:col>82</xdr:col>
      <xdr:colOff>107950</xdr:colOff>
      <xdr:row>17</xdr:row>
      <xdr:rowOff>37193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300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132443</xdr:rowOff>
    </xdr:from>
    <xdr:to>
      <xdr:col>78</xdr:col>
      <xdr:colOff>69850</xdr:colOff>
      <xdr:row>17</xdr:row>
      <xdr:rowOff>15421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756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99786</xdr:rowOff>
    </xdr:from>
    <xdr:to>
      <xdr:col>73</xdr:col>
      <xdr:colOff>180975</xdr:colOff>
      <xdr:row>16</xdr:row>
      <xdr:rowOff>132443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429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128106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78014</xdr:rowOff>
    </xdr:from>
    <xdr:to>
      <xdr:col>69</xdr:col>
      <xdr:colOff>92075</xdr:colOff>
      <xdr:row>16</xdr:row>
      <xdr:rowOff>99786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212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129920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136071</xdr:rowOff>
    </xdr:from>
    <xdr:to>
      <xdr:col>78</xdr:col>
      <xdr:colOff>120650</xdr:colOff>
      <xdr:row>17</xdr:row>
      <xdr:rowOff>66221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81643</xdr:rowOff>
    </xdr:from>
    <xdr:to>
      <xdr:col>74</xdr:col>
      <xdr:colOff>31750</xdr:colOff>
      <xdr:row>17</xdr:row>
      <xdr:rowOff>11793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168020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48986</xdr:rowOff>
    </xdr:from>
    <xdr:to>
      <xdr:col>69</xdr:col>
      <xdr:colOff>142875</xdr:colOff>
      <xdr:row>16</xdr:row>
      <xdr:rowOff>150586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135363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27214</xdr:rowOff>
    </xdr:from>
    <xdr:to>
      <xdr:col>65</xdr:col>
      <xdr:colOff>53975</xdr:colOff>
      <xdr:row>16</xdr:row>
      <xdr:rowOff>128814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138991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平成</a:t>
          </a:r>
          <a:r>
            <a:rPr kumimoji="1" lang="en-US" altLang="ja-JP" sz="1100">
              <a:latin typeface="+mn-ea"/>
              <a:ea typeface="+mn-ea"/>
            </a:rPr>
            <a:t>30</a:t>
          </a:r>
          <a:r>
            <a:rPr kumimoji="1" lang="ja-JP" altLang="en-US" sz="1100">
              <a:latin typeface="+mn-ea"/>
              <a:ea typeface="+mn-ea"/>
            </a:rPr>
            <a:t>年度と比較し、</a:t>
          </a:r>
          <a:r>
            <a:rPr kumimoji="1" lang="en-US" altLang="ja-JP" sz="1100">
              <a:latin typeface="+mn-ea"/>
              <a:ea typeface="+mn-ea"/>
            </a:rPr>
            <a:t>0.8</a:t>
          </a:r>
          <a:r>
            <a:rPr kumimoji="1" lang="ja-JP" altLang="en-US" sz="1100">
              <a:latin typeface="+mn-ea"/>
              <a:ea typeface="+mn-ea"/>
            </a:rPr>
            <a:t>ポイント増の</a:t>
          </a:r>
          <a:r>
            <a:rPr kumimoji="1" lang="en-US" altLang="ja-JP" sz="1100">
              <a:latin typeface="+mn-ea"/>
              <a:ea typeface="+mn-ea"/>
            </a:rPr>
            <a:t>16.3</a:t>
          </a:r>
          <a:r>
            <a:rPr kumimoji="1" lang="ja-JP" altLang="en-US" sz="1100">
              <a:latin typeface="+mn-ea"/>
              <a:ea typeface="+mn-ea"/>
            </a:rPr>
            <a:t>％となっており、県平均より高く、類似団体よりも高い状況である。</a:t>
          </a:r>
        </a:p>
        <a:p>
          <a:r>
            <a:rPr kumimoji="1" lang="ja-JP" altLang="en-US" sz="1100">
              <a:latin typeface="+mn-ea"/>
              <a:ea typeface="+mn-ea"/>
            </a:rPr>
            <a:t>　これは、障がい者訓練事業費や老人保護措置費の増に加え、制度改正による児童扶養手当の一時的な増などによるもの。今後も高齢化社会に伴う民生費全般の扶助費の増加などが予想されるため、健全な財政運営の確保に努める。</a:t>
          </a:r>
        </a:p>
        <a:p>
          <a:endParaRPr kumimoji="1" lang="ja-JP" altLang="en-US" sz="1100">
            <a:latin typeface="+mn-ea"/>
            <a:ea typeface="+mn-ea"/>
          </a:endParaRPr>
        </a:p>
        <a:p>
          <a:r>
            <a:rPr kumimoji="1" lang="ja-JP" altLang="en-US" sz="1100">
              <a:latin typeface="+mn-ea"/>
              <a:ea typeface="+mn-ea"/>
            </a:rPr>
            <a:t>　</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132443</xdr:rowOff>
    </xdr:from>
    <xdr:to>
      <xdr:col>24</xdr:col>
      <xdr:colOff>25400</xdr:colOff>
      <xdr:row>57</xdr:row>
      <xdr:rowOff>48078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336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132443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160762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99785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635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34472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485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140805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81643</xdr:rowOff>
    </xdr:from>
    <xdr:to>
      <xdr:col>20</xdr:col>
      <xdr:colOff>38100</xdr:colOff>
      <xdr:row>57</xdr:row>
      <xdr:rowOff>11793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95449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％増加し、</a:t>
          </a:r>
          <a:r>
            <a:rPr kumimoji="1" lang="en-US" altLang="ja-JP" sz="1100">
              <a:solidFill>
                <a:schemeClr val="dk1"/>
              </a:solidFill>
              <a:effectLst/>
              <a:latin typeface="+mn-lt"/>
              <a:ea typeface="+mn-ea"/>
              <a:cs typeface="+mn-cs"/>
            </a:rPr>
            <a:t>14.2</a:t>
          </a:r>
          <a:r>
            <a:rPr kumimoji="1" lang="ja-JP" altLang="ja-JP" sz="1100">
              <a:solidFill>
                <a:schemeClr val="dk1"/>
              </a:solidFill>
              <a:effectLst/>
              <a:latin typeface="+mn-lt"/>
              <a:ea typeface="+mn-ea"/>
              <a:cs typeface="+mn-cs"/>
            </a:rPr>
            <a:t>％となり、全国平均、県平均</a:t>
          </a:r>
          <a:r>
            <a:rPr kumimoji="1" lang="ja-JP" altLang="en-US" sz="1100">
              <a:solidFill>
                <a:schemeClr val="dk1"/>
              </a:solidFill>
              <a:effectLst/>
              <a:latin typeface="+mn-lt"/>
              <a:ea typeface="+mn-ea"/>
              <a:cs typeface="+mn-cs"/>
            </a:rPr>
            <a:t>、類似団体平均</a:t>
          </a:r>
          <a:r>
            <a:rPr kumimoji="1" lang="ja-JP" altLang="ja-JP" sz="1100">
              <a:solidFill>
                <a:schemeClr val="dk1"/>
              </a:solidFill>
              <a:effectLst/>
              <a:latin typeface="+mn-lt"/>
              <a:ea typeface="+mn-ea"/>
              <a:cs typeface="+mn-cs"/>
            </a:rPr>
            <a:t>を上回っている状況である。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年度から増加した主な要因は、歳入経常一財の減によるものが大きい</a:t>
          </a:r>
          <a:r>
            <a:rPr kumimoji="1" lang="ja-JP" altLang="en-US" sz="1100">
              <a:solidFill>
                <a:schemeClr val="dk1"/>
              </a:solidFill>
              <a:effectLst/>
              <a:latin typeface="+mn-lt"/>
              <a:ea typeface="+mn-ea"/>
              <a:cs typeface="+mn-cs"/>
            </a:rPr>
            <a:t>ほか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介護保険特別会計</a:t>
          </a:r>
          <a:r>
            <a:rPr kumimoji="1" lang="ja-JP" altLang="ja-JP" sz="1100">
              <a:solidFill>
                <a:schemeClr val="dk1"/>
              </a:solidFill>
              <a:effectLst/>
              <a:latin typeface="+mn-lt"/>
              <a:ea typeface="+mn-ea"/>
              <a:cs typeface="+mn-cs"/>
            </a:rPr>
            <a:t>への繰出金が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したことが挙げられる。</a:t>
          </a:r>
          <a:endParaRPr lang="ja-JP" altLang="ja-JP" sz="1400">
            <a:effectLst/>
          </a:endParaRPr>
        </a:p>
        <a:p>
          <a:r>
            <a:rPr kumimoji="1" lang="ja-JP" altLang="ja-JP" sz="1100">
              <a:solidFill>
                <a:schemeClr val="dk1"/>
              </a:solidFill>
              <a:effectLst/>
              <a:latin typeface="+mn-lt"/>
              <a:ea typeface="+mn-ea"/>
              <a:cs typeface="+mn-cs"/>
            </a:rPr>
            <a:t>　繰出金については、各特別会計においては事務費削減、保険料の適正化に努め、財政健全化を図っていく。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6350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71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82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25400</xdr:rowOff>
    </xdr:from>
    <xdr:to>
      <xdr:col>69</xdr:col>
      <xdr:colOff>92075</xdr:colOff>
      <xdr:row>58</xdr:row>
      <xdr:rowOff>38100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69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146050</xdr:rowOff>
    </xdr:from>
    <xdr:to>
      <xdr:col>65</xdr:col>
      <xdr:colOff>53975</xdr:colOff>
      <xdr:row>58</xdr:row>
      <xdr:rowOff>76200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86377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　平成</a:t>
          </a:r>
          <a:r>
            <a:rPr kumimoji="1" lang="en-US" altLang="ja-JP" sz="1000">
              <a:latin typeface="+mn-ea"/>
              <a:ea typeface="+mn-ea"/>
            </a:rPr>
            <a:t>30</a:t>
          </a:r>
          <a:r>
            <a:rPr kumimoji="1" lang="ja-JP" altLang="en-US" sz="1000">
              <a:latin typeface="+mn-ea"/>
              <a:ea typeface="+mn-ea"/>
            </a:rPr>
            <a:t>年度から</a:t>
          </a:r>
          <a:r>
            <a:rPr kumimoji="1" lang="en-US" altLang="ja-JP" sz="1000">
              <a:latin typeface="+mn-ea"/>
              <a:ea typeface="+mn-ea"/>
            </a:rPr>
            <a:t>0.1</a:t>
          </a:r>
          <a:r>
            <a:rPr kumimoji="1" lang="ja-JP" altLang="en-US" sz="1000">
              <a:latin typeface="+mn-ea"/>
              <a:ea typeface="+mn-ea"/>
            </a:rPr>
            <a:t>％増の</a:t>
          </a:r>
          <a:r>
            <a:rPr kumimoji="1" lang="en-US" altLang="ja-JP" sz="1000">
              <a:latin typeface="+mn-ea"/>
              <a:ea typeface="+mn-ea"/>
            </a:rPr>
            <a:t>5.9</a:t>
          </a:r>
          <a:r>
            <a:rPr kumimoji="1" lang="ja-JP" altLang="en-US" sz="1000">
              <a:latin typeface="+mn-ea"/>
              <a:ea typeface="+mn-ea"/>
            </a:rPr>
            <a:t>％となっており、類似団体等の平均を大きく下回っている。</a:t>
          </a:r>
        </a:p>
        <a:p>
          <a:r>
            <a:rPr kumimoji="1" lang="ja-JP" altLang="en-US" sz="1000">
              <a:latin typeface="+mn-ea"/>
              <a:ea typeface="+mn-ea"/>
            </a:rPr>
            <a:t>　平成</a:t>
          </a:r>
          <a:r>
            <a:rPr kumimoji="1" lang="en-US" altLang="ja-JP" sz="1000">
              <a:latin typeface="+mn-ea"/>
              <a:ea typeface="+mn-ea"/>
            </a:rPr>
            <a:t>30</a:t>
          </a:r>
          <a:r>
            <a:rPr kumimoji="1" lang="ja-JP" altLang="en-US" sz="1000">
              <a:latin typeface="+mn-ea"/>
              <a:ea typeface="+mn-ea"/>
            </a:rPr>
            <a:t>年度の増要因としては、歳入経常一財の減によるもの、下水道事業への繰出金の増によるものが大きい。</a:t>
          </a:r>
        </a:p>
        <a:p>
          <a:r>
            <a:rPr kumimoji="1" lang="ja-JP" altLang="en-US" sz="1000">
              <a:latin typeface="+mn-ea"/>
              <a:ea typeface="+mn-ea"/>
            </a:rPr>
            <a:t>　平成</a:t>
          </a:r>
          <a:r>
            <a:rPr kumimoji="1" lang="en-US" altLang="ja-JP" sz="1000">
              <a:latin typeface="+mn-ea"/>
              <a:ea typeface="+mn-ea"/>
            </a:rPr>
            <a:t>21</a:t>
          </a:r>
          <a:r>
            <a:rPr kumimoji="1" lang="ja-JP" altLang="en-US" sz="1000">
              <a:latin typeface="+mn-ea"/>
              <a:ea typeface="+mn-ea"/>
            </a:rPr>
            <a:t>年度に補助金等見直しガイドラインを作成し、補助金交付の適正化を図っているが、今後も交付要綱の見直しによる経費縮減や、公営事業会計等の繰出（補助）先の財政状況の把握や健全化を図り、歳出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54610</xdr:rowOff>
    </xdr:from>
    <xdr:to>
      <xdr:col>82</xdr:col>
      <xdr:colOff>107950</xdr:colOff>
      <xdr:row>33</xdr:row>
      <xdr:rowOff>62230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712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31750</xdr:rowOff>
    </xdr:from>
    <xdr:to>
      <xdr:col>78</xdr:col>
      <xdr:colOff>69850</xdr:colOff>
      <xdr:row>33</xdr:row>
      <xdr:rowOff>54610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689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132097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96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1270</xdr:rowOff>
    </xdr:from>
    <xdr:to>
      <xdr:col>73</xdr:col>
      <xdr:colOff>180975</xdr:colOff>
      <xdr:row>33</xdr:row>
      <xdr:rowOff>31750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659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109237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165100</xdr:rowOff>
    </xdr:from>
    <xdr:to>
      <xdr:col>69</xdr:col>
      <xdr:colOff>92075</xdr:colOff>
      <xdr:row>33</xdr:row>
      <xdr:rowOff>1270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65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147337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11430</xdr:rowOff>
    </xdr:from>
    <xdr:to>
      <xdr:col>82</xdr:col>
      <xdr:colOff>158750</xdr:colOff>
      <xdr:row>33</xdr:row>
      <xdr:rowOff>113030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27957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3810</xdr:rowOff>
    </xdr:from>
    <xdr:to>
      <xdr:col>78</xdr:col>
      <xdr:colOff>120650</xdr:colOff>
      <xdr:row>33</xdr:row>
      <xdr:rowOff>105410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115587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43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152400</xdr:rowOff>
    </xdr:from>
    <xdr:to>
      <xdr:col>74</xdr:col>
      <xdr:colOff>31750</xdr:colOff>
      <xdr:row>33</xdr:row>
      <xdr:rowOff>82550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92727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121920</xdr:rowOff>
    </xdr:from>
    <xdr:to>
      <xdr:col>69</xdr:col>
      <xdr:colOff>142875</xdr:colOff>
      <xdr:row>33</xdr:row>
      <xdr:rowOff>52070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62247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114300</xdr:rowOff>
    </xdr:from>
    <xdr:to>
      <xdr:col>65</xdr:col>
      <xdr:colOff>53975</xdr:colOff>
      <xdr:row>33</xdr:row>
      <xdr:rowOff>44450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54627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平成</a:t>
          </a:r>
          <a:r>
            <a:rPr kumimoji="1" lang="en-US" altLang="ja-JP" sz="1100">
              <a:latin typeface="+mn-ea"/>
              <a:ea typeface="+mn-ea"/>
            </a:rPr>
            <a:t>30</a:t>
          </a:r>
          <a:r>
            <a:rPr kumimoji="1" lang="ja-JP" altLang="en-US" sz="1100">
              <a:latin typeface="+mn-ea"/>
              <a:ea typeface="+mn-ea"/>
            </a:rPr>
            <a:t>年度と比較し、前年度から</a:t>
          </a:r>
          <a:r>
            <a:rPr kumimoji="1" lang="en-US" altLang="ja-JP" sz="1100">
              <a:latin typeface="+mn-ea"/>
              <a:ea typeface="+mn-ea"/>
            </a:rPr>
            <a:t>0.2</a:t>
          </a:r>
          <a:r>
            <a:rPr kumimoji="1" lang="ja-JP" altLang="en-US" sz="1100">
              <a:latin typeface="+mn-ea"/>
              <a:ea typeface="+mn-ea"/>
            </a:rPr>
            <a:t>％減の</a:t>
          </a:r>
          <a:r>
            <a:rPr kumimoji="1" lang="en-US" altLang="ja-JP" sz="1100">
              <a:latin typeface="+mn-ea"/>
              <a:ea typeface="+mn-ea"/>
            </a:rPr>
            <a:t>16.4</a:t>
          </a:r>
          <a:r>
            <a:rPr kumimoji="1" lang="ja-JP" altLang="en-US" sz="1100">
              <a:latin typeface="+mn-ea"/>
              <a:ea typeface="+mn-ea"/>
            </a:rPr>
            <a:t>％となり、類似団体平均を上回っている。これまでの大規模事業の実施によるものが要因であり、市債発行額を元金償還金の範囲内とする基本方針を継続するとともに、実施事業の厳選とコスト意識の徹底により、公債費負担の軽減を図っていく。</a:t>
          </a:r>
        </a:p>
        <a:p>
          <a:r>
            <a:rPr kumimoji="1" lang="ja-JP" altLang="en-US" sz="1100">
              <a:latin typeface="+mn-ea"/>
              <a:ea typeface="+mn-ea"/>
            </a:rPr>
            <a:t>　今後、起債を発行する大型事業を予定しており、公債費の動向には注視していく。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xdr:rowOff>
    </xdr:from>
    <xdr:to>
      <xdr:col>24</xdr:col>
      <xdr:colOff>25400</xdr:colOff>
      <xdr:row>78</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378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20320</xdr:rowOff>
    </xdr:from>
    <xdr:to>
      <xdr:col>19</xdr:col>
      <xdr:colOff>187325</xdr:colOff>
      <xdr:row>78</xdr:row>
      <xdr:rowOff>58420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39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79</xdr:row>
      <xdr:rowOff>54611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4315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81297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54611</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35763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97807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140970</xdr:rowOff>
    </xdr:from>
    <xdr:to>
      <xdr:col>20</xdr:col>
      <xdr:colOff>38100</xdr:colOff>
      <xdr:row>78</xdr:row>
      <xdr:rowOff>71120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55897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3811</xdr:rowOff>
    </xdr:from>
    <xdr:to>
      <xdr:col>11</xdr:col>
      <xdr:colOff>60325</xdr:colOff>
      <xdr:row>79</xdr:row>
      <xdr:rowOff>105411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90188</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公債費を除く経費にかかる経常収支比率は、全国平均</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類似団体平均を</a:t>
          </a:r>
          <a:r>
            <a:rPr kumimoji="1" lang="ja-JP" altLang="en-US" sz="1000">
              <a:solidFill>
                <a:schemeClr val="dk1"/>
              </a:solidFill>
              <a:effectLst/>
              <a:latin typeface="+mn-lt"/>
              <a:ea typeface="+mn-ea"/>
              <a:cs typeface="+mn-cs"/>
            </a:rPr>
            <a:t>下</a:t>
          </a:r>
          <a:r>
            <a:rPr kumimoji="1" lang="ja-JP" altLang="ja-JP" sz="1000">
              <a:solidFill>
                <a:schemeClr val="dk1"/>
              </a:solidFill>
              <a:effectLst/>
              <a:latin typeface="+mn-lt"/>
              <a:ea typeface="+mn-ea"/>
              <a:cs typeface="+mn-cs"/>
            </a:rPr>
            <a:t>回っている。これまで公債費が占める割合が、経常収支比率を押し上げる要因となってたが、公債費償還が</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ことから、経常収支比率に対する公債費以外の割合が増加したことががうかがえる。今後とも、市債発行額を元金償還金の範囲内とする基本方針を継続し、公債費負担の軽減を図っていかなければならない。各項目の微増の要因は歳入経常一財の減によるものが大きいため、歳出の削減と合わせて、歳入経常一財の確保が課題である。</a:t>
          </a:r>
          <a:endParaRPr lang="ja-JP" altLang="ja-JP" sz="1100">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110998</xdr:rowOff>
    </xdr:from>
    <xdr:to>
      <xdr:col>82</xdr:col>
      <xdr:colOff>107950</xdr:colOff>
      <xdr:row>77</xdr:row>
      <xdr:rowOff>120142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3126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73423</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275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77</xdr:row>
      <xdr:rowOff>110998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32440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99568</xdr:rowOff>
    </xdr:from>
    <xdr:to>
      <xdr:col>73</xdr:col>
      <xdr:colOff>180975</xdr:colOff>
      <xdr:row>77</xdr:row>
      <xdr:rowOff>42418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31297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99568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30886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85869</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11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525</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48768</xdr:rowOff>
    </xdr:from>
    <xdr:to>
      <xdr:col>69</xdr:col>
      <xdr:colOff>142875</xdr:colOff>
      <xdr:row>76</xdr:row>
      <xdr:rowOff>150368</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160545</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123784</xdr:rowOff>
    </xdr:from>
    <xdr:to>
      <xdr:col>29</xdr:col>
      <xdr:colOff>127000</xdr:colOff>
      <xdr:row>13</xdr:row>
      <xdr:rowOff>67823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228809"/>
          <a:ext cx="647700" cy="115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32534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2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67823</xdr:rowOff>
    </xdr:from>
    <xdr:to>
      <xdr:col>26</xdr:col>
      <xdr:colOff>50800</xdr:colOff>
      <xdr:row>13</xdr:row>
      <xdr:rowOff>88123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344298"/>
          <a:ext cx="698500" cy="20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22430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8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88123</xdr:rowOff>
    </xdr:from>
    <xdr:to>
      <xdr:col>22</xdr:col>
      <xdr:colOff>114300</xdr:colOff>
      <xdr:row>14</xdr:row>
      <xdr:rowOff>36825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364598"/>
          <a:ext cx="698500" cy="120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41724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36825</xdr:rowOff>
    </xdr:from>
    <xdr:to>
      <xdr:col>18</xdr:col>
      <xdr:colOff>177800</xdr:colOff>
      <xdr:row>14</xdr:row>
      <xdr:rowOff>60554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484750"/>
          <a:ext cx="698500" cy="23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63715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75042</xdr:rowOff>
    </xdr:from>
    <xdr:to>
      <xdr:col>15</xdr:col>
      <xdr:colOff>101600</xdr:colOff>
      <xdr:row>17</xdr:row>
      <xdr:rowOff>5192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65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161419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5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72984</xdr:rowOff>
    </xdr:from>
    <xdr:to>
      <xdr:col>29</xdr:col>
      <xdr:colOff>177800</xdr:colOff>
      <xdr:row>13</xdr:row>
      <xdr:rowOff>3134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178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89511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2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17023</xdr:rowOff>
    </xdr:from>
    <xdr:to>
      <xdr:col>26</xdr:col>
      <xdr:colOff>101600</xdr:colOff>
      <xdr:row>13</xdr:row>
      <xdr:rowOff>118623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293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128800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062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37323</xdr:rowOff>
    </xdr:from>
    <xdr:to>
      <xdr:col>22</xdr:col>
      <xdr:colOff>165100</xdr:colOff>
      <xdr:row>13</xdr:row>
      <xdr:rowOff>138923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313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149100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08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157475</xdr:rowOff>
    </xdr:from>
    <xdr:to>
      <xdr:col>19</xdr:col>
      <xdr:colOff>38100</xdr:colOff>
      <xdr:row>14</xdr:row>
      <xdr:rowOff>87625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43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97802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20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9754</xdr:rowOff>
    </xdr:from>
    <xdr:to>
      <xdr:col>15</xdr:col>
      <xdr:colOff>101600</xdr:colOff>
      <xdr:row>14</xdr:row>
      <xdr:rowOff>111354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457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121531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2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68707</xdr:rowOff>
    </xdr:from>
    <xdr:to>
      <xdr:col>29</xdr:col>
      <xdr:colOff>127000</xdr:colOff>
      <xdr:row>36</xdr:row>
      <xdr:rowOff>115250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021957"/>
          <a:ext cx="647700" cy="46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188099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98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115250</xdr:rowOff>
    </xdr:from>
    <xdr:to>
      <xdr:col>26</xdr:col>
      <xdr:colOff>50800</xdr:colOff>
      <xdr:row>36</xdr:row>
      <xdr:rowOff>130018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068500"/>
          <a:ext cx="698500" cy="14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106412</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716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31720</xdr:rowOff>
    </xdr:from>
    <xdr:to>
      <xdr:col>22</xdr:col>
      <xdr:colOff>114300</xdr:colOff>
      <xdr:row>36</xdr:row>
      <xdr:rowOff>130018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984970"/>
          <a:ext cx="698500" cy="98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100378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1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303616</xdr:rowOff>
    </xdr:from>
    <xdr:to>
      <xdr:col>18</xdr:col>
      <xdr:colOff>177800</xdr:colOff>
      <xdr:row>36</xdr:row>
      <xdr:rowOff>31720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913966"/>
          <a:ext cx="698500" cy="71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63024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67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23668</xdr:rowOff>
    </xdr:from>
    <xdr:to>
      <xdr:col>15</xdr:col>
      <xdr:colOff>101600</xdr:colOff>
      <xdr:row>36</xdr:row>
      <xdr:rowOff>125268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769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110045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6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17907</xdr:rowOff>
    </xdr:from>
    <xdr:to>
      <xdr:col>29</xdr:col>
      <xdr:colOff>177800</xdr:colOff>
      <xdr:row>36</xdr:row>
      <xdr:rowOff>119507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971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332884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94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64450</xdr:rowOff>
    </xdr:from>
    <xdr:to>
      <xdr:col>26</xdr:col>
      <xdr:colOff>101600</xdr:colOff>
      <xdr:row>36</xdr:row>
      <xdr:rowOff>166050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1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150827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10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79218</xdr:rowOff>
    </xdr:from>
    <xdr:to>
      <xdr:col>22</xdr:col>
      <xdr:colOff>165100</xdr:colOff>
      <xdr:row>37</xdr:row>
      <xdr:rowOff>9368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32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165595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1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323820</xdr:rowOff>
    </xdr:from>
    <xdr:to>
      <xdr:col>19</xdr:col>
      <xdr:colOff>38100</xdr:colOff>
      <xdr:row>36</xdr:row>
      <xdr:rowOff>82520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934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67297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02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252816</xdr:rowOff>
    </xdr:from>
    <xdr:to>
      <xdr:col>15</xdr:col>
      <xdr:colOff>101600</xdr:colOff>
      <xdr:row>36</xdr:row>
      <xdr:rowOff>11516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63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21693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32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249,681
247,649
426.06
136,677,733
132,355,607
3,258,776
59,525,723
109,570,586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34430</xdr:rowOff>
    </xdr:from>
    <xdr:to>
      <xdr:col>24</xdr:col>
      <xdr:colOff>63500</xdr:colOff>
      <xdr:row>32</xdr:row>
      <xdr:rowOff>153759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520830"/>
          <a:ext cx="8382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140746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34430</xdr:rowOff>
    </xdr:from>
    <xdr:to>
      <xdr:col>19</xdr:col>
      <xdr:colOff>177800</xdr:colOff>
      <xdr:row>32</xdr:row>
      <xdr:rowOff>44564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20830"/>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89311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44564</xdr:rowOff>
    </xdr:from>
    <xdr:to>
      <xdr:col>15</xdr:col>
      <xdr:colOff>50800</xdr:colOff>
      <xdr:row>32</xdr:row>
      <xdr:rowOff>120917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30964"/>
          <a:ext cx="889000" cy="7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93997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120917</xdr:rowOff>
    </xdr:from>
    <xdr:to>
      <xdr:col>10</xdr:col>
      <xdr:colOff>114300</xdr:colOff>
      <xdr:row>33</xdr:row>
      <xdr:rowOff>51079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07317"/>
          <a:ext cx="889000" cy="1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101388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15291</xdr:rowOff>
    </xdr:from>
    <xdr:to>
      <xdr:col>6</xdr:col>
      <xdr:colOff>38100</xdr:colOff>
      <xdr:row>35</xdr:row>
      <xdr:rowOff>116891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108018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0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102959</xdr:rowOff>
    </xdr:from>
    <xdr:to>
      <xdr:col>24</xdr:col>
      <xdr:colOff>114300</xdr:colOff>
      <xdr:row>33</xdr:row>
      <xdr:rowOff>33109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8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125836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155080</xdr:rowOff>
    </xdr:from>
    <xdr:to>
      <xdr:col>20</xdr:col>
      <xdr:colOff>38100</xdr:colOff>
      <xdr:row>32</xdr:row>
      <xdr:rowOff>85230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7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101757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24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165214</xdr:rowOff>
    </xdr:from>
    <xdr:to>
      <xdr:col>15</xdr:col>
      <xdr:colOff>101600</xdr:colOff>
      <xdr:row>32</xdr:row>
      <xdr:rowOff>95364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8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111891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25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70117</xdr:rowOff>
    </xdr:from>
    <xdr:to>
      <xdr:col>10</xdr:col>
      <xdr:colOff>165100</xdr:colOff>
      <xdr:row>33</xdr:row>
      <xdr:rowOff>267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5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16794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3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279</xdr:rowOff>
    </xdr:from>
    <xdr:to>
      <xdr:col>6</xdr:col>
      <xdr:colOff>38100</xdr:colOff>
      <xdr:row>33</xdr:row>
      <xdr:rowOff>101879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5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118406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4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163303</xdr:rowOff>
    </xdr:from>
    <xdr:to>
      <xdr:col>24</xdr:col>
      <xdr:colOff>63500</xdr:colOff>
      <xdr:row>54</xdr:row>
      <xdr:rowOff>75711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50153"/>
          <a:ext cx="838200" cy="8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55630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8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75711</xdr:rowOff>
    </xdr:from>
    <xdr:to>
      <xdr:col>19</xdr:col>
      <xdr:colOff>177800</xdr:colOff>
      <xdr:row>54</xdr:row>
      <xdr:rowOff>99066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34011"/>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39647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96133</xdr:rowOff>
    </xdr:from>
    <xdr:to>
      <xdr:col>15</xdr:col>
      <xdr:colOff>50800</xdr:colOff>
      <xdr:row>54</xdr:row>
      <xdr:rowOff>99066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354433"/>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83424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96133</xdr:rowOff>
    </xdr:from>
    <xdr:to>
      <xdr:col>10</xdr:col>
      <xdr:colOff>114300</xdr:colOff>
      <xdr:row>54</xdr:row>
      <xdr:rowOff>135090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54433"/>
          <a:ext cx="889000" cy="3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61517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6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161442</xdr:rowOff>
    </xdr:from>
    <xdr:to>
      <xdr:col>6</xdr:col>
      <xdr:colOff>38100</xdr:colOff>
      <xdr:row>56</xdr:row>
      <xdr:rowOff>91592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82719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112503</xdr:rowOff>
    </xdr:from>
    <xdr:to>
      <xdr:col>24</xdr:col>
      <xdr:colOff>114300</xdr:colOff>
      <xdr:row>54</xdr:row>
      <xdr:rowOff>42653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1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135380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5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24911</xdr:rowOff>
    </xdr:from>
    <xdr:to>
      <xdr:col>20</xdr:col>
      <xdr:colOff>38100</xdr:colOff>
      <xdr:row>54</xdr:row>
      <xdr:rowOff>126511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8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143038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05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48266</xdr:rowOff>
    </xdr:from>
    <xdr:to>
      <xdr:col>15</xdr:col>
      <xdr:colOff>101600</xdr:colOff>
      <xdr:row>54</xdr:row>
      <xdr:rowOff>149866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166393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0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45333</xdr:rowOff>
    </xdr:from>
    <xdr:to>
      <xdr:col>10</xdr:col>
      <xdr:colOff>165100</xdr:colOff>
      <xdr:row>54</xdr:row>
      <xdr:rowOff>146933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0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163460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07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84290</xdr:rowOff>
    </xdr:from>
    <xdr:to>
      <xdr:col>6</xdr:col>
      <xdr:colOff>38100</xdr:colOff>
      <xdr:row>55</xdr:row>
      <xdr:rowOff>14440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30967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1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67438</xdr:rowOff>
    </xdr:from>
    <xdr:to>
      <xdr:col>24</xdr:col>
      <xdr:colOff>63500</xdr:colOff>
      <xdr:row>76</xdr:row>
      <xdr:rowOff>111761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097638"/>
          <a:ext cx="8382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10304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9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67438</xdr:rowOff>
    </xdr:from>
    <xdr:to>
      <xdr:col>19</xdr:col>
      <xdr:colOff>177800</xdr:colOff>
      <xdr:row>76</xdr:row>
      <xdr:rowOff>74930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97638"/>
          <a:ext cx="889000" cy="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78884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74930</xdr:rowOff>
    </xdr:from>
    <xdr:to>
      <xdr:col>15</xdr:col>
      <xdr:colOff>50800</xdr:colOff>
      <xdr:row>76</xdr:row>
      <xdr:rowOff>85471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05130"/>
          <a:ext cx="8890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89425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85471</xdr:rowOff>
    </xdr:from>
    <xdr:to>
      <xdr:col>10</xdr:col>
      <xdr:colOff>114300</xdr:colOff>
      <xdr:row>77</xdr:row>
      <xdr:rowOff>23495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15671"/>
          <a:ext cx="889000" cy="10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103522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9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141097</xdr:rowOff>
    </xdr:from>
    <xdr:to>
      <xdr:col>6</xdr:col>
      <xdr:colOff>38100</xdr:colOff>
      <xdr:row>76</xdr:row>
      <xdr:rowOff>71247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9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87774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60961</xdr:rowOff>
    </xdr:from>
    <xdr:to>
      <xdr:col>24</xdr:col>
      <xdr:colOff>114300</xdr:colOff>
      <xdr:row>76</xdr:row>
      <xdr:rowOff>162561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39388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6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16638</xdr:rowOff>
    </xdr:from>
    <xdr:to>
      <xdr:col>20</xdr:col>
      <xdr:colOff>38100</xdr:colOff>
      <xdr:row>76</xdr:row>
      <xdr:rowOff>118238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109365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3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24130</xdr:rowOff>
    </xdr:from>
    <xdr:to>
      <xdr:col>15</xdr:col>
      <xdr:colOff>101600</xdr:colOff>
      <xdr:row>76</xdr:row>
      <xdr:rowOff>125730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116857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34671</xdr:rowOff>
    </xdr:from>
    <xdr:to>
      <xdr:col>10</xdr:col>
      <xdr:colOff>165100</xdr:colOff>
      <xdr:row>76</xdr:row>
      <xdr:rowOff>136271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6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127398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5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144145</xdr:rowOff>
    </xdr:from>
    <xdr:to>
      <xdr:col>6</xdr:col>
      <xdr:colOff>38100</xdr:colOff>
      <xdr:row>77</xdr:row>
      <xdr:rowOff>74295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7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65422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119177</xdr:rowOff>
    </xdr:from>
    <xdr:to>
      <xdr:col>24</xdr:col>
      <xdr:colOff>63500</xdr:colOff>
      <xdr:row>94</xdr:row>
      <xdr:rowOff>33973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64027"/>
          <a:ext cx="838200" cy="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146066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62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21196</xdr:rowOff>
    </xdr:from>
    <xdr:to>
      <xdr:col>19</xdr:col>
      <xdr:colOff>177800</xdr:colOff>
      <xdr:row>94</xdr:row>
      <xdr:rowOff>33973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137496"/>
          <a:ext cx="889000" cy="1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151922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21196</xdr:rowOff>
    </xdr:from>
    <xdr:to>
      <xdr:col>15</xdr:col>
      <xdr:colOff>50800</xdr:colOff>
      <xdr:row>94</xdr:row>
      <xdr:rowOff>64973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137496"/>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143312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64973</xdr:rowOff>
    </xdr:from>
    <xdr:to>
      <xdr:col>10</xdr:col>
      <xdr:colOff>114300</xdr:colOff>
      <xdr:row>94</xdr:row>
      <xdr:rowOff>156477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81273"/>
          <a:ext cx="889000" cy="9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168927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158065</xdr:rowOff>
    </xdr:from>
    <xdr:to>
      <xdr:col>6</xdr:col>
      <xdr:colOff>38100</xdr:colOff>
      <xdr:row>97</xdr:row>
      <xdr:rowOff>88215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79342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68377</xdr:rowOff>
    </xdr:from>
    <xdr:to>
      <xdr:col>24</xdr:col>
      <xdr:colOff>114300</xdr:colOff>
      <xdr:row>93</xdr:row>
      <xdr:rowOff>169977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1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91254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6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154623</xdr:rowOff>
    </xdr:from>
    <xdr:to>
      <xdr:col>20</xdr:col>
      <xdr:colOff>38100</xdr:colOff>
      <xdr:row>94</xdr:row>
      <xdr:rowOff>84773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9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101300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7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141846</xdr:rowOff>
    </xdr:from>
    <xdr:to>
      <xdr:col>15</xdr:col>
      <xdr:colOff>101600</xdr:colOff>
      <xdr:row>94</xdr:row>
      <xdr:rowOff>71996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0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88523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86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14173</xdr:rowOff>
    </xdr:from>
    <xdr:to>
      <xdr:col>10</xdr:col>
      <xdr:colOff>165100</xdr:colOff>
      <xdr:row>94</xdr:row>
      <xdr:rowOff>115773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132300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9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105677</xdr:rowOff>
    </xdr:from>
    <xdr:to>
      <xdr:col>6</xdr:col>
      <xdr:colOff>38100</xdr:colOff>
      <xdr:row>95</xdr:row>
      <xdr:rowOff>35827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2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52354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99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26200</xdr:rowOff>
    </xdr:from>
    <xdr:to>
      <xdr:col>55</xdr:col>
      <xdr:colOff>0</xdr:colOff>
      <xdr:row>38</xdr:row>
      <xdr:rowOff>44603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41300"/>
          <a:ext cx="838200" cy="1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20063</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92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44603</xdr:rowOff>
    </xdr:from>
    <xdr:to>
      <xdr:col>50</xdr:col>
      <xdr:colOff>114300</xdr:colOff>
      <xdr:row>38</xdr:row>
      <xdr:rowOff>53655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59703"/>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153946</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5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118166</xdr:rowOff>
    </xdr:from>
    <xdr:to>
      <xdr:col>45</xdr:col>
      <xdr:colOff>177800</xdr:colOff>
      <xdr:row>38</xdr:row>
      <xdr:rowOff>53655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461816"/>
          <a:ext cx="889000" cy="10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23735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118166</xdr:rowOff>
    </xdr:from>
    <xdr:to>
      <xdr:col>41</xdr:col>
      <xdr:colOff>50800</xdr:colOff>
      <xdr:row>38</xdr:row>
      <xdr:rowOff>56993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61816"/>
          <a:ext cx="889000" cy="11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12045</xdr:rowOff>
    </xdr:from>
    <xdr:to>
      <xdr:col>36</xdr:col>
      <xdr:colOff>165100</xdr:colOff>
      <xdr:row>37</xdr:row>
      <xdr:rowOff>113645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5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130172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3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146850</xdr:rowOff>
    </xdr:from>
    <xdr:to>
      <xdr:col>55</xdr:col>
      <xdr:colOff>50800</xdr:colOff>
      <xdr:row>38</xdr:row>
      <xdr:rowOff>77000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125277</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6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165253</xdr:rowOff>
    </xdr:from>
    <xdr:to>
      <xdr:col>50</xdr:col>
      <xdr:colOff>165100</xdr:colOff>
      <xdr:row>38</xdr:row>
      <xdr:rowOff>95403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0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86530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0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2855</xdr:rowOff>
    </xdr:from>
    <xdr:to>
      <xdr:col>46</xdr:col>
      <xdr:colOff>38100</xdr:colOff>
      <xdr:row>38</xdr:row>
      <xdr:rowOff>104455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1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95582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67366</xdr:rowOff>
    </xdr:from>
    <xdr:to>
      <xdr:col>41</xdr:col>
      <xdr:colOff>101600</xdr:colOff>
      <xdr:row>37</xdr:row>
      <xdr:rowOff>168966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1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160093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6193</xdr:rowOff>
    </xdr:from>
    <xdr:to>
      <xdr:col>36</xdr:col>
      <xdr:colOff>165100</xdr:colOff>
      <xdr:row>38</xdr:row>
      <xdr:rowOff>107793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2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98920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1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142508</xdr:rowOff>
    </xdr:from>
    <xdr:to>
      <xdr:col>55</xdr:col>
      <xdr:colOff>0</xdr:colOff>
      <xdr:row>56</xdr:row>
      <xdr:rowOff>35099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8886458"/>
          <a:ext cx="838200" cy="74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20807</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2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35099</xdr:rowOff>
    </xdr:from>
    <xdr:to>
      <xdr:col>50</xdr:col>
      <xdr:colOff>114300</xdr:colOff>
      <xdr:row>56</xdr:row>
      <xdr:rowOff>45272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636299"/>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51701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45272</xdr:rowOff>
    </xdr:from>
    <xdr:to>
      <xdr:col>45</xdr:col>
      <xdr:colOff>177800</xdr:colOff>
      <xdr:row>57</xdr:row>
      <xdr:rowOff>116987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46472"/>
          <a:ext cx="889000" cy="24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25068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129332</xdr:rowOff>
    </xdr:from>
    <xdr:to>
      <xdr:col>41</xdr:col>
      <xdr:colOff>50800</xdr:colOff>
      <xdr:row>57</xdr:row>
      <xdr:rowOff>116987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30532"/>
          <a:ext cx="889000" cy="15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78113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6376</xdr:rowOff>
    </xdr:from>
    <xdr:to>
      <xdr:col>36</xdr:col>
      <xdr:colOff>165100</xdr:colOff>
      <xdr:row>57</xdr:row>
      <xdr:rowOff>107976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7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99103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7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91708</xdr:rowOff>
    </xdr:from>
    <xdr:to>
      <xdr:col>55</xdr:col>
      <xdr:colOff>50800</xdr:colOff>
      <xdr:row>52</xdr:row>
      <xdr:rowOff>21858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83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114585</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68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155749</xdr:rowOff>
    </xdr:from>
    <xdr:to>
      <xdr:col>50</xdr:col>
      <xdr:colOff>165100</xdr:colOff>
      <xdr:row>56</xdr:row>
      <xdr:rowOff>85899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8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102426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36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165922</xdr:rowOff>
    </xdr:from>
    <xdr:to>
      <xdr:col>46</xdr:col>
      <xdr:colOff>38100</xdr:colOff>
      <xdr:row>56</xdr:row>
      <xdr:rowOff>96072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112599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7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66187</xdr:rowOff>
    </xdr:from>
    <xdr:to>
      <xdr:col>41</xdr:col>
      <xdr:colOff>101600</xdr:colOff>
      <xdr:row>57</xdr:row>
      <xdr:rowOff>167787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3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158914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3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78532</xdr:rowOff>
    </xdr:from>
    <xdr:to>
      <xdr:col>36</xdr:col>
      <xdr:colOff>165100</xdr:colOff>
      <xdr:row>57</xdr:row>
      <xdr:rowOff>8682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7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25209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45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102896</xdr:rowOff>
    </xdr:from>
    <xdr:to>
      <xdr:col>55</xdr:col>
      <xdr:colOff>0</xdr:colOff>
      <xdr:row>78</xdr:row>
      <xdr:rowOff>75823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304546"/>
          <a:ext cx="838200" cy="14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1331</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31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22233</xdr:rowOff>
    </xdr:from>
    <xdr:to>
      <xdr:col>50</xdr:col>
      <xdr:colOff>114300</xdr:colOff>
      <xdr:row>78</xdr:row>
      <xdr:rowOff>75823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395333"/>
          <a:ext cx="889000" cy="5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19718</xdr:rowOff>
    </xdr:from>
    <xdr:to>
      <xdr:col>45</xdr:col>
      <xdr:colOff>177800</xdr:colOff>
      <xdr:row>78</xdr:row>
      <xdr:rowOff>22233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92818"/>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140146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19718</xdr:rowOff>
    </xdr:from>
    <xdr:to>
      <xdr:col>41</xdr:col>
      <xdr:colOff>50800</xdr:colOff>
      <xdr:row>78</xdr:row>
      <xdr:rowOff>61911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392818"/>
          <a:ext cx="889000" cy="4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88840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22999</xdr:rowOff>
    </xdr:from>
    <xdr:to>
      <xdr:col>36</xdr:col>
      <xdr:colOff>165100</xdr:colOff>
      <xdr:row>76</xdr:row>
      <xdr:rowOff>124599</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05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141125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82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52096</xdr:rowOff>
    </xdr:from>
    <xdr:to>
      <xdr:col>55</xdr:col>
      <xdr:colOff>50800</xdr:colOff>
      <xdr:row>77</xdr:row>
      <xdr:rowOff>153696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30523</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3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25023</xdr:rowOff>
    </xdr:from>
    <xdr:to>
      <xdr:col>50</xdr:col>
      <xdr:colOff>165100</xdr:colOff>
      <xdr:row>78</xdr:row>
      <xdr:rowOff>126623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117750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49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142883</xdr:rowOff>
    </xdr:from>
    <xdr:to>
      <xdr:col>46</xdr:col>
      <xdr:colOff>38100</xdr:colOff>
      <xdr:row>78</xdr:row>
      <xdr:rowOff>73033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4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64160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43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140368</xdr:rowOff>
    </xdr:from>
    <xdr:to>
      <xdr:col>41</xdr:col>
      <xdr:colOff>101600</xdr:colOff>
      <xdr:row>78</xdr:row>
      <xdr:rowOff>70518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4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61645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43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11111</xdr:rowOff>
    </xdr:from>
    <xdr:to>
      <xdr:col>36</xdr:col>
      <xdr:colOff>165100</xdr:colOff>
      <xdr:row>78</xdr:row>
      <xdr:rowOff>112711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8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103838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7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56584</xdr:rowOff>
    </xdr:from>
    <xdr:to>
      <xdr:col>55</xdr:col>
      <xdr:colOff>0</xdr:colOff>
      <xdr:row>94</xdr:row>
      <xdr:rowOff>152406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5487084"/>
          <a:ext cx="838200" cy="78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114552</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0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128155</xdr:rowOff>
    </xdr:from>
    <xdr:to>
      <xdr:col>50</xdr:col>
      <xdr:colOff>114300</xdr:colOff>
      <xdr:row>94</xdr:row>
      <xdr:rowOff>152406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244455"/>
          <a:ext cx="889000" cy="2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105808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128155</xdr:rowOff>
    </xdr:from>
    <xdr:to>
      <xdr:col>45</xdr:col>
      <xdr:colOff>177800</xdr:colOff>
      <xdr:row>96</xdr:row>
      <xdr:rowOff>48355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244455"/>
          <a:ext cx="889000" cy="26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125220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37973</xdr:rowOff>
    </xdr:from>
    <xdr:to>
      <xdr:col>41</xdr:col>
      <xdr:colOff>50800</xdr:colOff>
      <xdr:row>96</xdr:row>
      <xdr:rowOff>48355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325723"/>
          <a:ext cx="889000" cy="18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161968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153918</xdr:rowOff>
    </xdr:from>
    <xdr:to>
      <xdr:col>36</xdr:col>
      <xdr:colOff>165100</xdr:colOff>
      <xdr:row>97</xdr:row>
      <xdr:rowOff>84068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75195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0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5784</xdr:rowOff>
    </xdr:from>
    <xdr:to>
      <xdr:col>55</xdr:col>
      <xdr:colOff>50800</xdr:colOff>
      <xdr:row>90</xdr:row>
      <xdr:rowOff>107384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4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130261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38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101606</xdr:rowOff>
    </xdr:from>
    <xdr:to>
      <xdr:col>50</xdr:col>
      <xdr:colOff>165100</xdr:colOff>
      <xdr:row>95</xdr:row>
      <xdr:rowOff>31756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21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48283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99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77355</xdr:rowOff>
    </xdr:from>
    <xdr:to>
      <xdr:col>46</xdr:col>
      <xdr:colOff>38100</xdr:colOff>
      <xdr:row>95</xdr:row>
      <xdr:rowOff>7505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1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24032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9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169005</xdr:rowOff>
    </xdr:from>
    <xdr:to>
      <xdr:col>41</xdr:col>
      <xdr:colOff>101600</xdr:colOff>
      <xdr:row>96</xdr:row>
      <xdr:rowOff>99155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115682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23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158623</xdr:rowOff>
    </xdr:from>
    <xdr:to>
      <xdr:col>36</xdr:col>
      <xdr:colOff>165100</xdr:colOff>
      <xdr:row>95</xdr:row>
      <xdr:rowOff>88773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27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105300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05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21252</xdr:rowOff>
    </xdr:from>
    <xdr:to>
      <xdr:col>85</xdr:col>
      <xdr:colOff>127000</xdr:colOff>
      <xdr:row>39</xdr:row>
      <xdr:rowOff>59723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707802"/>
          <a:ext cx="838200" cy="3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158183</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59723</xdr:rowOff>
    </xdr:from>
    <xdr:to>
      <xdr:col>81</xdr:col>
      <xdr:colOff>50800</xdr:colOff>
      <xdr:row>39</xdr:row>
      <xdr:rowOff>69912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746273"/>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96189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42186</xdr:rowOff>
    </xdr:from>
    <xdr:to>
      <xdr:col>76</xdr:col>
      <xdr:colOff>114300</xdr:colOff>
      <xdr:row>39</xdr:row>
      <xdr:rowOff>69912</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28736"/>
          <a:ext cx="889000" cy="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42186</xdr:rowOff>
    </xdr:from>
    <xdr:to>
      <xdr:col>71</xdr:col>
      <xdr:colOff>177800</xdr:colOff>
      <xdr:row>39</xdr:row>
      <xdr:rowOff>68638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728736"/>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96163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7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38118</xdr:rowOff>
    </xdr:from>
    <xdr:to>
      <xdr:col>67</xdr:col>
      <xdr:colOff>101600</xdr:colOff>
      <xdr:row>39</xdr:row>
      <xdr:rowOff>139718</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130845</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81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141902</xdr:rowOff>
    </xdr:from>
    <xdr:to>
      <xdr:col>85</xdr:col>
      <xdr:colOff>177800</xdr:colOff>
      <xdr:row>39</xdr:row>
      <xdr:rowOff>72052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5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113732</xdr:rowOff>
    </xdr:from>
    <xdr:ext cx="469744"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2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8923</xdr:rowOff>
    </xdr:from>
    <xdr:to>
      <xdr:col>81</xdr:col>
      <xdr:colOff>101600</xdr:colOff>
      <xdr:row>39</xdr:row>
      <xdr:rowOff>110523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9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101650</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78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19112</xdr:rowOff>
    </xdr:from>
    <xdr:to>
      <xdr:col>76</xdr:col>
      <xdr:colOff>165100</xdr:colOff>
      <xdr:row>39</xdr:row>
      <xdr:rowOff>120712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111839</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798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162836</xdr:rowOff>
    </xdr:from>
    <xdr:to>
      <xdr:col>72</xdr:col>
      <xdr:colOff>38100</xdr:colOff>
      <xdr:row>39</xdr:row>
      <xdr:rowOff>92986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7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109513</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45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17838</xdr:rowOff>
    </xdr:from>
    <xdr:to>
      <xdr:col>67</xdr:col>
      <xdr:colOff>101600</xdr:colOff>
      <xdr:row>39</xdr:row>
      <xdr:rowOff>119438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0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135965</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479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11312</xdr:rowOff>
    </xdr:from>
    <xdr:to>
      <xdr:col>85</xdr:col>
      <xdr:colOff>127000</xdr:colOff>
      <xdr:row>74</xdr:row>
      <xdr:rowOff>31686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5481300" y="12698612"/>
          <a:ext cx="838200" cy="2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141308</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28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154016</xdr:rowOff>
    </xdr:from>
    <xdr:to>
      <xdr:col>81</xdr:col>
      <xdr:colOff>50800</xdr:colOff>
      <xdr:row>74</xdr:row>
      <xdr:rowOff>11312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2669866"/>
          <a:ext cx="889000" cy="2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67241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150616</xdr:rowOff>
    </xdr:from>
    <xdr:to>
      <xdr:col>76</xdr:col>
      <xdr:colOff>114300</xdr:colOff>
      <xdr:row>73</xdr:row>
      <xdr:rowOff>154016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2495016"/>
          <a:ext cx="889000" cy="17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66070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150616</xdr:rowOff>
    </xdr:from>
    <xdr:to>
      <xdr:col>71</xdr:col>
      <xdr:colOff>177800</xdr:colOff>
      <xdr:row>73</xdr:row>
      <xdr:rowOff>28457</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2495016"/>
          <a:ext cx="889000" cy="4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55325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102130</xdr:rowOff>
    </xdr:from>
    <xdr:to>
      <xdr:col>67</xdr:col>
      <xdr:colOff>101600</xdr:colOff>
      <xdr:row>76</xdr:row>
      <xdr:rowOff>32280</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9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23407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05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152336</xdr:rowOff>
    </xdr:from>
    <xdr:to>
      <xdr:col>85</xdr:col>
      <xdr:colOff>177800</xdr:colOff>
      <xdr:row>74</xdr:row>
      <xdr:rowOff>82486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6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3763</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5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131962</xdr:rowOff>
    </xdr:from>
    <xdr:to>
      <xdr:col>81</xdr:col>
      <xdr:colOff>101600</xdr:colOff>
      <xdr:row>74</xdr:row>
      <xdr:rowOff>62112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6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78639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42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103216</xdr:rowOff>
    </xdr:from>
    <xdr:to>
      <xdr:col>76</xdr:col>
      <xdr:colOff>165100</xdr:colOff>
      <xdr:row>74</xdr:row>
      <xdr:rowOff>33366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61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49893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39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99816</xdr:rowOff>
    </xdr:from>
    <xdr:to>
      <xdr:col>72</xdr:col>
      <xdr:colOff>38100</xdr:colOff>
      <xdr:row>73</xdr:row>
      <xdr:rowOff>29966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44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46493</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21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149107</xdr:rowOff>
    </xdr:from>
    <xdr:to>
      <xdr:col>67</xdr:col>
      <xdr:colOff>101600</xdr:colOff>
      <xdr:row>73</xdr:row>
      <xdr:rowOff>79257</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49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95784</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26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116429</xdr:rowOff>
    </xdr:from>
    <xdr:to>
      <xdr:col>85</xdr:col>
      <xdr:colOff>127000</xdr:colOff>
      <xdr:row>94</xdr:row>
      <xdr:rowOff>123927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061279"/>
          <a:ext cx="838200" cy="17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132797</xdr:rowOff>
    </xdr:from>
    <xdr:ext cx="469744"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591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169235</xdr:rowOff>
    </xdr:from>
    <xdr:to>
      <xdr:col>81</xdr:col>
      <xdr:colOff>50800</xdr:colOff>
      <xdr:row>94</xdr:row>
      <xdr:rowOff>123927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114085"/>
          <a:ext cx="889000" cy="12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82689</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46428" y="1671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63714</xdr:rowOff>
    </xdr:from>
    <xdr:to>
      <xdr:col>76</xdr:col>
      <xdr:colOff>114300</xdr:colOff>
      <xdr:row>93</xdr:row>
      <xdr:rowOff>169235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008564"/>
          <a:ext cx="889000" cy="10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95400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72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63714</xdr:rowOff>
    </xdr:from>
    <xdr:to>
      <xdr:col>71</xdr:col>
      <xdr:colOff>177800</xdr:colOff>
      <xdr:row>93</xdr:row>
      <xdr:rowOff>83556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008564"/>
          <a:ext cx="8890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61017</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97129</xdr:rowOff>
    </xdr:from>
    <xdr:to>
      <xdr:col>67</xdr:col>
      <xdr:colOff>101600</xdr:colOff>
      <xdr:row>97</xdr:row>
      <xdr:rowOff>27279</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18406</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64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65629</xdr:rowOff>
    </xdr:from>
    <xdr:to>
      <xdr:col>85</xdr:col>
      <xdr:colOff>177800</xdr:colOff>
      <xdr:row>93</xdr:row>
      <xdr:rowOff>167229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01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88506</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586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73127</xdr:rowOff>
    </xdr:from>
    <xdr:to>
      <xdr:col>81</xdr:col>
      <xdr:colOff>101600</xdr:colOff>
      <xdr:row>95</xdr:row>
      <xdr:rowOff>3277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18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19804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596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118435</xdr:rowOff>
    </xdr:from>
    <xdr:to>
      <xdr:col>76</xdr:col>
      <xdr:colOff>165100</xdr:colOff>
      <xdr:row>94</xdr:row>
      <xdr:rowOff>48585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0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65112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583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12914</xdr:rowOff>
    </xdr:from>
    <xdr:to>
      <xdr:col>72</xdr:col>
      <xdr:colOff>38100</xdr:colOff>
      <xdr:row>93</xdr:row>
      <xdr:rowOff>114514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595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131041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573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32756</xdr:rowOff>
    </xdr:from>
    <xdr:to>
      <xdr:col>67</xdr:col>
      <xdr:colOff>101600</xdr:colOff>
      <xdr:row>93</xdr:row>
      <xdr:rowOff>134356</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597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150883</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575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54229</xdr:rowOff>
    </xdr:from>
    <xdr:to>
      <xdr:col>116</xdr:col>
      <xdr:colOff>63500</xdr:colOff>
      <xdr:row>37</xdr:row>
      <xdr:rowOff>88392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397879"/>
          <a:ext cx="838200" cy="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54500</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98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88392</xdr:rowOff>
    </xdr:from>
    <xdr:to>
      <xdr:col>111</xdr:col>
      <xdr:colOff>177800</xdr:colOff>
      <xdr:row>37</xdr:row>
      <xdr:rowOff>105283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432042"/>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164990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50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105283</xdr:rowOff>
    </xdr:from>
    <xdr:to>
      <xdr:col>107</xdr:col>
      <xdr:colOff>50800</xdr:colOff>
      <xdr:row>37</xdr:row>
      <xdr:rowOff>165735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448933"/>
          <a:ext cx="889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11701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52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165735</xdr:rowOff>
    </xdr:from>
    <xdr:to>
      <xdr:col>102</xdr:col>
      <xdr:colOff>114300</xdr:colOff>
      <xdr:row>38</xdr:row>
      <xdr:rowOff>33274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509385"/>
          <a:ext cx="8890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40784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162179</xdr:rowOff>
    </xdr:from>
    <xdr:to>
      <xdr:col>98</xdr:col>
      <xdr:colOff>38100</xdr:colOff>
      <xdr:row>38</xdr:row>
      <xdr:rowOff>92329</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50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83456</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59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3429</xdr:rowOff>
    </xdr:from>
    <xdr:to>
      <xdr:col>116</xdr:col>
      <xdr:colOff>114300</xdr:colOff>
      <xdr:row>37</xdr:row>
      <xdr:rowOff>105029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34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26306</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1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37592</xdr:rowOff>
    </xdr:from>
    <xdr:to>
      <xdr:col>112</xdr:col>
      <xdr:colOff>38100</xdr:colOff>
      <xdr:row>37</xdr:row>
      <xdr:rowOff>139192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3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155719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615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54483</xdr:rowOff>
    </xdr:from>
    <xdr:to>
      <xdr:col>107</xdr:col>
      <xdr:colOff>101600</xdr:colOff>
      <xdr:row>37</xdr:row>
      <xdr:rowOff>156083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3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17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114935</xdr:rowOff>
    </xdr:from>
    <xdr:to>
      <xdr:col>102</xdr:col>
      <xdr:colOff>165100</xdr:colOff>
      <xdr:row>38</xdr:row>
      <xdr:rowOff>45085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36212</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5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153924</xdr:rowOff>
    </xdr:from>
    <xdr:to>
      <xdr:col>98</xdr:col>
      <xdr:colOff>38100</xdr:colOff>
      <xdr:row>38</xdr:row>
      <xdr:rowOff>84074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49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100601</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27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153645</xdr:rowOff>
    </xdr:from>
    <xdr:to>
      <xdr:col>116</xdr:col>
      <xdr:colOff>63500</xdr:colOff>
      <xdr:row>56</xdr:row>
      <xdr:rowOff>102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9583395"/>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73347</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5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132652</xdr:rowOff>
    </xdr:from>
    <xdr:to>
      <xdr:col>111</xdr:col>
      <xdr:colOff>177800</xdr:colOff>
      <xdr:row>56</xdr:row>
      <xdr:rowOff>102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9562402"/>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2747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9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87084</xdr:rowOff>
    </xdr:from>
    <xdr:to>
      <xdr:col>107</xdr:col>
      <xdr:colOff>50800</xdr:colOff>
      <xdr:row>55</xdr:row>
      <xdr:rowOff>132652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9516834"/>
          <a:ext cx="8890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158272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93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61785</xdr:rowOff>
    </xdr:from>
    <xdr:to>
      <xdr:col>102</xdr:col>
      <xdr:colOff>114300</xdr:colOff>
      <xdr:row>55</xdr:row>
      <xdr:rowOff>87084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491535"/>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128973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90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13805</xdr:rowOff>
    </xdr:from>
    <xdr:to>
      <xdr:col>98</xdr:col>
      <xdr:colOff>38100</xdr:colOff>
      <xdr:row>57</xdr:row>
      <xdr:rowOff>115405</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78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106532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87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102845</xdr:rowOff>
    </xdr:from>
    <xdr:to>
      <xdr:col>116</xdr:col>
      <xdr:colOff>114300</xdr:colOff>
      <xdr:row>56</xdr:row>
      <xdr:rowOff>32995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53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125722</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38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120752</xdr:rowOff>
    </xdr:from>
    <xdr:to>
      <xdr:col>112</xdr:col>
      <xdr:colOff>38100</xdr:colOff>
      <xdr:row>56</xdr:row>
      <xdr:rowOff>50902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55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67429</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32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81852</xdr:rowOff>
    </xdr:from>
    <xdr:to>
      <xdr:col>107</xdr:col>
      <xdr:colOff>101600</xdr:colOff>
      <xdr:row>56</xdr:row>
      <xdr:rowOff>12002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51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28529</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28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36284</xdr:rowOff>
    </xdr:from>
    <xdr:to>
      <xdr:col>102</xdr:col>
      <xdr:colOff>165100</xdr:colOff>
      <xdr:row>55</xdr:row>
      <xdr:rowOff>137884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46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154411</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24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10985</xdr:rowOff>
    </xdr:from>
    <xdr:to>
      <xdr:col>98</xdr:col>
      <xdr:colOff>38100</xdr:colOff>
      <xdr:row>55</xdr:row>
      <xdr:rowOff>112585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4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129112</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21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135586</xdr:rowOff>
    </xdr:from>
    <xdr:to>
      <xdr:col>116</xdr:col>
      <xdr:colOff>63500</xdr:colOff>
      <xdr:row>71</xdr:row>
      <xdr:rowOff>169190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2308536"/>
          <a:ext cx="8382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20647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0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135586</xdr:rowOff>
    </xdr:from>
    <xdr:to>
      <xdr:col>111</xdr:col>
      <xdr:colOff>177800</xdr:colOff>
      <xdr:row>72</xdr:row>
      <xdr:rowOff>78755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308536"/>
          <a:ext cx="889000" cy="11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151954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78755</xdr:rowOff>
    </xdr:from>
    <xdr:to>
      <xdr:col>107</xdr:col>
      <xdr:colOff>50800</xdr:colOff>
      <xdr:row>72</xdr:row>
      <xdr:rowOff>102118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423155"/>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114556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102118</xdr:rowOff>
    </xdr:from>
    <xdr:to>
      <xdr:col>102</xdr:col>
      <xdr:colOff>114300</xdr:colOff>
      <xdr:row>72</xdr:row>
      <xdr:rowOff>116154</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446518"/>
          <a:ext cx="8890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123882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1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76327</xdr:rowOff>
    </xdr:from>
    <xdr:to>
      <xdr:col>98</xdr:col>
      <xdr:colOff>38100</xdr:colOff>
      <xdr:row>75</xdr:row>
      <xdr:rowOff>6477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7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169054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85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118390</xdr:rowOff>
    </xdr:from>
    <xdr:to>
      <xdr:col>116</xdr:col>
      <xdr:colOff>114300</xdr:colOff>
      <xdr:row>72</xdr:row>
      <xdr:rowOff>48540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29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141267</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14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84786</xdr:rowOff>
    </xdr:from>
    <xdr:to>
      <xdr:col>112</xdr:col>
      <xdr:colOff>38100</xdr:colOff>
      <xdr:row>72</xdr:row>
      <xdr:rowOff>14936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2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31463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0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27955</xdr:rowOff>
    </xdr:from>
    <xdr:to>
      <xdr:col>107</xdr:col>
      <xdr:colOff>101600</xdr:colOff>
      <xdr:row>72</xdr:row>
      <xdr:rowOff>129555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3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146082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14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51318</xdr:rowOff>
    </xdr:from>
    <xdr:to>
      <xdr:col>102</xdr:col>
      <xdr:colOff>165100</xdr:colOff>
      <xdr:row>72</xdr:row>
      <xdr:rowOff>152918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39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169445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17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65354</xdr:rowOff>
    </xdr:from>
    <xdr:to>
      <xdr:col>98</xdr:col>
      <xdr:colOff>38100</xdr:colOff>
      <xdr:row>72</xdr:row>
      <xdr:rowOff>166954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40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12031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18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530,099</a:t>
          </a:r>
          <a:r>
            <a:rPr kumimoji="1" lang="ja-JP" altLang="en-US" sz="1200">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200">
              <a:latin typeface="ＭＳ Ｐゴシック" panose="020B0600070205080204" pitchFamily="50" charset="-128"/>
              <a:ea typeface="ＭＳ Ｐゴシック" panose="020B0600070205080204" pitchFamily="50" charset="-128"/>
            </a:rPr>
            <a:t>135,116</a:t>
          </a:r>
          <a:r>
            <a:rPr kumimoji="1" lang="ja-JP" altLang="en-US" sz="1200">
              <a:latin typeface="ＭＳ Ｐゴシック" panose="020B0600070205080204" pitchFamily="50" charset="-128"/>
              <a:ea typeface="ＭＳ Ｐゴシック" panose="020B0600070205080204" pitchFamily="50" charset="-128"/>
            </a:rPr>
            <a:t>円となっており、少子高齢社会の到来による社会保障関連経費の増加により、全国的に高い水準で推移している。平成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万円超で推移してきており、上昇傾向が続いている全国平均、類似団体平均と比べて高い水準にある。 </a:t>
          </a:r>
        </a:p>
        <a:p>
          <a:r>
            <a:rPr kumimoji="1" lang="ja-JP" altLang="en-US" sz="1200">
              <a:latin typeface="ＭＳ Ｐゴシック" panose="020B0600070205080204" pitchFamily="50" charset="-128"/>
              <a:ea typeface="ＭＳ Ｐゴシック" panose="020B0600070205080204" pitchFamily="50" charset="-128"/>
            </a:rPr>
            <a:t>物件費は住民一人当たり</a:t>
          </a:r>
          <a:r>
            <a:rPr kumimoji="1" lang="en-US" altLang="ja-JP" sz="1200">
              <a:latin typeface="ＭＳ Ｐゴシック" panose="020B0600070205080204" pitchFamily="50" charset="-128"/>
              <a:ea typeface="ＭＳ Ｐゴシック" panose="020B0600070205080204" pitchFamily="50" charset="-128"/>
            </a:rPr>
            <a:t>67,761</a:t>
          </a:r>
          <a:r>
            <a:rPr kumimoji="1" lang="ja-JP" altLang="en-US" sz="1200">
              <a:latin typeface="ＭＳ Ｐゴシック" panose="020B0600070205080204" pitchFamily="50" charset="-128"/>
              <a:ea typeface="ＭＳ Ｐゴシック" panose="020B0600070205080204" pitchFamily="50" charset="-128"/>
            </a:rPr>
            <a:t>円となっており、全国平均、県平均及び類似団体と比較して一人当たりコストが高い状況となっている。これは、ごみ焼却施設の運営費の増加や、情報化関連経費の増加が要因であると考える。</a:t>
          </a:r>
        </a:p>
        <a:p>
          <a:r>
            <a:rPr kumimoji="1" lang="ja-JP" altLang="en-US" sz="1200">
              <a:latin typeface="ＭＳ Ｐゴシック" panose="020B0600070205080204" pitchFamily="50" charset="-128"/>
              <a:ea typeface="ＭＳ Ｐゴシック" panose="020B0600070205080204" pitchFamily="50" charset="-128"/>
            </a:rPr>
            <a:t>積立金は住民一人当たり</a:t>
          </a:r>
          <a:r>
            <a:rPr kumimoji="1" lang="en-US" altLang="ja-JP" sz="1200">
              <a:latin typeface="ＭＳ Ｐゴシック" panose="020B0600070205080204" pitchFamily="50" charset="-128"/>
              <a:ea typeface="ＭＳ Ｐゴシック" panose="020B0600070205080204" pitchFamily="50" charset="-128"/>
            </a:rPr>
            <a:t>19,259</a:t>
          </a:r>
          <a:r>
            <a:rPr kumimoji="1" lang="ja-JP" altLang="en-US" sz="1200">
              <a:latin typeface="ＭＳ Ｐゴシック" panose="020B0600070205080204" pitchFamily="50" charset="-128"/>
              <a:ea typeface="ＭＳ Ｐゴシック" panose="020B0600070205080204" pitchFamily="50" charset="-128"/>
            </a:rPr>
            <a:t>円となっており、全国平均、県平均及び類似団体と比較して一人当たりコストが高い状況となっているが、ふるさと納税の推進で増加した寄附金を一旦基金として積み立ているほか、交通局廃止による清算積立を行っているためである。</a:t>
          </a:r>
        </a:p>
        <a:p>
          <a:r>
            <a:rPr kumimoji="1" lang="ja-JP" altLang="en-US" sz="1200">
              <a:latin typeface="ＭＳ Ｐゴシック" panose="020B0600070205080204" pitchFamily="50" charset="-128"/>
              <a:ea typeface="ＭＳ Ｐゴシック" panose="020B0600070205080204" pitchFamily="50" charset="-128"/>
            </a:rPr>
            <a:t>公債費は住民一人当たり</a:t>
          </a:r>
          <a:r>
            <a:rPr kumimoji="1" lang="en-US" altLang="ja-JP" sz="1200">
              <a:latin typeface="ＭＳ Ｐゴシック" panose="020B0600070205080204" pitchFamily="50" charset="-128"/>
              <a:ea typeface="ＭＳ Ｐゴシック" panose="020B0600070205080204" pitchFamily="50" charset="-128"/>
            </a:rPr>
            <a:t>43,780</a:t>
          </a:r>
          <a:r>
            <a:rPr kumimoji="1" lang="ja-JP" altLang="en-US" sz="1200">
              <a:latin typeface="ＭＳ Ｐゴシック" panose="020B0600070205080204" pitchFamily="50" charset="-128"/>
              <a:ea typeface="ＭＳ Ｐゴシック" panose="020B0600070205080204" pitchFamily="50" charset="-128"/>
            </a:rPr>
            <a:t>円となっており、県平均を下回っているものの全国平均及び類似団体と比較して一人当たりコストが高い状況となっている。今後は、臨時財政対策債の元金償還が本格化するものの、近年地方債発行を元金償還の範囲内に抑えていることから減少傾向になると思われるが、令和元年度は一時的に起債を発行する大型事業を行ったため、今後の推移を注視していく。</a:t>
          </a:r>
        </a:p>
        <a:p>
          <a:r>
            <a:rPr kumimoji="1" lang="ja-JP" altLang="en-US" sz="1200">
              <a:latin typeface="ＭＳ Ｐゴシック" panose="020B0600070205080204" pitchFamily="50" charset="-128"/>
              <a:ea typeface="ＭＳ Ｐゴシック" panose="020B0600070205080204" pitchFamily="50" charset="-128"/>
            </a:rPr>
            <a:t>普通建設事業費（更新整備）は住民一人当たり</a:t>
          </a:r>
          <a:r>
            <a:rPr kumimoji="1" lang="en-US" altLang="ja-JP" sz="1200">
              <a:latin typeface="ＭＳ Ｐゴシック" panose="020B0600070205080204" pitchFamily="50" charset="-128"/>
              <a:ea typeface="ＭＳ Ｐゴシック" panose="020B0600070205080204" pitchFamily="50" charset="-128"/>
            </a:rPr>
            <a:t>80,363</a:t>
          </a:r>
          <a:r>
            <a:rPr kumimoji="1" lang="ja-JP" altLang="en-US" sz="1200">
              <a:latin typeface="ＭＳ Ｐゴシック" panose="020B0600070205080204" pitchFamily="50" charset="-128"/>
              <a:ea typeface="ＭＳ Ｐゴシック" panose="020B0600070205080204" pitchFamily="50" charset="-128"/>
            </a:rPr>
            <a:t>円となっており、全国平均、県平均及び類似団体と比較して一人当たりコストが高い状況となっている。これは新西部クリーンセンター（ごみ処理施設）の更新や、学校空調設備の整備などが要因である。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249,681
247,649
426.06
136,677,733
132,355,607
3,258,776
59,525,723
109,570,586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113792</xdr:rowOff>
    </xdr:from>
    <xdr:to>
      <xdr:col>24</xdr:col>
      <xdr:colOff>63500</xdr:colOff>
      <xdr:row>33</xdr:row>
      <xdr:rowOff>140462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71642"/>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170959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0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122936</xdr:rowOff>
    </xdr:from>
    <xdr:to>
      <xdr:col>19</xdr:col>
      <xdr:colOff>177800</xdr:colOff>
      <xdr:row>33</xdr:row>
      <xdr:rowOff>140462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8078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122191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122936</xdr:rowOff>
    </xdr:from>
    <xdr:to>
      <xdr:col>15</xdr:col>
      <xdr:colOff>50800</xdr:colOff>
      <xdr:row>33</xdr:row>
      <xdr:rowOff>135128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8078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118381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132842</xdr:rowOff>
    </xdr:from>
    <xdr:to>
      <xdr:col>10</xdr:col>
      <xdr:colOff>114300</xdr:colOff>
      <xdr:row>33</xdr:row>
      <xdr:rowOff>135128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1924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145288</xdr:rowOff>
    </xdr:from>
    <xdr:to>
      <xdr:col>6</xdr:col>
      <xdr:colOff>38100</xdr:colOff>
      <xdr:row>34</xdr:row>
      <xdr:rowOff>75438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66565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62992</xdr:rowOff>
    </xdr:from>
    <xdr:to>
      <xdr:col>24</xdr:col>
      <xdr:colOff>114300</xdr:colOff>
      <xdr:row>33</xdr:row>
      <xdr:rowOff>164592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85869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7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89662</xdr:rowOff>
    </xdr:from>
    <xdr:to>
      <xdr:col>20</xdr:col>
      <xdr:colOff>38100</xdr:colOff>
      <xdr:row>34</xdr:row>
      <xdr:rowOff>19812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36339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2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72136</xdr:rowOff>
    </xdr:from>
    <xdr:to>
      <xdr:col>15</xdr:col>
      <xdr:colOff>101600</xdr:colOff>
      <xdr:row>34</xdr:row>
      <xdr:rowOff>2286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2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18813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0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84328</xdr:rowOff>
    </xdr:from>
    <xdr:to>
      <xdr:col>10</xdr:col>
      <xdr:colOff>165100</xdr:colOff>
      <xdr:row>34</xdr:row>
      <xdr:rowOff>14478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31005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1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82042</xdr:rowOff>
    </xdr:from>
    <xdr:to>
      <xdr:col>6</xdr:col>
      <xdr:colOff>38100</xdr:colOff>
      <xdr:row>33</xdr:row>
      <xdr:rowOff>12192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6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28719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4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41897</xdr:rowOff>
    </xdr:from>
    <xdr:to>
      <xdr:col>24</xdr:col>
      <xdr:colOff>63500</xdr:colOff>
      <xdr:row>55</xdr:row>
      <xdr:rowOff>130975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471647"/>
          <a:ext cx="838200" cy="8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142403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43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95923</xdr:rowOff>
    </xdr:from>
    <xdr:to>
      <xdr:col>19</xdr:col>
      <xdr:colOff>177800</xdr:colOff>
      <xdr:row>55</xdr:row>
      <xdr:rowOff>130975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525673"/>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129564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71863</xdr:rowOff>
    </xdr:from>
    <xdr:to>
      <xdr:col>15</xdr:col>
      <xdr:colOff>50800</xdr:colOff>
      <xdr:row>55</xdr:row>
      <xdr:rowOff>95923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501613"/>
          <a:ext cx="889000" cy="2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145622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71863</xdr:rowOff>
    </xdr:from>
    <xdr:to>
      <xdr:col>10</xdr:col>
      <xdr:colOff>114300</xdr:colOff>
      <xdr:row>55</xdr:row>
      <xdr:rowOff>117926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501613"/>
          <a:ext cx="889000" cy="4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113428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8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117018</xdr:rowOff>
    </xdr:from>
    <xdr:to>
      <xdr:col>6</xdr:col>
      <xdr:colOff>38100</xdr:colOff>
      <xdr:row>57</xdr:row>
      <xdr:rowOff>47168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38295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81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162547</xdr:rowOff>
    </xdr:from>
    <xdr:to>
      <xdr:col>24</xdr:col>
      <xdr:colOff>114300</xdr:colOff>
      <xdr:row>55</xdr:row>
      <xdr:rowOff>92697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2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13974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7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80175</xdr:rowOff>
    </xdr:from>
    <xdr:to>
      <xdr:col>20</xdr:col>
      <xdr:colOff>38100</xdr:colOff>
      <xdr:row>56</xdr:row>
      <xdr:rowOff>10325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26852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28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45123</xdr:rowOff>
    </xdr:from>
    <xdr:to>
      <xdr:col>15</xdr:col>
      <xdr:colOff>101600</xdr:colOff>
      <xdr:row>55</xdr:row>
      <xdr:rowOff>146723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47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163250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25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21063</xdr:rowOff>
    </xdr:from>
    <xdr:to>
      <xdr:col>10</xdr:col>
      <xdr:colOff>165100</xdr:colOff>
      <xdr:row>55</xdr:row>
      <xdr:rowOff>122663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4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139190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22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67126</xdr:rowOff>
    </xdr:from>
    <xdr:to>
      <xdr:col>6</xdr:col>
      <xdr:colOff>38100</xdr:colOff>
      <xdr:row>55</xdr:row>
      <xdr:rowOff>168726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49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13803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27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8877</xdr:rowOff>
    </xdr:from>
    <xdr:to>
      <xdr:col>24</xdr:col>
      <xdr:colOff>63500</xdr:colOff>
      <xdr:row>74</xdr:row>
      <xdr:rowOff>135230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696177"/>
          <a:ext cx="838200" cy="12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40517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99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115951</xdr:rowOff>
    </xdr:from>
    <xdr:to>
      <xdr:col>19</xdr:col>
      <xdr:colOff>177800</xdr:colOff>
      <xdr:row>74</xdr:row>
      <xdr:rowOff>135230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803251"/>
          <a:ext cx="8890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50525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8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115951</xdr:rowOff>
    </xdr:from>
    <xdr:to>
      <xdr:col>15</xdr:col>
      <xdr:colOff>50800</xdr:colOff>
      <xdr:row>74</xdr:row>
      <xdr:rowOff>144373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803251"/>
          <a:ext cx="8890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61256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144373</xdr:rowOff>
    </xdr:from>
    <xdr:to>
      <xdr:col>10</xdr:col>
      <xdr:colOff>114300</xdr:colOff>
      <xdr:row>75</xdr:row>
      <xdr:rowOff>102464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831673"/>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74159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90284</xdr:rowOff>
    </xdr:from>
    <xdr:to>
      <xdr:col>6</xdr:col>
      <xdr:colOff>38100</xdr:colOff>
      <xdr:row>78</xdr:row>
      <xdr:rowOff>20434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11561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8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129527</xdr:rowOff>
    </xdr:from>
    <xdr:to>
      <xdr:col>24</xdr:col>
      <xdr:colOff>114300</xdr:colOff>
      <xdr:row>74</xdr:row>
      <xdr:rowOff>59677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64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152404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49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84430</xdr:rowOff>
    </xdr:from>
    <xdr:to>
      <xdr:col>20</xdr:col>
      <xdr:colOff>38100</xdr:colOff>
      <xdr:row>75</xdr:row>
      <xdr:rowOff>14580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7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31107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4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65151</xdr:rowOff>
    </xdr:from>
    <xdr:to>
      <xdr:col>15</xdr:col>
      <xdr:colOff>101600</xdr:colOff>
      <xdr:row>74</xdr:row>
      <xdr:rowOff>166751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75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11828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52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93573</xdr:rowOff>
    </xdr:from>
    <xdr:to>
      <xdr:col>10</xdr:col>
      <xdr:colOff>165100</xdr:colOff>
      <xdr:row>75</xdr:row>
      <xdr:rowOff>23723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7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40250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55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51664</xdr:rowOff>
    </xdr:from>
    <xdr:to>
      <xdr:col>6</xdr:col>
      <xdr:colOff>38100</xdr:colOff>
      <xdr:row>75</xdr:row>
      <xdr:rowOff>153264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169791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85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92677</xdr:rowOff>
    </xdr:from>
    <xdr:to>
      <xdr:col>24</xdr:col>
      <xdr:colOff>63500</xdr:colOff>
      <xdr:row>94</xdr:row>
      <xdr:rowOff>129939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5694627"/>
          <a:ext cx="838200" cy="55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68356</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27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129939</xdr:rowOff>
    </xdr:from>
    <xdr:to>
      <xdr:col>19</xdr:col>
      <xdr:colOff>177800</xdr:colOff>
      <xdr:row>95</xdr:row>
      <xdr:rowOff>146146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246239"/>
          <a:ext cx="889000" cy="18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26477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146146</xdr:rowOff>
    </xdr:from>
    <xdr:to>
      <xdr:col>15</xdr:col>
      <xdr:colOff>50800</xdr:colOff>
      <xdr:row>95</xdr:row>
      <xdr:rowOff>162034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33896"/>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68195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162034</xdr:rowOff>
    </xdr:from>
    <xdr:to>
      <xdr:col>10</xdr:col>
      <xdr:colOff>114300</xdr:colOff>
      <xdr:row>96</xdr:row>
      <xdr:rowOff>114554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49784"/>
          <a:ext cx="889000" cy="12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67693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12182</xdr:rowOff>
    </xdr:from>
    <xdr:to>
      <xdr:col>6</xdr:col>
      <xdr:colOff>38100</xdr:colOff>
      <xdr:row>97</xdr:row>
      <xdr:rowOff>113782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104909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41877</xdr:rowOff>
    </xdr:from>
    <xdr:to>
      <xdr:col>24</xdr:col>
      <xdr:colOff>114300</xdr:colOff>
      <xdr:row>91</xdr:row>
      <xdr:rowOff>143477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564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166354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55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79139</xdr:rowOff>
    </xdr:from>
    <xdr:to>
      <xdr:col>20</xdr:col>
      <xdr:colOff>38100</xdr:colOff>
      <xdr:row>95</xdr:row>
      <xdr:rowOff>9289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19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25816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59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95346</xdr:rowOff>
    </xdr:from>
    <xdr:to>
      <xdr:col>15</xdr:col>
      <xdr:colOff>101600</xdr:colOff>
      <xdr:row>96</xdr:row>
      <xdr:rowOff>25496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8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42023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1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111234</xdr:rowOff>
    </xdr:from>
    <xdr:to>
      <xdr:col>10</xdr:col>
      <xdr:colOff>165100</xdr:colOff>
      <xdr:row>96</xdr:row>
      <xdr:rowOff>41384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57911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17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63754</xdr:rowOff>
    </xdr:from>
    <xdr:to>
      <xdr:col>6</xdr:col>
      <xdr:colOff>38100</xdr:colOff>
      <xdr:row>96</xdr:row>
      <xdr:rowOff>165354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29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1168</xdr:rowOff>
    </xdr:from>
    <xdr:to>
      <xdr:col>55</xdr:col>
      <xdr:colOff>0</xdr:colOff>
      <xdr:row>38</xdr:row>
      <xdr:rowOff>3454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162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168504</xdr:rowOff>
    </xdr:from>
    <xdr:to>
      <xdr:col>50</xdr:col>
      <xdr:colOff>114300</xdr:colOff>
      <xdr:row>38</xdr:row>
      <xdr:rowOff>1168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1215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81297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168504</xdr:rowOff>
    </xdr:from>
    <xdr:to>
      <xdr:col>45</xdr:col>
      <xdr:colOff>177800</xdr:colOff>
      <xdr:row>38</xdr:row>
      <xdr:rowOff>9398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12154"/>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75811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160731</xdr:rowOff>
    </xdr:from>
    <xdr:to>
      <xdr:col>41</xdr:col>
      <xdr:colOff>50800</xdr:colOff>
      <xdr:row>38</xdr:row>
      <xdr:rowOff>9398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0438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63923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149251</xdr:rowOff>
    </xdr:from>
    <xdr:to>
      <xdr:col>36</xdr:col>
      <xdr:colOff>165100</xdr:colOff>
      <xdr:row>35</xdr:row>
      <xdr:rowOff>79401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59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95928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575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124104</xdr:rowOff>
    </xdr:from>
    <xdr:to>
      <xdr:col>55</xdr:col>
      <xdr:colOff>50800</xdr:colOff>
      <xdr:row>38</xdr:row>
      <xdr:rowOff>54254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102531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46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121819</xdr:rowOff>
    </xdr:from>
    <xdr:to>
      <xdr:col>50</xdr:col>
      <xdr:colOff>165100</xdr:colOff>
      <xdr:row>38</xdr:row>
      <xdr:rowOff>51969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43095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5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117704</xdr:rowOff>
    </xdr:from>
    <xdr:to>
      <xdr:col>46</xdr:col>
      <xdr:colOff>38100</xdr:colOff>
      <xdr:row>38</xdr:row>
      <xdr:rowOff>47854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38981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130048</xdr:rowOff>
    </xdr:from>
    <xdr:to>
      <xdr:col>41</xdr:col>
      <xdr:colOff>101600</xdr:colOff>
      <xdr:row>38</xdr:row>
      <xdr:rowOff>60198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51325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109931</xdr:rowOff>
    </xdr:from>
    <xdr:to>
      <xdr:col>36</xdr:col>
      <xdr:colOff>165100</xdr:colOff>
      <xdr:row>38</xdr:row>
      <xdr:rowOff>40081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31208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44145</xdr:rowOff>
    </xdr:from>
    <xdr:to>
      <xdr:col>55</xdr:col>
      <xdr:colOff>0</xdr:colOff>
      <xdr:row>55</xdr:row>
      <xdr:rowOff>47346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473895"/>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77919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33706</xdr:rowOff>
    </xdr:from>
    <xdr:to>
      <xdr:col>50</xdr:col>
      <xdr:colOff>114300</xdr:colOff>
      <xdr:row>55</xdr:row>
      <xdr:rowOff>44145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463456"/>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25340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9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19685</xdr:rowOff>
    </xdr:from>
    <xdr:to>
      <xdr:col>45</xdr:col>
      <xdr:colOff>177800</xdr:colOff>
      <xdr:row>55</xdr:row>
      <xdr:rowOff>33706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449435"/>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59936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83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18771</xdr:rowOff>
    </xdr:from>
    <xdr:to>
      <xdr:col>41</xdr:col>
      <xdr:colOff>50800</xdr:colOff>
      <xdr:row>55</xdr:row>
      <xdr:rowOff>19685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44852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47668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54687</xdr:rowOff>
    </xdr:from>
    <xdr:to>
      <xdr:col>36</xdr:col>
      <xdr:colOff>165100</xdr:colOff>
      <xdr:row>56</xdr:row>
      <xdr:rowOff>156287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5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147414</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4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167996</xdr:rowOff>
    </xdr:from>
    <xdr:to>
      <xdr:col>55</xdr:col>
      <xdr:colOff>50800</xdr:colOff>
      <xdr:row>55</xdr:row>
      <xdr:rowOff>98146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2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19423</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7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164795</xdr:rowOff>
    </xdr:from>
    <xdr:to>
      <xdr:col>50</xdr:col>
      <xdr:colOff>165100</xdr:colOff>
      <xdr:row>55</xdr:row>
      <xdr:rowOff>94945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111472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19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154356</xdr:rowOff>
    </xdr:from>
    <xdr:to>
      <xdr:col>46</xdr:col>
      <xdr:colOff>38100</xdr:colOff>
      <xdr:row>55</xdr:row>
      <xdr:rowOff>84506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1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101033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18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140335</xdr:rowOff>
    </xdr:from>
    <xdr:to>
      <xdr:col>41</xdr:col>
      <xdr:colOff>101600</xdr:colOff>
      <xdr:row>55</xdr:row>
      <xdr:rowOff>70485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39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87012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17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139421</xdr:rowOff>
    </xdr:from>
    <xdr:to>
      <xdr:col>36</xdr:col>
      <xdr:colOff>165100</xdr:colOff>
      <xdr:row>55</xdr:row>
      <xdr:rowOff>69571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39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86098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17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3977</xdr:rowOff>
    </xdr:from>
    <xdr:to>
      <xdr:col>55</xdr:col>
      <xdr:colOff>0</xdr:colOff>
      <xdr:row>74</xdr:row>
      <xdr:rowOff>8157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691277"/>
          <a:ext cx="8382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6618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0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164716</xdr:rowOff>
    </xdr:from>
    <xdr:to>
      <xdr:col>50</xdr:col>
      <xdr:colOff>114300</xdr:colOff>
      <xdr:row>74</xdr:row>
      <xdr:rowOff>8157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680566"/>
          <a:ext cx="889000" cy="1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143581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110668</xdr:rowOff>
    </xdr:from>
    <xdr:to>
      <xdr:col>45</xdr:col>
      <xdr:colOff>177800</xdr:colOff>
      <xdr:row>73</xdr:row>
      <xdr:rowOff>164716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626518"/>
          <a:ext cx="889000" cy="5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134928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33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98748</xdr:rowOff>
    </xdr:from>
    <xdr:to>
      <xdr:col>41</xdr:col>
      <xdr:colOff>50800</xdr:colOff>
      <xdr:row>73</xdr:row>
      <xdr:rowOff>110668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614598"/>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117194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28615</xdr:rowOff>
    </xdr:from>
    <xdr:to>
      <xdr:col>36</xdr:col>
      <xdr:colOff>165100</xdr:colOff>
      <xdr:row>77</xdr:row>
      <xdr:rowOff>130215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3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121342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3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124627</xdr:rowOff>
    </xdr:from>
    <xdr:to>
      <xdr:col>55</xdr:col>
      <xdr:colOff>50800</xdr:colOff>
      <xdr:row>74</xdr:row>
      <xdr:rowOff>54777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64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147504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49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128807</xdr:rowOff>
    </xdr:from>
    <xdr:to>
      <xdr:col>50</xdr:col>
      <xdr:colOff>165100</xdr:colOff>
      <xdr:row>74</xdr:row>
      <xdr:rowOff>58957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6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75484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41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113916</xdr:rowOff>
    </xdr:from>
    <xdr:to>
      <xdr:col>46</xdr:col>
      <xdr:colOff>38100</xdr:colOff>
      <xdr:row>74</xdr:row>
      <xdr:rowOff>44066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62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60593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40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59868</xdr:rowOff>
    </xdr:from>
    <xdr:to>
      <xdr:col>41</xdr:col>
      <xdr:colOff>101600</xdr:colOff>
      <xdr:row>73</xdr:row>
      <xdr:rowOff>161468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57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6545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35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47948</xdr:rowOff>
    </xdr:from>
    <xdr:to>
      <xdr:col>36</xdr:col>
      <xdr:colOff>165100</xdr:colOff>
      <xdr:row>73</xdr:row>
      <xdr:rowOff>149548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56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166075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3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130235</xdr:rowOff>
    </xdr:from>
    <xdr:to>
      <xdr:col>55</xdr:col>
      <xdr:colOff>0</xdr:colOff>
      <xdr:row>94</xdr:row>
      <xdr:rowOff>155496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246535"/>
          <a:ext cx="8382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41450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2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155496</xdr:rowOff>
    </xdr:from>
    <xdr:to>
      <xdr:col>50</xdr:col>
      <xdr:colOff>114300</xdr:colOff>
      <xdr:row>95</xdr:row>
      <xdr:rowOff>8530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271796"/>
          <a:ext cx="889000" cy="2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162836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4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8530</xdr:rowOff>
    </xdr:from>
    <xdr:to>
      <xdr:col>45</xdr:col>
      <xdr:colOff>177800</xdr:colOff>
      <xdr:row>96</xdr:row>
      <xdr:rowOff>3683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296280"/>
          <a:ext cx="889000" cy="16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140822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155747</xdr:rowOff>
    </xdr:from>
    <xdr:to>
      <xdr:col>41</xdr:col>
      <xdr:colOff>50800</xdr:colOff>
      <xdr:row>96</xdr:row>
      <xdr:rowOff>3683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43497"/>
          <a:ext cx="889000" cy="1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1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133888</xdr:rowOff>
    </xdr:from>
    <xdr:to>
      <xdr:col>36</xdr:col>
      <xdr:colOff>165100</xdr:colOff>
      <xdr:row>96</xdr:row>
      <xdr:rowOff>64038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2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55165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1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79435</xdr:rowOff>
    </xdr:from>
    <xdr:to>
      <xdr:col>55</xdr:col>
      <xdr:colOff>50800</xdr:colOff>
      <xdr:row>95</xdr:row>
      <xdr:rowOff>9585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19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102312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04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104696</xdr:rowOff>
    </xdr:from>
    <xdr:to>
      <xdr:col>50</xdr:col>
      <xdr:colOff>165100</xdr:colOff>
      <xdr:row>95</xdr:row>
      <xdr:rowOff>34846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2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51373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99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129180</xdr:rowOff>
    </xdr:from>
    <xdr:to>
      <xdr:col>46</xdr:col>
      <xdr:colOff>38100</xdr:colOff>
      <xdr:row>95</xdr:row>
      <xdr:rowOff>59330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75857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02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124333</xdr:rowOff>
    </xdr:from>
    <xdr:to>
      <xdr:col>41</xdr:col>
      <xdr:colOff>101600</xdr:colOff>
      <xdr:row>96</xdr:row>
      <xdr:rowOff>54483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45610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5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104947</xdr:rowOff>
    </xdr:from>
    <xdr:to>
      <xdr:col>36</xdr:col>
      <xdr:colOff>165100</xdr:colOff>
      <xdr:row>96</xdr:row>
      <xdr:rowOff>35097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51624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44341</xdr:rowOff>
    </xdr:from>
    <xdr:to>
      <xdr:col>85</xdr:col>
      <xdr:colOff>127000</xdr:colOff>
      <xdr:row>36</xdr:row>
      <xdr:rowOff>55009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045091"/>
          <a:ext cx="838200" cy="1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11157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54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102798</xdr:rowOff>
    </xdr:from>
    <xdr:to>
      <xdr:col>81</xdr:col>
      <xdr:colOff>50800</xdr:colOff>
      <xdr:row>36</xdr:row>
      <xdr:rowOff>55009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103548"/>
          <a:ext cx="889000" cy="1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159965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102798</xdr:rowOff>
    </xdr:from>
    <xdr:to>
      <xdr:col>76</xdr:col>
      <xdr:colOff>114300</xdr:colOff>
      <xdr:row>36</xdr:row>
      <xdr:rowOff>39660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103548"/>
          <a:ext cx="889000" cy="10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167149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126964</xdr:rowOff>
    </xdr:from>
    <xdr:to>
      <xdr:col>71</xdr:col>
      <xdr:colOff>177800</xdr:colOff>
      <xdr:row>36</xdr:row>
      <xdr:rowOff>39660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5613364"/>
          <a:ext cx="889000" cy="59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10503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117529</xdr:rowOff>
    </xdr:from>
    <xdr:to>
      <xdr:col>67</xdr:col>
      <xdr:colOff>101600</xdr:colOff>
      <xdr:row>37</xdr:row>
      <xdr:rowOff>47679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8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38806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8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164991</xdr:rowOff>
    </xdr:from>
    <xdr:to>
      <xdr:col>85</xdr:col>
      <xdr:colOff>177800</xdr:colOff>
      <xdr:row>35</xdr:row>
      <xdr:rowOff>95141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99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16418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8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4209</xdr:rowOff>
    </xdr:from>
    <xdr:to>
      <xdr:col>81</xdr:col>
      <xdr:colOff>101600</xdr:colOff>
      <xdr:row>36</xdr:row>
      <xdr:rowOff>105809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122336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5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51998</xdr:rowOff>
    </xdr:from>
    <xdr:to>
      <xdr:col>76</xdr:col>
      <xdr:colOff>165100</xdr:colOff>
      <xdr:row>35</xdr:row>
      <xdr:rowOff>153598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0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170125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8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160310</xdr:rowOff>
    </xdr:from>
    <xdr:to>
      <xdr:col>72</xdr:col>
      <xdr:colOff>38100</xdr:colOff>
      <xdr:row>36</xdr:row>
      <xdr:rowOff>90460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1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106987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93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76164</xdr:rowOff>
    </xdr:from>
    <xdr:to>
      <xdr:col>67</xdr:col>
      <xdr:colOff>101600</xdr:colOff>
      <xdr:row>33</xdr:row>
      <xdr:rowOff>6314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5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22841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33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1237</xdr:rowOff>
    </xdr:from>
    <xdr:to>
      <xdr:col>85</xdr:col>
      <xdr:colOff>127000</xdr:colOff>
      <xdr:row>56</xdr:row>
      <xdr:rowOff>40831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259537"/>
          <a:ext cx="838200" cy="38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18704</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48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126807</xdr:rowOff>
    </xdr:from>
    <xdr:to>
      <xdr:col>81</xdr:col>
      <xdr:colOff>50800</xdr:colOff>
      <xdr:row>56</xdr:row>
      <xdr:rowOff>40831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556557"/>
          <a:ext cx="889000" cy="8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93093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126807</xdr:rowOff>
    </xdr:from>
    <xdr:to>
      <xdr:col>76</xdr:col>
      <xdr:colOff>114300</xdr:colOff>
      <xdr:row>56</xdr:row>
      <xdr:rowOff>68194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556557"/>
          <a:ext cx="889000" cy="11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34294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6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4689</xdr:rowOff>
    </xdr:from>
    <xdr:to>
      <xdr:col>71</xdr:col>
      <xdr:colOff>177800</xdr:colOff>
      <xdr:row>56</xdr:row>
      <xdr:rowOff>68194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605889"/>
          <a:ext cx="889000" cy="6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86532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3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19245</xdr:rowOff>
    </xdr:from>
    <xdr:to>
      <xdr:col>67</xdr:col>
      <xdr:colOff>101600</xdr:colOff>
      <xdr:row>56</xdr:row>
      <xdr:rowOff>120845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111972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1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121887</xdr:rowOff>
    </xdr:from>
    <xdr:to>
      <xdr:col>85</xdr:col>
      <xdr:colOff>177800</xdr:colOff>
      <xdr:row>54</xdr:row>
      <xdr:rowOff>52037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2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144764</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06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161481</xdr:rowOff>
    </xdr:from>
    <xdr:to>
      <xdr:col>81</xdr:col>
      <xdr:colOff>101600</xdr:colOff>
      <xdr:row>56</xdr:row>
      <xdr:rowOff>91631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5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82758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68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76007</xdr:rowOff>
    </xdr:from>
    <xdr:to>
      <xdr:col>76</xdr:col>
      <xdr:colOff>165100</xdr:colOff>
      <xdr:row>56</xdr:row>
      <xdr:rowOff>6157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5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22684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28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17394</xdr:rowOff>
    </xdr:from>
    <xdr:to>
      <xdr:col>72</xdr:col>
      <xdr:colOff>38100</xdr:colOff>
      <xdr:row>56</xdr:row>
      <xdr:rowOff>118994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1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110121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1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125339</xdr:rowOff>
    </xdr:from>
    <xdr:to>
      <xdr:col>67</xdr:col>
      <xdr:colOff>101600</xdr:colOff>
      <xdr:row>56</xdr:row>
      <xdr:rowOff>55489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55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72016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33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21253</xdr:rowOff>
    </xdr:from>
    <xdr:to>
      <xdr:col>85</xdr:col>
      <xdr:colOff>127000</xdr:colOff>
      <xdr:row>79</xdr:row>
      <xdr:rowOff>59722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65803"/>
          <a:ext cx="838200" cy="3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158183</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59722</xdr:rowOff>
    </xdr:from>
    <xdr:to>
      <xdr:col>81</xdr:col>
      <xdr:colOff>50800</xdr:colOff>
      <xdr:row>79</xdr:row>
      <xdr:rowOff>69912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604272"/>
          <a:ext cx="889000" cy="1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96189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9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42185</xdr:rowOff>
    </xdr:from>
    <xdr:to>
      <xdr:col>76</xdr:col>
      <xdr:colOff>114300</xdr:colOff>
      <xdr:row>79</xdr:row>
      <xdr:rowOff>69912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6735"/>
          <a:ext cx="889000" cy="2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42185</xdr:rowOff>
    </xdr:from>
    <xdr:to>
      <xdr:col>71</xdr:col>
      <xdr:colOff>177800</xdr:colOff>
      <xdr:row>79</xdr:row>
      <xdr:rowOff>68638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86735"/>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96164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64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38119</xdr:rowOff>
    </xdr:from>
    <xdr:to>
      <xdr:col>67</xdr:col>
      <xdr:colOff>101600</xdr:colOff>
      <xdr:row>79</xdr:row>
      <xdr:rowOff>139719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8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130846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675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141903</xdr:rowOff>
    </xdr:from>
    <xdr:to>
      <xdr:col>85</xdr:col>
      <xdr:colOff>177800</xdr:colOff>
      <xdr:row>79</xdr:row>
      <xdr:rowOff>72053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1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113733</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8922</xdr:rowOff>
    </xdr:from>
    <xdr:to>
      <xdr:col>81</xdr:col>
      <xdr:colOff>101600</xdr:colOff>
      <xdr:row>79</xdr:row>
      <xdr:rowOff>110522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101649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4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19112</xdr:rowOff>
    </xdr:from>
    <xdr:to>
      <xdr:col>76</xdr:col>
      <xdr:colOff>165100</xdr:colOff>
      <xdr:row>79</xdr:row>
      <xdr:rowOff>120712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6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111839</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56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162835</xdr:rowOff>
    </xdr:from>
    <xdr:to>
      <xdr:col>72</xdr:col>
      <xdr:colOff>38100</xdr:colOff>
      <xdr:row>79</xdr:row>
      <xdr:rowOff>92985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109512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31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17838</xdr:rowOff>
    </xdr:from>
    <xdr:to>
      <xdr:col>67</xdr:col>
      <xdr:colOff>101600</xdr:colOff>
      <xdr:row>79</xdr:row>
      <xdr:rowOff>119438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135965</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337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11255</xdr:rowOff>
    </xdr:from>
    <xdr:to>
      <xdr:col>85</xdr:col>
      <xdr:colOff>127000</xdr:colOff>
      <xdr:row>94</xdr:row>
      <xdr:rowOff>31601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127555"/>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141279</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7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153930</xdr:rowOff>
    </xdr:from>
    <xdr:to>
      <xdr:col>81</xdr:col>
      <xdr:colOff>50800</xdr:colOff>
      <xdr:row>94</xdr:row>
      <xdr:rowOff>11255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098780"/>
          <a:ext cx="889000" cy="2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67070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150530</xdr:rowOff>
    </xdr:from>
    <xdr:to>
      <xdr:col>76</xdr:col>
      <xdr:colOff>114300</xdr:colOff>
      <xdr:row>93</xdr:row>
      <xdr:rowOff>153930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5923930"/>
          <a:ext cx="889000" cy="17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66042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150530</xdr:rowOff>
    </xdr:from>
    <xdr:to>
      <xdr:col>71</xdr:col>
      <xdr:colOff>177800</xdr:colOff>
      <xdr:row>93</xdr:row>
      <xdr:rowOff>28029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5923930"/>
          <a:ext cx="889000" cy="4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55297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102073</xdr:rowOff>
    </xdr:from>
    <xdr:to>
      <xdr:col>67</xdr:col>
      <xdr:colOff>101600</xdr:colOff>
      <xdr:row>96</xdr:row>
      <xdr:rowOff>32223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8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23350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48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152251</xdr:rowOff>
    </xdr:from>
    <xdr:to>
      <xdr:col>85</xdr:col>
      <xdr:colOff>177800</xdr:colOff>
      <xdr:row>94</xdr:row>
      <xdr:rowOff>82401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09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3678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94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131905</xdr:rowOff>
    </xdr:from>
    <xdr:to>
      <xdr:col>81</xdr:col>
      <xdr:colOff>101600</xdr:colOff>
      <xdr:row>94</xdr:row>
      <xdr:rowOff>62055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0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78582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85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103130</xdr:rowOff>
    </xdr:from>
    <xdr:to>
      <xdr:col>76</xdr:col>
      <xdr:colOff>165100</xdr:colOff>
      <xdr:row>94</xdr:row>
      <xdr:rowOff>33280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0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49807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8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99730</xdr:rowOff>
    </xdr:from>
    <xdr:to>
      <xdr:col>72</xdr:col>
      <xdr:colOff>38100</xdr:colOff>
      <xdr:row>93</xdr:row>
      <xdr:rowOff>29880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587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46407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64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148679</xdr:rowOff>
    </xdr:from>
    <xdr:to>
      <xdr:col>67</xdr:col>
      <xdr:colOff>101600</xdr:colOff>
      <xdr:row>93</xdr:row>
      <xdr:rowOff>78829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92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95356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69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129184</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44284"/>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11650</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129184</xdr:rowOff>
    </xdr:from>
    <xdr:to>
      <xdr:col>111</xdr:col>
      <xdr:colOff>177800</xdr:colOff>
      <xdr:row>38</xdr:row>
      <xdr:rowOff>129642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0434300" y="664428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120955</xdr:rowOff>
    </xdr:from>
    <xdr:to>
      <xdr:col>107</xdr:col>
      <xdr:colOff>50800</xdr:colOff>
      <xdr:row>38</xdr:row>
      <xdr:rowOff>129642</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3605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5859</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116840</xdr:rowOff>
    </xdr:from>
    <xdr:to>
      <xdr:col>102</xdr:col>
      <xdr:colOff>114300</xdr:colOff>
      <xdr:row>38</xdr:row>
      <xdr:rowOff>120955</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3194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88155</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2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135534</xdr:rowOff>
    </xdr:from>
    <xdr:to>
      <xdr:col>98</xdr:col>
      <xdr:colOff>38100</xdr:colOff>
      <xdr:row>38</xdr:row>
      <xdr:rowOff>65684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82211</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254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78384</xdr:rowOff>
    </xdr:from>
    <xdr:to>
      <xdr:col>112</xdr:col>
      <xdr:colOff>38100</xdr:colOff>
      <xdr:row>39</xdr:row>
      <xdr:rowOff>8534</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171111</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66333" y="6686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78842</xdr:rowOff>
    </xdr:from>
    <xdr:to>
      <xdr:col>107</xdr:col>
      <xdr:colOff>101600</xdr:colOff>
      <xdr:row>39</xdr:row>
      <xdr:rowOff>8992</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5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119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77333" y="66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70155</xdr:rowOff>
    </xdr:from>
    <xdr:to>
      <xdr:col>102</xdr:col>
      <xdr:colOff>165100</xdr:colOff>
      <xdr:row>39</xdr:row>
      <xdr:rowOff>305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5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162882</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88333" y="66779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158767</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99333" y="6673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50" b="0" i="0" baseline="0">
              <a:solidFill>
                <a:schemeClr val="dk1"/>
              </a:solidFill>
              <a:effectLst/>
              <a:latin typeface="+mn-lt"/>
              <a:ea typeface="+mn-ea"/>
              <a:cs typeface="+mn-cs"/>
            </a:rPr>
            <a:t>総務費は、住民一人当たり</a:t>
          </a:r>
          <a:r>
            <a:rPr lang="en-US" altLang="ja-JP" sz="1050" b="0" i="0" baseline="0">
              <a:solidFill>
                <a:schemeClr val="dk1"/>
              </a:solidFill>
              <a:effectLst/>
              <a:latin typeface="+mn-lt"/>
              <a:ea typeface="+mn-ea"/>
              <a:cs typeface="+mn-cs"/>
            </a:rPr>
            <a:t>56,134</a:t>
          </a:r>
          <a:r>
            <a:rPr lang="ja-JP" altLang="ja-JP" sz="1050" b="0" i="0" baseline="0">
              <a:solidFill>
                <a:schemeClr val="dk1"/>
              </a:solidFill>
              <a:effectLst/>
              <a:latin typeface="+mn-lt"/>
              <a:ea typeface="+mn-ea"/>
              <a:cs typeface="+mn-cs"/>
            </a:rPr>
            <a:t>円となっている。</a:t>
          </a:r>
          <a:r>
            <a:rPr lang="ja-JP" altLang="en-US" sz="1050" b="0" i="0" baseline="0">
              <a:solidFill>
                <a:schemeClr val="dk1"/>
              </a:solidFill>
              <a:effectLst/>
              <a:latin typeface="+mn-lt"/>
              <a:ea typeface="+mn-ea"/>
              <a:cs typeface="+mn-cs"/>
            </a:rPr>
            <a:t>全国平均、</a:t>
          </a:r>
          <a:r>
            <a:rPr kumimoji="1" lang="ja-JP" altLang="ja-JP" sz="1050">
              <a:solidFill>
                <a:schemeClr val="dk1"/>
              </a:solidFill>
              <a:effectLst/>
              <a:latin typeface="+mn-lt"/>
              <a:ea typeface="+mn-ea"/>
              <a:cs typeface="+mn-cs"/>
            </a:rPr>
            <a:t>類似団体平均と比べて高い水準で推移しているのは、本庁舎を長期計画でリニューアルしていることと、合併により他団体と比較して支所が多いため、多額の運用経費を要している。</a:t>
          </a:r>
          <a:endParaRPr lang="ja-JP" altLang="ja-JP" sz="1200">
            <a:effectLst/>
          </a:endParaRPr>
        </a:p>
        <a:p>
          <a:pPr eaLnBrk="1" fontAlgn="auto" latinLnBrk="0" hangingPunct="1"/>
          <a:r>
            <a:rPr lang="ja-JP" altLang="ja-JP" sz="1050" b="0" i="0" baseline="0">
              <a:solidFill>
                <a:schemeClr val="dk1"/>
              </a:solidFill>
              <a:effectLst/>
              <a:latin typeface="+mn-lt"/>
              <a:ea typeface="+mn-ea"/>
              <a:cs typeface="+mn-cs"/>
            </a:rPr>
            <a:t>民生費は、住民一人当たり</a:t>
          </a:r>
          <a:r>
            <a:rPr lang="en-US" altLang="ja-JP" sz="1050" b="0" i="0" baseline="0">
              <a:solidFill>
                <a:schemeClr val="dk1"/>
              </a:solidFill>
              <a:effectLst/>
              <a:latin typeface="+mn-lt"/>
              <a:ea typeface="+mn-ea"/>
              <a:cs typeface="+mn-cs"/>
            </a:rPr>
            <a:t>190,301</a:t>
          </a:r>
          <a:r>
            <a:rPr lang="ja-JP" altLang="ja-JP" sz="1050" b="0" i="0" baseline="0">
              <a:solidFill>
                <a:schemeClr val="dk1"/>
              </a:solidFill>
              <a:effectLst/>
              <a:latin typeface="+mn-lt"/>
              <a:ea typeface="+mn-ea"/>
              <a:cs typeface="+mn-cs"/>
            </a:rPr>
            <a:t>円となっている。全国平均、類似団体平均と比べて高い水準で推移しているのは、社会福祉費のうちの障がい者介護給付事業費や、老人福祉費のうちの後期高齢者医療推進事業費、児童福祉費のうちの</a:t>
          </a:r>
          <a:r>
            <a:rPr lang="ja-JP" altLang="en-US" sz="1050" b="0" i="0" baseline="0">
              <a:solidFill>
                <a:schemeClr val="dk1"/>
              </a:solidFill>
              <a:effectLst/>
              <a:latin typeface="+mn-lt"/>
              <a:ea typeface="+mn-ea"/>
              <a:cs typeface="+mn-cs"/>
            </a:rPr>
            <a:t>私立保育所等運営費（施設型給付費）</a:t>
          </a:r>
          <a:r>
            <a:rPr lang="ja-JP" altLang="ja-JP" sz="1050" b="0" i="0" baseline="0">
              <a:solidFill>
                <a:schemeClr val="dk1"/>
              </a:solidFill>
              <a:effectLst/>
              <a:latin typeface="+mn-lt"/>
              <a:ea typeface="+mn-ea"/>
              <a:cs typeface="+mn-cs"/>
            </a:rPr>
            <a:t>が増加していること等によるものである。</a:t>
          </a:r>
          <a:endParaRPr lang="en-US" altLang="ja-JP" sz="1050" b="0" i="0" baseline="0">
            <a:solidFill>
              <a:schemeClr val="dk1"/>
            </a:solidFill>
            <a:effectLst/>
            <a:latin typeface="+mn-lt"/>
            <a:ea typeface="+mn-ea"/>
            <a:cs typeface="+mn-cs"/>
          </a:endParaRPr>
        </a:p>
        <a:p>
          <a:pPr eaLnBrk="1" fontAlgn="auto" latinLnBrk="0" hangingPunct="1"/>
          <a:r>
            <a:rPr kumimoji="1" lang="ja-JP" altLang="en-US" sz="1050" b="0" i="0" baseline="0">
              <a:solidFill>
                <a:schemeClr val="dk1"/>
              </a:solidFill>
              <a:effectLst/>
              <a:latin typeface="+mn-lt"/>
              <a:ea typeface="+mn-ea"/>
              <a:cs typeface="+mn-cs"/>
            </a:rPr>
            <a:t>衛</a:t>
          </a:r>
          <a:r>
            <a:rPr kumimoji="1" lang="ja-JP" altLang="ja-JP" sz="1050">
              <a:solidFill>
                <a:schemeClr val="dk1"/>
              </a:solidFill>
              <a:effectLst/>
              <a:latin typeface="+mn-lt"/>
              <a:ea typeface="+mn-ea"/>
              <a:cs typeface="+mn-cs"/>
            </a:rPr>
            <a:t>生費は、住民一人当たり</a:t>
          </a:r>
          <a:r>
            <a:rPr kumimoji="1" lang="en-US" altLang="ja-JP" sz="1050">
              <a:solidFill>
                <a:schemeClr val="dk1"/>
              </a:solidFill>
              <a:effectLst/>
              <a:latin typeface="+mn-lt"/>
              <a:ea typeface="+mn-ea"/>
              <a:cs typeface="+mn-cs"/>
            </a:rPr>
            <a:t>74,557</a:t>
          </a:r>
          <a:r>
            <a:rPr kumimoji="1" lang="ja-JP" altLang="ja-JP" sz="1050">
              <a:solidFill>
                <a:schemeClr val="dk1"/>
              </a:solidFill>
              <a:effectLst/>
              <a:latin typeface="+mn-lt"/>
              <a:ea typeface="+mn-ea"/>
              <a:cs typeface="+mn-cs"/>
            </a:rPr>
            <a:t>円となっている。全国平均、</a:t>
          </a:r>
          <a:r>
            <a:rPr kumimoji="1" lang="ja-JP" altLang="en-US" sz="1050">
              <a:solidFill>
                <a:schemeClr val="dk1"/>
              </a:solidFill>
              <a:effectLst/>
              <a:latin typeface="+mn-lt"/>
              <a:ea typeface="+mn-ea"/>
              <a:cs typeface="+mn-cs"/>
            </a:rPr>
            <a:t>県平均と比べ高い水準で、令和元年度は類似団体中１位の規模である。これは</a:t>
          </a:r>
          <a:r>
            <a:rPr kumimoji="1" lang="ja-JP" altLang="ja-JP" sz="1050">
              <a:solidFill>
                <a:schemeClr val="dk1"/>
              </a:solidFill>
              <a:effectLst/>
              <a:latin typeface="+mn-lt"/>
              <a:ea typeface="+mn-ea"/>
              <a:cs typeface="+mn-cs"/>
            </a:rPr>
            <a:t>ごみ処理施設の建て替えに伴い、事業費が増加していることによるものである。</a:t>
          </a:r>
          <a:endParaRPr lang="ja-JP" altLang="ja-JP" sz="1200">
            <a:effectLst/>
          </a:endParaRPr>
        </a:p>
        <a:p>
          <a:pPr eaLnBrk="1" fontAlgn="auto" latinLnBrk="0" hangingPunct="1"/>
          <a:r>
            <a:rPr lang="ja-JP" altLang="ja-JP" sz="1050" b="0" i="0" baseline="0">
              <a:solidFill>
                <a:schemeClr val="dk1"/>
              </a:solidFill>
              <a:effectLst/>
              <a:latin typeface="+mn-lt"/>
              <a:ea typeface="+mn-ea"/>
              <a:cs typeface="+mn-cs"/>
            </a:rPr>
            <a:t>商工費は、住民一人当たり</a:t>
          </a:r>
          <a:r>
            <a:rPr lang="en-US" altLang="ja-JP" sz="1050" b="0" i="0" baseline="0">
              <a:solidFill>
                <a:schemeClr val="dk1"/>
              </a:solidFill>
              <a:effectLst/>
              <a:latin typeface="+mn-lt"/>
              <a:ea typeface="+mn-ea"/>
              <a:cs typeface="+mn-cs"/>
            </a:rPr>
            <a:t>29,156</a:t>
          </a:r>
          <a:r>
            <a:rPr lang="ja-JP" altLang="ja-JP" sz="1050" b="0" i="0" baseline="0">
              <a:solidFill>
                <a:schemeClr val="dk1"/>
              </a:solidFill>
              <a:effectLst/>
              <a:latin typeface="+mn-lt"/>
              <a:ea typeface="+mn-ea"/>
              <a:cs typeface="+mn-cs"/>
            </a:rPr>
            <a:t>円となっている。</a:t>
          </a:r>
          <a:r>
            <a:rPr kumimoji="1" lang="ja-JP" altLang="ja-JP" sz="1050">
              <a:solidFill>
                <a:schemeClr val="dk1"/>
              </a:solidFill>
              <a:effectLst/>
              <a:latin typeface="+mn-lt"/>
              <a:ea typeface="+mn-ea"/>
              <a:cs typeface="+mn-cs"/>
            </a:rPr>
            <a:t>全国平均、県平均及び類似団体平均と比べて高い水準で推移しているのは、</a:t>
          </a:r>
          <a:r>
            <a:rPr kumimoji="1" lang="ja-JP" altLang="en-US" sz="1050">
              <a:solidFill>
                <a:schemeClr val="dk1"/>
              </a:solidFill>
              <a:effectLst/>
              <a:latin typeface="+mn-lt"/>
              <a:ea typeface="+mn-ea"/>
              <a:cs typeface="+mn-cs"/>
            </a:rPr>
            <a:t>企業立地奨励金</a:t>
          </a:r>
          <a:r>
            <a:rPr kumimoji="1" lang="ja-JP" altLang="ja-JP" sz="1050">
              <a:solidFill>
                <a:schemeClr val="dk1"/>
              </a:solidFill>
              <a:effectLst/>
              <a:latin typeface="+mn-lt"/>
              <a:ea typeface="+mn-ea"/>
              <a:cs typeface="+mn-cs"/>
            </a:rPr>
            <a:t>や</a:t>
          </a:r>
          <a:r>
            <a:rPr kumimoji="1" lang="ja-JP" altLang="en-US" sz="1050">
              <a:solidFill>
                <a:schemeClr val="dk1"/>
              </a:solidFill>
              <a:effectLst/>
              <a:latin typeface="+mn-lt"/>
              <a:ea typeface="+mn-ea"/>
              <a:cs typeface="+mn-cs"/>
            </a:rPr>
            <a:t>ふるさと納税制度推進事業</a:t>
          </a:r>
          <a:r>
            <a:rPr kumimoji="1" lang="ja-JP" altLang="ja-JP" sz="1050">
              <a:solidFill>
                <a:schemeClr val="dk1"/>
              </a:solidFill>
              <a:effectLst/>
              <a:latin typeface="+mn-lt"/>
              <a:ea typeface="+mn-ea"/>
              <a:cs typeface="+mn-cs"/>
            </a:rPr>
            <a:t>などによる事業費の増加が一因である。 </a:t>
          </a:r>
          <a:endParaRPr lang="ja-JP" altLang="ja-JP" sz="1200">
            <a:effectLst/>
          </a:endParaRPr>
        </a:p>
        <a:p>
          <a:pPr eaLnBrk="1" fontAlgn="auto" latinLnBrk="0" hangingPunct="1"/>
          <a:r>
            <a:rPr kumimoji="1" lang="ja-JP" altLang="ja-JP" sz="1050">
              <a:solidFill>
                <a:schemeClr val="dk1"/>
              </a:solidFill>
              <a:effectLst/>
              <a:latin typeface="+mn-lt"/>
              <a:ea typeface="+mn-ea"/>
              <a:cs typeface="+mn-cs"/>
            </a:rPr>
            <a:t>消防費は、</a:t>
          </a:r>
          <a:r>
            <a:rPr lang="ja-JP" altLang="ja-JP" sz="1050" b="0" i="0" baseline="0">
              <a:solidFill>
                <a:schemeClr val="dk1"/>
              </a:solidFill>
              <a:effectLst/>
              <a:latin typeface="+mn-lt"/>
              <a:ea typeface="+mn-ea"/>
              <a:cs typeface="+mn-cs"/>
            </a:rPr>
            <a:t>住民一人当たり</a:t>
          </a:r>
          <a:r>
            <a:rPr lang="en-US" altLang="ja-JP" sz="1050" b="0" i="0" baseline="0">
              <a:solidFill>
                <a:schemeClr val="dk1"/>
              </a:solidFill>
              <a:effectLst/>
              <a:latin typeface="+mn-lt"/>
              <a:ea typeface="+mn-ea"/>
              <a:cs typeface="+mn-cs"/>
            </a:rPr>
            <a:t>15,801</a:t>
          </a:r>
          <a:r>
            <a:rPr lang="ja-JP" altLang="ja-JP" sz="1050" b="0" i="0" baseline="0">
              <a:solidFill>
                <a:schemeClr val="dk1"/>
              </a:solidFill>
              <a:effectLst/>
              <a:latin typeface="+mn-lt"/>
              <a:ea typeface="+mn-ea"/>
              <a:cs typeface="+mn-cs"/>
            </a:rPr>
            <a:t>円となっている。</a:t>
          </a:r>
          <a:r>
            <a:rPr lang="ja-JP" altLang="en-US" sz="1050" b="0" i="0" baseline="0">
              <a:solidFill>
                <a:schemeClr val="dk1"/>
              </a:solidFill>
              <a:effectLst/>
              <a:latin typeface="+mn-lt"/>
              <a:ea typeface="+mn-ea"/>
              <a:cs typeface="+mn-cs"/>
            </a:rPr>
            <a:t>全国平均、</a:t>
          </a:r>
          <a:r>
            <a:rPr kumimoji="1" lang="ja-JP" altLang="ja-JP" sz="1050">
              <a:solidFill>
                <a:schemeClr val="dk1"/>
              </a:solidFill>
              <a:effectLst/>
              <a:latin typeface="+mn-lt"/>
              <a:ea typeface="+mn-ea"/>
              <a:cs typeface="+mn-cs"/>
            </a:rPr>
            <a:t>類似団体平均と比べて高い水準であるが、</a:t>
          </a:r>
          <a:r>
            <a:rPr lang="ja-JP" altLang="ja-JP" sz="1050" b="0" i="0" baseline="0">
              <a:solidFill>
                <a:schemeClr val="dk1"/>
              </a:solidFill>
              <a:effectLst/>
              <a:latin typeface="+mn-lt"/>
              <a:ea typeface="+mn-ea"/>
              <a:cs typeface="+mn-cs"/>
            </a:rPr>
            <a:t>近隣市町から消防事務を受託しているためであり、委託事務を除くと</a:t>
          </a:r>
          <a:r>
            <a:rPr lang="en-US" altLang="ja-JP" sz="1050" b="0" i="0" baseline="0">
              <a:solidFill>
                <a:schemeClr val="dk1"/>
              </a:solidFill>
              <a:effectLst/>
              <a:latin typeface="+mn-lt"/>
              <a:ea typeface="+mn-ea"/>
              <a:cs typeface="+mn-cs"/>
            </a:rPr>
            <a:t>11,489</a:t>
          </a:r>
          <a:r>
            <a:rPr lang="ja-JP" altLang="ja-JP" sz="1050" b="0" i="0" baseline="0">
              <a:solidFill>
                <a:schemeClr val="dk1"/>
              </a:solidFill>
              <a:effectLst/>
              <a:latin typeface="+mn-lt"/>
              <a:ea typeface="+mn-ea"/>
              <a:cs typeface="+mn-cs"/>
            </a:rPr>
            <a:t>円となり、全国平均や県平均より低く類似団体と同等である。</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mn-ea"/>
              <a:ea typeface="+mn-ea"/>
            </a:rPr>
            <a:t>【</a:t>
          </a:r>
          <a:r>
            <a:rPr kumimoji="1" lang="ja-JP" altLang="en-US" sz="1000">
              <a:latin typeface="+mn-ea"/>
              <a:ea typeface="+mn-ea"/>
            </a:rPr>
            <a:t>財政調整基金残高</a:t>
          </a:r>
          <a:r>
            <a:rPr kumimoji="1" lang="en-US" altLang="ja-JP" sz="1000">
              <a:latin typeface="+mn-ea"/>
              <a:ea typeface="+mn-ea"/>
            </a:rPr>
            <a:t>】</a:t>
          </a:r>
        </a:p>
        <a:p>
          <a:r>
            <a:rPr kumimoji="1" lang="ja-JP" altLang="en-US" sz="1000">
              <a:latin typeface="+mn-ea"/>
              <a:ea typeface="+mn-ea"/>
            </a:rPr>
            <a:t>　前年度決算に伴う積立を行ったうえで、交通局廃止による清算金積立や、都市計画税余剰分積立てを行ったことなどにより、前年度と比較して</a:t>
          </a:r>
          <a:r>
            <a:rPr kumimoji="1" lang="en-US" altLang="ja-JP" sz="1000">
              <a:latin typeface="+mn-ea"/>
              <a:ea typeface="+mn-ea"/>
            </a:rPr>
            <a:t>1.73</a:t>
          </a:r>
          <a:r>
            <a:rPr kumimoji="1" lang="ja-JP" altLang="en-US" sz="1000">
              <a:latin typeface="+mn-ea"/>
              <a:ea typeface="+mn-ea"/>
            </a:rPr>
            <a:t>ポイント増の</a:t>
          </a:r>
          <a:r>
            <a:rPr kumimoji="1" lang="en-US" altLang="ja-JP" sz="1000">
              <a:latin typeface="+mn-ea"/>
              <a:ea typeface="+mn-ea"/>
            </a:rPr>
            <a:t>9.35</a:t>
          </a:r>
          <a:r>
            <a:rPr kumimoji="1" lang="ja-JP" altLang="en-US" sz="1000">
              <a:latin typeface="+mn-ea"/>
              <a:ea typeface="+mn-ea"/>
            </a:rPr>
            <a:t>％となった。今後普通交付税が段階的に縮減され、経常一般財源が失われることを想定し、持続可能な行財政運営を行うために計画的に積立を行う。</a:t>
          </a:r>
        </a:p>
        <a:p>
          <a:r>
            <a:rPr kumimoji="1" lang="en-US" altLang="ja-JP" sz="1000">
              <a:latin typeface="+mn-ea"/>
              <a:ea typeface="+mn-ea"/>
            </a:rPr>
            <a:t>【</a:t>
          </a:r>
          <a:r>
            <a:rPr kumimoji="1" lang="ja-JP" altLang="en-US" sz="1000">
              <a:latin typeface="+mn-ea"/>
              <a:ea typeface="+mn-ea"/>
            </a:rPr>
            <a:t>実質収支額の推移</a:t>
          </a:r>
          <a:r>
            <a:rPr kumimoji="1" lang="en-US" altLang="ja-JP" sz="1000">
              <a:latin typeface="+mn-ea"/>
              <a:ea typeface="+mn-ea"/>
            </a:rPr>
            <a:t>】</a:t>
          </a:r>
        </a:p>
        <a:p>
          <a:r>
            <a:rPr kumimoji="1" lang="ja-JP" altLang="en-US" sz="1000">
              <a:latin typeface="+mn-ea"/>
              <a:ea typeface="+mn-ea"/>
            </a:rPr>
            <a:t>　</a:t>
          </a:r>
          <a:r>
            <a:rPr kumimoji="1" lang="en-US" altLang="ja-JP" sz="1000">
              <a:latin typeface="+mn-ea"/>
              <a:ea typeface="+mn-ea"/>
            </a:rPr>
            <a:t>H26:2,852</a:t>
          </a:r>
          <a:r>
            <a:rPr kumimoji="1" lang="ja-JP" altLang="en-US" sz="1000">
              <a:latin typeface="+mn-ea"/>
              <a:ea typeface="+mn-ea"/>
            </a:rPr>
            <a:t>百万　</a:t>
          </a:r>
          <a:r>
            <a:rPr kumimoji="1" lang="en-US" altLang="ja-JP" sz="1000">
              <a:latin typeface="+mn-ea"/>
              <a:ea typeface="+mn-ea"/>
            </a:rPr>
            <a:t>H27:4,283</a:t>
          </a:r>
          <a:r>
            <a:rPr kumimoji="1" lang="ja-JP" altLang="en-US" sz="1000">
              <a:latin typeface="+mn-ea"/>
              <a:ea typeface="+mn-ea"/>
            </a:rPr>
            <a:t>百万　</a:t>
          </a:r>
          <a:r>
            <a:rPr kumimoji="1" lang="en-US" altLang="ja-JP" sz="1000">
              <a:latin typeface="+mn-ea"/>
              <a:ea typeface="+mn-ea"/>
            </a:rPr>
            <a:t>H28</a:t>
          </a:r>
          <a:r>
            <a:rPr kumimoji="1" lang="ja-JP" altLang="en-US" sz="1000">
              <a:latin typeface="+mn-ea"/>
              <a:ea typeface="+mn-ea"/>
            </a:rPr>
            <a:t>：</a:t>
          </a:r>
          <a:r>
            <a:rPr kumimoji="1" lang="en-US" altLang="ja-JP" sz="1000">
              <a:latin typeface="+mn-ea"/>
              <a:ea typeface="+mn-ea"/>
            </a:rPr>
            <a:t>3,224</a:t>
          </a:r>
          <a:r>
            <a:rPr kumimoji="1" lang="ja-JP" altLang="en-US" sz="1000">
              <a:latin typeface="+mn-ea"/>
              <a:ea typeface="+mn-ea"/>
            </a:rPr>
            <a:t>百万　</a:t>
          </a:r>
          <a:r>
            <a:rPr kumimoji="1" lang="en-US" altLang="ja-JP" sz="1000">
              <a:latin typeface="+mn-ea"/>
              <a:ea typeface="+mn-ea"/>
            </a:rPr>
            <a:t>H29</a:t>
          </a:r>
          <a:r>
            <a:rPr kumimoji="1" lang="ja-JP" altLang="en-US" sz="1000">
              <a:latin typeface="+mn-ea"/>
              <a:ea typeface="+mn-ea"/>
            </a:rPr>
            <a:t>：</a:t>
          </a:r>
          <a:r>
            <a:rPr kumimoji="1" lang="en-US" altLang="ja-JP" sz="1000">
              <a:latin typeface="+mn-ea"/>
              <a:ea typeface="+mn-ea"/>
            </a:rPr>
            <a:t>3,581</a:t>
          </a:r>
          <a:r>
            <a:rPr kumimoji="1" lang="ja-JP" altLang="en-US" sz="1000">
              <a:latin typeface="+mn-ea"/>
              <a:ea typeface="+mn-ea"/>
            </a:rPr>
            <a:t>百万　Ｈ</a:t>
          </a:r>
          <a:r>
            <a:rPr kumimoji="1" lang="en-US" altLang="ja-JP" sz="1000">
              <a:latin typeface="+mn-ea"/>
              <a:ea typeface="+mn-ea"/>
            </a:rPr>
            <a:t>30</a:t>
          </a:r>
          <a:r>
            <a:rPr kumimoji="1" lang="ja-JP" altLang="en-US" sz="1000">
              <a:latin typeface="+mn-ea"/>
              <a:ea typeface="+mn-ea"/>
            </a:rPr>
            <a:t>：</a:t>
          </a:r>
          <a:r>
            <a:rPr kumimoji="1" lang="en-US" altLang="ja-JP" sz="1000">
              <a:latin typeface="+mn-ea"/>
              <a:ea typeface="+mn-ea"/>
            </a:rPr>
            <a:t>3,573</a:t>
          </a:r>
          <a:r>
            <a:rPr kumimoji="1" lang="ja-JP" altLang="en-US" sz="1000">
              <a:latin typeface="+mn-ea"/>
              <a:ea typeface="+mn-ea"/>
            </a:rPr>
            <a:t>百万円　</a:t>
          </a:r>
          <a:r>
            <a:rPr kumimoji="1" lang="en-US" altLang="ja-JP" sz="1000">
              <a:latin typeface="+mn-ea"/>
              <a:ea typeface="+mn-ea"/>
            </a:rPr>
            <a:t>R1:3,259</a:t>
          </a:r>
          <a:r>
            <a:rPr kumimoji="1" lang="ja-JP" altLang="en-US" sz="1000">
              <a:latin typeface="+mn-ea"/>
              <a:ea typeface="+mn-ea"/>
            </a:rPr>
            <a:t>百万円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　実質収支額が標準財政規模に占める割合を表わす比率で、各会計は黒字の状況である。</a:t>
          </a:r>
        </a:p>
        <a:p>
          <a:r>
            <a:rPr kumimoji="1" lang="ja-JP" altLang="en-US" sz="1200">
              <a:latin typeface="+mn-ea"/>
              <a:ea typeface="+mn-ea"/>
            </a:rPr>
            <a:t>　一般会計においては、平成</a:t>
          </a:r>
          <a:r>
            <a:rPr kumimoji="1" lang="en-US" altLang="ja-JP" sz="1200">
              <a:latin typeface="+mn-ea"/>
              <a:ea typeface="+mn-ea"/>
            </a:rPr>
            <a:t>27</a:t>
          </a:r>
          <a:r>
            <a:rPr kumimoji="1" lang="ja-JP" altLang="en-US" sz="1200">
              <a:latin typeface="+mn-ea"/>
              <a:ea typeface="+mn-ea"/>
            </a:rPr>
            <a:t>年度において、ふるさと納税制度による寄附金の大幅な増などで</a:t>
          </a:r>
          <a:r>
            <a:rPr kumimoji="1" lang="en-US" altLang="ja-JP" sz="1200">
              <a:latin typeface="+mn-ea"/>
              <a:ea typeface="+mn-ea"/>
            </a:rPr>
            <a:t>6.77</a:t>
          </a:r>
          <a:r>
            <a:rPr kumimoji="1" lang="ja-JP" altLang="en-US" sz="1200">
              <a:latin typeface="+mn-ea"/>
              <a:ea typeface="+mn-ea"/>
            </a:rPr>
            <a:t>％となった。</a:t>
          </a:r>
        </a:p>
        <a:p>
          <a:r>
            <a:rPr kumimoji="1" lang="ja-JP" altLang="en-US" sz="1200">
              <a:latin typeface="+mn-ea"/>
              <a:ea typeface="+mn-ea"/>
            </a:rPr>
            <a:t>　平成</a:t>
          </a:r>
          <a:r>
            <a:rPr kumimoji="1" lang="en-US" altLang="ja-JP" sz="1200">
              <a:latin typeface="+mn-ea"/>
              <a:ea typeface="+mn-ea"/>
            </a:rPr>
            <a:t>28</a:t>
          </a:r>
          <a:r>
            <a:rPr kumimoji="1" lang="ja-JP" altLang="en-US" sz="1200">
              <a:latin typeface="+mn-ea"/>
              <a:ea typeface="+mn-ea"/>
            </a:rPr>
            <a:t>年度の、その他会計の減は前年度まで公営企業として運営していた総合病院（平成</a:t>
          </a:r>
          <a:r>
            <a:rPr kumimoji="1" lang="en-US" altLang="ja-JP" sz="1200">
              <a:latin typeface="+mn-ea"/>
              <a:ea typeface="+mn-ea"/>
            </a:rPr>
            <a:t>27</a:t>
          </a:r>
          <a:r>
            <a:rPr kumimoji="1" lang="ja-JP" altLang="en-US" sz="1200">
              <a:latin typeface="+mn-ea"/>
              <a:ea typeface="+mn-ea"/>
            </a:rPr>
            <a:t>年度</a:t>
          </a:r>
          <a:r>
            <a:rPr kumimoji="1" lang="en-US" altLang="ja-JP" sz="1200">
              <a:latin typeface="+mn-ea"/>
              <a:ea typeface="+mn-ea"/>
            </a:rPr>
            <a:t>8.73</a:t>
          </a:r>
          <a:r>
            <a:rPr kumimoji="1" lang="ja-JP" altLang="en-US" sz="1200">
              <a:latin typeface="+mn-ea"/>
              <a:ea typeface="+mn-ea"/>
            </a:rPr>
            <a:t>％の黒字）が地方独立行政法人となり、連結対象から除外したためである。</a:t>
          </a:r>
        </a:p>
        <a:p>
          <a:r>
            <a:rPr kumimoji="1" lang="ja-JP" altLang="en-US" sz="1200">
              <a:latin typeface="+mn-ea"/>
              <a:ea typeface="+mn-ea"/>
            </a:rPr>
            <a:t>　平成</a:t>
          </a:r>
          <a:r>
            <a:rPr kumimoji="1" lang="en-US" altLang="ja-JP" sz="1200">
              <a:latin typeface="+mn-ea"/>
              <a:ea typeface="+mn-ea"/>
            </a:rPr>
            <a:t>30</a:t>
          </a:r>
          <a:r>
            <a:rPr kumimoji="1" lang="ja-JP" altLang="en-US" sz="1200">
              <a:latin typeface="+mn-ea"/>
              <a:ea typeface="+mn-ea"/>
            </a:rPr>
            <a:t>年度の、国民健康保険事業特別会計においては、国民健康保険の都道府県単位化に伴い、歳入が減少したことなどに伴い</a:t>
          </a:r>
          <a:r>
            <a:rPr kumimoji="1" lang="en-US" altLang="ja-JP" sz="1200">
              <a:latin typeface="+mn-ea"/>
              <a:ea typeface="+mn-ea"/>
            </a:rPr>
            <a:t>0.68</a:t>
          </a:r>
          <a:r>
            <a:rPr kumimoji="1" lang="ja-JP" altLang="en-US" sz="1200">
              <a:latin typeface="+mn-ea"/>
              <a:ea typeface="+mn-ea"/>
            </a:rPr>
            <a:t>％となった。</a:t>
          </a:r>
          <a:endParaRPr kumimoji="1" lang="en-US" altLang="ja-JP" sz="1200">
            <a:latin typeface="+mn-ea"/>
            <a:ea typeface="+mn-ea"/>
          </a:endParaRPr>
        </a:p>
        <a:p>
          <a:r>
            <a:rPr kumimoji="1" lang="ja-JP" altLang="en-US" sz="1200">
              <a:latin typeface="+mn-ea"/>
              <a:ea typeface="+mn-ea"/>
            </a:rPr>
            <a:t>　令和元年度は、ほぼ横ばいである。</a:t>
          </a:r>
        </a:p>
        <a:p>
          <a:r>
            <a:rPr kumimoji="1" lang="ja-JP" altLang="en-US" sz="1200">
              <a:latin typeface="+mn-ea"/>
              <a:ea typeface="+mn-ea"/>
            </a:rPr>
            <a:t>　各会計とも黒字で推移しているが、景気は回復基調にあるとされているものの、少子高齢化の進行による市税収入の減少や、社会保障関連経費の増大が懸念されるなど、地方財政を取り巻く環境は、依然として楽観を許さない状況が続いている。</a:t>
          </a:r>
        </a:p>
        <a:p>
          <a:r>
            <a:rPr kumimoji="1" lang="ja-JP" altLang="en-US" sz="1200">
              <a:latin typeface="+mn-ea"/>
              <a:ea typeface="+mn-ea"/>
            </a:rPr>
            <a:t>　今後も連結実質赤字比率の推移を注視しながら、中長期的な展望を踏まえた健全な財政運営に努める必要がある。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6032;&#23621;/203%20&#36001;&#25919;&#29366;&#27841;&#36039;&#26009;&#38598;&#65288;&#20869;&#23481;&#30906;&#35469;&#31561;&#65289;/&#20196;&#21644;&#20803;&#24180;&#24230;&#27770;&#31639;&#65288;R3&#24180;&#24230;&#20316;&#26989;&#65289;/02_&#20196;&#21644;&#20803;&#24180;&#24230;&#36001;&#25919;&#29366;&#27841;&#36039;&#26009;&#38598;&#12398;&#20316;&#25104;&#12395;&#12388;&#12356;&#12390;&#65288;2&#22238;&#30446;&#65289;/03%20&#24066;&#30010;&#8594;&#30476;/02_&#20304;&#19990;&#20445;&#24066;&#12288;&#9675;/&#12304;&#36001;&#25919;&#29366;&#27841;&#36039;&#26009;&#38598;&#12305;_422029_&#20304;&#19990;&#20445;&#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16.600000000000001</v>
          </cell>
        </row>
        <row r="53">
          <cell r="BX53">
            <v>55.8</v>
          </cell>
          <cell r="CF53">
            <v>61.6</v>
          </cell>
          <cell r="CN53">
            <v>63</v>
          </cell>
          <cell r="CV53">
            <v>62.9</v>
          </cell>
        </row>
        <row r="55">
          <cell r="AN55" t="str">
            <v>類似団体内平均値</v>
          </cell>
          <cell r="BX55">
            <v>38.9</v>
          </cell>
          <cell r="CF55">
            <v>37.6</v>
          </cell>
          <cell r="CN55">
            <v>34</v>
          </cell>
          <cell r="CV55">
            <v>33.9</v>
          </cell>
        </row>
        <row r="57">
          <cell r="BX57">
            <v>59.3</v>
          </cell>
          <cell r="CF57">
            <v>60</v>
          </cell>
          <cell r="CN57">
            <v>61.1</v>
          </cell>
          <cell r="CV57">
            <v>61.7</v>
          </cell>
        </row>
        <row r="72">
          <cell r="BP72" t="str">
            <v>H27</v>
          </cell>
          <cell r="BX72" t="str">
            <v>H28</v>
          </cell>
          <cell r="CF72" t="str">
            <v>H29</v>
          </cell>
          <cell r="CN72" t="str">
            <v>H30</v>
          </cell>
          <cell r="CV72" t="str">
            <v>R01</v>
          </cell>
        </row>
        <row r="73">
          <cell r="AN73" t="str">
            <v>当該団体値</v>
          </cell>
          <cell r="BP73">
            <v>27.6</v>
          </cell>
          <cell r="BX73">
            <v>16.600000000000001</v>
          </cell>
        </row>
        <row r="75">
          <cell r="BP75">
            <v>8.1999999999999993</v>
          </cell>
          <cell r="BX75">
            <v>6.7</v>
          </cell>
          <cell r="CF75">
            <v>5.2</v>
          </cell>
          <cell r="CN75">
            <v>4.5999999999999996</v>
          </cell>
          <cell r="CV75">
            <v>4.5</v>
          </cell>
        </row>
        <row r="77">
          <cell r="AN77" t="str">
            <v>類似団体内平均値</v>
          </cell>
          <cell r="BP77">
            <v>37.4</v>
          </cell>
          <cell r="BX77">
            <v>38.9</v>
          </cell>
          <cell r="CF77">
            <v>37.6</v>
          </cell>
          <cell r="CN77">
            <v>34</v>
          </cell>
          <cell r="CV77">
            <v>33.9</v>
          </cell>
        </row>
        <row r="79">
          <cell r="BP79">
            <v>6.3</v>
          </cell>
          <cell r="BX79">
            <v>6.4</v>
          </cell>
          <cell r="CF79">
            <v>6.1</v>
          </cell>
          <cell r="CN79">
            <v>5.9</v>
          </cell>
          <cell r="CV79">
            <v>5.7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136677733</v>
      </c>
      <c r="BO4" s="393"/>
      <c r="BP4" s="393"/>
      <c r="BQ4" s="393"/>
      <c r="BR4" s="393"/>
      <c r="BS4" s="393"/>
      <c r="BT4" s="393"/>
      <c r="BU4" s="394"/>
      <c r="BV4" s="392">
        <v>123389520</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5.5</v>
      </c>
      <c r="CU4" s="399"/>
      <c r="CV4" s="399"/>
      <c r="CW4" s="399"/>
      <c r="CX4" s="399"/>
      <c r="CY4" s="399"/>
      <c r="CZ4" s="399"/>
      <c r="DA4" s="400"/>
      <c r="DB4" s="398">
        <v>6</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132355607</v>
      </c>
      <c r="BO5" s="430"/>
      <c r="BP5" s="430"/>
      <c r="BQ5" s="430"/>
      <c r="BR5" s="430"/>
      <c r="BS5" s="430"/>
      <c r="BT5" s="430"/>
      <c r="BU5" s="431"/>
      <c r="BV5" s="429">
        <v>118935923</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92.5</v>
      </c>
      <c r="CU5" s="427"/>
      <c r="CV5" s="427"/>
      <c r="CW5" s="427"/>
      <c r="CX5" s="427"/>
      <c r="CY5" s="427"/>
      <c r="CZ5" s="427"/>
      <c r="DA5" s="428"/>
      <c r="DB5" s="426">
        <v>92.5</v>
      </c>
      <c r="DC5" s="427"/>
      <c r="DD5" s="427"/>
      <c r="DE5" s="427"/>
      <c r="DF5" s="427"/>
      <c r="DG5" s="427"/>
      <c r="DH5" s="427"/>
      <c r="DI5" s="428"/>
      <c r="DJ5" s="186"/>
      <c r="DK5" s="186"/>
      <c r="DL5" s="186"/>
      <c r="DM5" s="186"/>
      <c r="DN5" s="186"/>
      <c r="DO5" s="186"/>
    </row>
    <row r="6" spans="1:119" ht="18.75" customHeight="1" x14ac:dyDescent="0.15">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101</v>
      </c>
      <c r="AV6" s="462"/>
      <c r="AW6" s="462"/>
      <c r="AX6" s="462"/>
      <c r="AY6" s="463" t="s">
        <v>102</v>
      </c>
      <c r="AZ6" s="464"/>
      <c r="BA6" s="464"/>
      <c r="BB6" s="464"/>
      <c r="BC6" s="464"/>
      <c r="BD6" s="464"/>
      <c r="BE6" s="464"/>
      <c r="BF6" s="464"/>
      <c r="BG6" s="464"/>
      <c r="BH6" s="464"/>
      <c r="BI6" s="464"/>
      <c r="BJ6" s="464"/>
      <c r="BK6" s="464"/>
      <c r="BL6" s="464"/>
      <c r="BM6" s="465"/>
      <c r="BN6" s="429">
        <v>4322126</v>
      </c>
      <c r="BO6" s="430"/>
      <c r="BP6" s="430"/>
      <c r="BQ6" s="430"/>
      <c r="BR6" s="430"/>
      <c r="BS6" s="430"/>
      <c r="BT6" s="430"/>
      <c r="BU6" s="431"/>
      <c r="BV6" s="429">
        <v>4453597</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97.3</v>
      </c>
      <c r="CU6" s="467"/>
      <c r="CV6" s="467"/>
      <c r="CW6" s="467"/>
      <c r="CX6" s="467"/>
      <c r="CY6" s="467"/>
      <c r="CZ6" s="467"/>
      <c r="DA6" s="468"/>
      <c r="DB6" s="466">
        <v>98.4</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93</v>
      </c>
      <c r="AV7" s="462"/>
      <c r="AW7" s="462"/>
      <c r="AX7" s="462"/>
      <c r="AY7" s="463" t="s">
        <v>105</v>
      </c>
      <c r="AZ7" s="464"/>
      <c r="BA7" s="464"/>
      <c r="BB7" s="464"/>
      <c r="BC7" s="464"/>
      <c r="BD7" s="464"/>
      <c r="BE7" s="464"/>
      <c r="BF7" s="464"/>
      <c r="BG7" s="464"/>
      <c r="BH7" s="464"/>
      <c r="BI7" s="464"/>
      <c r="BJ7" s="464"/>
      <c r="BK7" s="464"/>
      <c r="BL7" s="464"/>
      <c r="BM7" s="465"/>
      <c r="BN7" s="429">
        <v>1063350</v>
      </c>
      <c r="BO7" s="430"/>
      <c r="BP7" s="430"/>
      <c r="BQ7" s="430"/>
      <c r="BR7" s="430"/>
      <c r="BS7" s="430"/>
      <c r="BT7" s="430"/>
      <c r="BU7" s="431"/>
      <c r="BV7" s="429">
        <v>880474</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59525723</v>
      </c>
      <c r="CU7" s="430"/>
      <c r="CV7" s="430"/>
      <c r="CW7" s="430"/>
      <c r="CX7" s="430"/>
      <c r="CY7" s="430"/>
      <c r="CZ7" s="430"/>
      <c r="DA7" s="431"/>
      <c r="DB7" s="429">
        <v>60044931</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3258776</v>
      </c>
      <c r="BO8" s="430"/>
      <c r="BP8" s="430"/>
      <c r="BQ8" s="430"/>
      <c r="BR8" s="430"/>
      <c r="BS8" s="430"/>
      <c r="BT8" s="430"/>
      <c r="BU8" s="431"/>
      <c r="BV8" s="429">
        <v>3573123</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0.53</v>
      </c>
      <c r="CU8" s="470"/>
      <c r="CV8" s="470"/>
      <c r="CW8" s="470"/>
      <c r="CX8" s="470"/>
      <c r="CY8" s="470"/>
      <c r="CZ8" s="470"/>
      <c r="DA8" s="471"/>
      <c r="DB8" s="469">
        <v>0.52</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255439</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101</v>
      </c>
      <c r="AV9" s="462"/>
      <c r="AW9" s="462"/>
      <c r="AX9" s="462"/>
      <c r="AY9" s="463" t="s">
        <v>115</v>
      </c>
      <c r="AZ9" s="464"/>
      <c r="BA9" s="464"/>
      <c r="BB9" s="464"/>
      <c r="BC9" s="464"/>
      <c r="BD9" s="464"/>
      <c r="BE9" s="464"/>
      <c r="BF9" s="464"/>
      <c r="BG9" s="464"/>
      <c r="BH9" s="464"/>
      <c r="BI9" s="464"/>
      <c r="BJ9" s="464"/>
      <c r="BK9" s="464"/>
      <c r="BL9" s="464"/>
      <c r="BM9" s="465"/>
      <c r="BN9" s="429">
        <v>-314347</v>
      </c>
      <c r="BO9" s="430"/>
      <c r="BP9" s="430"/>
      <c r="BQ9" s="430"/>
      <c r="BR9" s="430"/>
      <c r="BS9" s="430"/>
      <c r="BT9" s="430"/>
      <c r="BU9" s="431"/>
      <c r="BV9" s="429">
        <v>-7807</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13.5</v>
      </c>
      <c r="CU9" s="427"/>
      <c r="CV9" s="427"/>
      <c r="CW9" s="427"/>
      <c r="CX9" s="427"/>
      <c r="CY9" s="427"/>
      <c r="CZ9" s="427"/>
      <c r="DA9" s="428"/>
      <c r="DB9" s="426">
        <v>13.7</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261101</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2169679</v>
      </c>
      <c r="BO10" s="430"/>
      <c r="BP10" s="430"/>
      <c r="BQ10" s="430"/>
      <c r="BR10" s="430"/>
      <c r="BS10" s="430"/>
      <c r="BT10" s="430"/>
      <c r="BU10" s="431"/>
      <c r="BV10" s="429">
        <v>1015325</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125</v>
      </c>
      <c r="AV11" s="462"/>
      <c r="AW11" s="462"/>
      <c r="AX11" s="462"/>
      <c r="AY11" s="463" t="s">
        <v>126</v>
      </c>
      <c r="AZ11" s="464"/>
      <c r="BA11" s="464"/>
      <c r="BB11" s="464"/>
      <c r="BC11" s="464"/>
      <c r="BD11" s="464"/>
      <c r="BE11" s="464"/>
      <c r="BF11" s="464"/>
      <c r="BG11" s="464"/>
      <c r="BH11" s="464"/>
      <c r="BI11" s="464"/>
      <c r="BJ11" s="464"/>
      <c r="BK11" s="464"/>
      <c r="BL11" s="464"/>
      <c r="BM11" s="465"/>
      <c r="BN11" s="429">
        <v>106100</v>
      </c>
      <c r="BO11" s="430"/>
      <c r="BP11" s="430"/>
      <c r="BQ11" s="430"/>
      <c r="BR11" s="430"/>
      <c r="BS11" s="430"/>
      <c r="BT11" s="430"/>
      <c r="BU11" s="431"/>
      <c r="BV11" s="429">
        <v>97643</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249681</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135</v>
      </c>
      <c r="AV12" s="462"/>
      <c r="AW12" s="462"/>
      <c r="AX12" s="462"/>
      <c r="AY12" s="463" t="s">
        <v>136</v>
      </c>
      <c r="AZ12" s="464"/>
      <c r="BA12" s="464"/>
      <c r="BB12" s="464"/>
      <c r="BC12" s="464"/>
      <c r="BD12" s="464"/>
      <c r="BE12" s="464"/>
      <c r="BF12" s="464"/>
      <c r="BG12" s="464"/>
      <c r="BH12" s="464"/>
      <c r="BI12" s="464"/>
      <c r="BJ12" s="464"/>
      <c r="BK12" s="464"/>
      <c r="BL12" s="464"/>
      <c r="BM12" s="465"/>
      <c r="BN12" s="429">
        <v>1180224</v>
      </c>
      <c r="BO12" s="430"/>
      <c r="BP12" s="430"/>
      <c r="BQ12" s="430"/>
      <c r="BR12" s="430"/>
      <c r="BS12" s="430"/>
      <c r="BT12" s="430"/>
      <c r="BU12" s="431"/>
      <c r="BV12" s="429">
        <v>1662166</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138</v>
      </c>
      <c r="CU12" s="470"/>
      <c r="CV12" s="470"/>
      <c r="CW12" s="470"/>
      <c r="CX12" s="470"/>
      <c r="CY12" s="470"/>
      <c r="CZ12" s="470"/>
      <c r="DA12" s="471"/>
      <c r="DB12" s="469" t="s">
        <v>139</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140</v>
      </c>
      <c r="N13" s="521"/>
      <c r="O13" s="521"/>
      <c r="P13" s="521"/>
      <c r="Q13" s="522"/>
      <c r="R13" s="513">
        <v>247649</v>
      </c>
      <c r="S13" s="514"/>
      <c r="T13" s="514"/>
      <c r="U13" s="514"/>
      <c r="V13" s="515"/>
      <c r="W13" s="445" t="s">
        <v>141</v>
      </c>
      <c r="X13" s="446"/>
      <c r="Y13" s="446"/>
      <c r="Z13" s="446"/>
      <c r="AA13" s="446"/>
      <c r="AB13" s="436"/>
      <c r="AC13" s="480">
        <v>4828</v>
      </c>
      <c r="AD13" s="481"/>
      <c r="AE13" s="481"/>
      <c r="AF13" s="481"/>
      <c r="AG13" s="523"/>
      <c r="AH13" s="480">
        <v>5180</v>
      </c>
      <c r="AI13" s="481"/>
      <c r="AJ13" s="481"/>
      <c r="AK13" s="481"/>
      <c r="AL13" s="482"/>
      <c r="AM13" s="458" t="s">
        <v>142</v>
      </c>
      <c r="AN13" s="459"/>
      <c r="AO13" s="459"/>
      <c r="AP13" s="459"/>
      <c r="AQ13" s="459"/>
      <c r="AR13" s="459"/>
      <c r="AS13" s="459"/>
      <c r="AT13" s="460"/>
      <c r="AU13" s="461" t="s">
        <v>143</v>
      </c>
      <c r="AV13" s="462"/>
      <c r="AW13" s="462"/>
      <c r="AX13" s="462"/>
      <c r="AY13" s="463" t="s">
        <v>144</v>
      </c>
      <c r="AZ13" s="464"/>
      <c r="BA13" s="464"/>
      <c r="BB13" s="464"/>
      <c r="BC13" s="464"/>
      <c r="BD13" s="464"/>
      <c r="BE13" s="464"/>
      <c r="BF13" s="464"/>
      <c r="BG13" s="464"/>
      <c r="BH13" s="464"/>
      <c r="BI13" s="464"/>
      <c r="BJ13" s="464"/>
      <c r="BK13" s="464"/>
      <c r="BL13" s="464"/>
      <c r="BM13" s="465"/>
      <c r="BN13" s="429">
        <v>781208</v>
      </c>
      <c r="BO13" s="430"/>
      <c r="BP13" s="430"/>
      <c r="BQ13" s="430"/>
      <c r="BR13" s="430"/>
      <c r="BS13" s="430"/>
      <c r="BT13" s="430"/>
      <c r="BU13" s="431"/>
      <c r="BV13" s="429">
        <v>-557005</v>
      </c>
      <c r="BW13" s="430"/>
      <c r="BX13" s="430"/>
      <c r="BY13" s="430"/>
      <c r="BZ13" s="430"/>
      <c r="CA13" s="430"/>
      <c r="CB13" s="430"/>
      <c r="CC13" s="431"/>
      <c r="CD13" s="432" t="s">
        <v>145</v>
      </c>
      <c r="CE13" s="433"/>
      <c r="CF13" s="433"/>
      <c r="CG13" s="433"/>
      <c r="CH13" s="433"/>
      <c r="CI13" s="433"/>
      <c r="CJ13" s="433"/>
      <c r="CK13" s="433"/>
      <c r="CL13" s="433"/>
      <c r="CM13" s="433"/>
      <c r="CN13" s="433"/>
      <c r="CO13" s="433"/>
      <c r="CP13" s="433"/>
      <c r="CQ13" s="433"/>
      <c r="CR13" s="433"/>
      <c r="CS13" s="434"/>
      <c r="CT13" s="426">
        <v>4.5</v>
      </c>
      <c r="CU13" s="427"/>
      <c r="CV13" s="427"/>
      <c r="CW13" s="427"/>
      <c r="CX13" s="427"/>
      <c r="CY13" s="427"/>
      <c r="CZ13" s="427"/>
      <c r="DA13" s="428"/>
      <c r="DB13" s="426">
        <v>4.5999999999999996</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146</v>
      </c>
      <c r="M14" s="511"/>
      <c r="N14" s="511"/>
      <c r="O14" s="511"/>
      <c r="P14" s="511"/>
      <c r="Q14" s="512"/>
      <c r="R14" s="513">
        <v>252370</v>
      </c>
      <c r="S14" s="514"/>
      <c r="T14" s="514"/>
      <c r="U14" s="514"/>
      <c r="V14" s="515"/>
      <c r="W14" s="419"/>
      <c r="X14" s="420"/>
      <c r="Y14" s="420"/>
      <c r="Z14" s="420"/>
      <c r="AA14" s="420"/>
      <c r="AB14" s="409"/>
      <c r="AC14" s="516">
        <v>4.3</v>
      </c>
      <c r="AD14" s="517"/>
      <c r="AE14" s="517"/>
      <c r="AF14" s="517"/>
      <c r="AG14" s="518"/>
      <c r="AH14" s="516">
        <v>4.5</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147</v>
      </c>
      <c r="CE14" s="525"/>
      <c r="CF14" s="525"/>
      <c r="CG14" s="525"/>
      <c r="CH14" s="525"/>
      <c r="CI14" s="525"/>
      <c r="CJ14" s="525"/>
      <c r="CK14" s="525"/>
      <c r="CL14" s="525"/>
      <c r="CM14" s="525"/>
      <c r="CN14" s="525"/>
      <c r="CO14" s="525"/>
      <c r="CP14" s="525"/>
      <c r="CQ14" s="525"/>
      <c r="CR14" s="525"/>
      <c r="CS14" s="526"/>
      <c r="CT14" s="527" t="s">
        <v>139</v>
      </c>
      <c r="CU14" s="528"/>
      <c r="CV14" s="528"/>
      <c r="CW14" s="528"/>
      <c r="CX14" s="528"/>
      <c r="CY14" s="528"/>
      <c r="CZ14" s="528"/>
      <c r="DA14" s="529"/>
      <c r="DB14" s="527" t="s">
        <v>148</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149</v>
      </c>
      <c r="N15" s="521"/>
      <c r="O15" s="521"/>
      <c r="P15" s="521"/>
      <c r="Q15" s="522"/>
      <c r="R15" s="513">
        <v>250477</v>
      </c>
      <c r="S15" s="514"/>
      <c r="T15" s="514"/>
      <c r="U15" s="514"/>
      <c r="V15" s="515"/>
      <c r="W15" s="445" t="s">
        <v>150</v>
      </c>
      <c r="X15" s="446"/>
      <c r="Y15" s="446"/>
      <c r="Z15" s="446"/>
      <c r="AA15" s="446"/>
      <c r="AB15" s="436"/>
      <c r="AC15" s="480">
        <v>21498</v>
      </c>
      <c r="AD15" s="481"/>
      <c r="AE15" s="481"/>
      <c r="AF15" s="481"/>
      <c r="AG15" s="523"/>
      <c r="AH15" s="480">
        <v>22374</v>
      </c>
      <c r="AI15" s="481"/>
      <c r="AJ15" s="481"/>
      <c r="AK15" s="481"/>
      <c r="AL15" s="482"/>
      <c r="AM15" s="458"/>
      <c r="AN15" s="459"/>
      <c r="AO15" s="459"/>
      <c r="AP15" s="459"/>
      <c r="AQ15" s="459"/>
      <c r="AR15" s="459"/>
      <c r="AS15" s="459"/>
      <c r="AT15" s="460"/>
      <c r="AU15" s="461"/>
      <c r="AV15" s="462"/>
      <c r="AW15" s="462"/>
      <c r="AX15" s="462"/>
      <c r="AY15" s="389" t="s">
        <v>151</v>
      </c>
      <c r="AZ15" s="390"/>
      <c r="BA15" s="390"/>
      <c r="BB15" s="390"/>
      <c r="BC15" s="390"/>
      <c r="BD15" s="390"/>
      <c r="BE15" s="390"/>
      <c r="BF15" s="390"/>
      <c r="BG15" s="390"/>
      <c r="BH15" s="390"/>
      <c r="BI15" s="390"/>
      <c r="BJ15" s="390"/>
      <c r="BK15" s="390"/>
      <c r="BL15" s="390"/>
      <c r="BM15" s="391"/>
      <c r="BN15" s="392">
        <v>26002272</v>
      </c>
      <c r="BO15" s="393"/>
      <c r="BP15" s="393"/>
      <c r="BQ15" s="393"/>
      <c r="BR15" s="393"/>
      <c r="BS15" s="393"/>
      <c r="BT15" s="393"/>
      <c r="BU15" s="394"/>
      <c r="BV15" s="392">
        <v>25990582</v>
      </c>
      <c r="BW15" s="393"/>
      <c r="BX15" s="393"/>
      <c r="BY15" s="393"/>
      <c r="BZ15" s="393"/>
      <c r="CA15" s="393"/>
      <c r="CB15" s="393"/>
      <c r="CC15" s="394"/>
      <c r="CD15" s="530" t="s">
        <v>152</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153</v>
      </c>
      <c r="M16" s="541"/>
      <c r="N16" s="541"/>
      <c r="O16" s="541"/>
      <c r="P16" s="541"/>
      <c r="Q16" s="542"/>
      <c r="R16" s="533" t="s">
        <v>154</v>
      </c>
      <c r="S16" s="534"/>
      <c r="T16" s="534"/>
      <c r="U16" s="534"/>
      <c r="V16" s="535"/>
      <c r="W16" s="419"/>
      <c r="X16" s="420"/>
      <c r="Y16" s="420"/>
      <c r="Z16" s="420"/>
      <c r="AA16" s="420"/>
      <c r="AB16" s="409"/>
      <c r="AC16" s="516">
        <v>19</v>
      </c>
      <c r="AD16" s="517"/>
      <c r="AE16" s="517"/>
      <c r="AF16" s="517"/>
      <c r="AG16" s="518"/>
      <c r="AH16" s="516">
        <v>19.600000000000001</v>
      </c>
      <c r="AI16" s="517"/>
      <c r="AJ16" s="517"/>
      <c r="AK16" s="517"/>
      <c r="AL16" s="519"/>
      <c r="AM16" s="458"/>
      <c r="AN16" s="459"/>
      <c r="AO16" s="459"/>
      <c r="AP16" s="459"/>
      <c r="AQ16" s="459"/>
      <c r="AR16" s="459"/>
      <c r="AS16" s="459"/>
      <c r="AT16" s="460"/>
      <c r="AU16" s="461"/>
      <c r="AV16" s="462"/>
      <c r="AW16" s="462"/>
      <c r="AX16" s="462"/>
      <c r="AY16" s="463" t="s">
        <v>155</v>
      </c>
      <c r="AZ16" s="464"/>
      <c r="BA16" s="464"/>
      <c r="BB16" s="464"/>
      <c r="BC16" s="464"/>
      <c r="BD16" s="464"/>
      <c r="BE16" s="464"/>
      <c r="BF16" s="464"/>
      <c r="BG16" s="464"/>
      <c r="BH16" s="464"/>
      <c r="BI16" s="464"/>
      <c r="BJ16" s="464"/>
      <c r="BK16" s="464"/>
      <c r="BL16" s="464"/>
      <c r="BM16" s="465"/>
      <c r="BN16" s="429">
        <v>48759196</v>
      </c>
      <c r="BO16" s="430"/>
      <c r="BP16" s="430"/>
      <c r="BQ16" s="430"/>
      <c r="BR16" s="430"/>
      <c r="BS16" s="430"/>
      <c r="BT16" s="430"/>
      <c r="BU16" s="431"/>
      <c r="BV16" s="429">
        <v>48203706</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156</v>
      </c>
      <c r="N17" s="537"/>
      <c r="O17" s="537"/>
      <c r="P17" s="537"/>
      <c r="Q17" s="538"/>
      <c r="R17" s="533" t="s">
        <v>157</v>
      </c>
      <c r="S17" s="534"/>
      <c r="T17" s="534"/>
      <c r="U17" s="534"/>
      <c r="V17" s="535"/>
      <c r="W17" s="445" t="s">
        <v>158</v>
      </c>
      <c r="X17" s="446"/>
      <c r="Y17" s="446"/>
      <c r="Z17" s="446"/>
      <c r="AA17" s="446"/>
      <c r="AB17" s="436"/>
      <c r="AC17" s="480">
        <v>86854</v>
      </c>
      <c r="AD17" s="481"/>
      <c r="AE17" s="481"/>
      <c r="AF17" s="481"/>
      <c r="AG17" s="523"/>
      <c r="AH17" s="480">
        <v>86683</v>
      </c>
      <c r="AI17" s="481"/>
      <c r="AJ17" s="481"/>
      <c r="AK17" s="481"/>
      <c r="AL17" s="482"/>
      <c r="AM17" s="458"/>
      <c r="AN17" s="459"/>
      <c r="AO17" s="459"/>
      <c r="AP17" s="459"/>
      <c r="AQ17" s="459"/>
      <c r="AR17" s="459"/>
      <c r="AS17" s="459"/>
      <c r="AT17" s="460"/>
      <c r="AU17" s="461"/>
      <c r="AV17" s="462"/>
      <c r="AW17" s="462"/>
      <c r="AX17" s="462"/>
      <c r="AY17" s="463" t="s">
        <v>159</v>
      </c>
      <c r="AZ17" s="464"/>
      <c r="BA17" s="464"/>
      <c r="BB17" s="464"/>
      <c r="BC17" s="464"/>
      <c r="BD17" s="464"/>
      <c r="BE17" s="464"/>
      <c r="BF17" s="464"/>
      <c r="BG17" s="464"/>
      <c r="BH17" s="464"/>
      <c r="BI17" s="464"/>
      <c r="BJ17" s="464"/>
      <c r="BK17" s="464"/>
      <c r="BL17" s="464"/>
      <c r="BM17" s="465"/>
      <c r="BN17" s="429">
        <v>33171497</v>
      </c>
      <c r="BO17" s="430"/>
      <c r="BP17" s="430"/>
      <c r="BQ17" s="430"/>
      <c r="BR17" s="430"/>
      <c r="BS17" s="430"/>
      <c r="BT17" s="430"/>
      <c r="BU17" s="431"/>
      <c r="BV17" s="429">
        <v>33090829</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160</v>
      </c>
      <c r="C18" s="472"/>
      <c r="D18" s="472"/>
      <c r="E18" s="544"/>
      <c r="F18" s="544"/>
      <c r="G18" s="544"/>
      <c r="H18" s="544"/>
      <c r="I18" s="544"/>
      <c r="J18" s="544"/>
      <c r="K18" s="544"/>
      <c r="L18" s="545">
        <v>426.06</v>
      </c>
      <c r="M18" s="545"/>
      <c r="N18" s="545"/>
      <c r="O18" s="545"/>
      <c r="P18" s="545"/>
      <c r="Q18" s="545"/>
      <c r="R18" s="546"/>
      <c r="S18" s="546"/>
      <c r="T18" s="546"/>
      <c r="U18" s="546"/>
      <c r="V18" s="547"/>
      <c r="W18" s="447"/>
      <c r="X18" s="448"/>
      <c r="Y18" s="448"/>
      <c r="Z18" s="448"/>
      <c r="AA18" s="448"/>
      <c r="AB18" s="439"/>
      <c r="AC18" s="548">
        <v>76.7</v>
      </c>
      <c r="AD18" s="549"/>
      <c r="AE18" s="549"/>
      <c r="AF18" s="549"/>
      <c r="AG18" s="550"/>
      <c r="AH18" s="548">
        <v>75.900000000000006</v>
      </c>
      <c r="AI18" s="549"/>
      <c r="AJ18" s="549"/>
      <c r="AK18" s="549"/>
      <c r="AL18" s="551"/>
      <c r="AM18" s="458"/>
      <c r="AN18" s="459"/>
      <c r="AO18" s="459"/>
      <c r="AP18" s="459"/>
      <c r="AQ18" s="459"/>
      <c r="AR18" s="459"/>
      <c r="AS18" s="459"/>
      <c r="AT18" s="460"/>
      <c r="AU18" s="461"/>
      <c r="AV18" s="462"/>
      <c r="AW18" s="462"/>
      <c r="AX18" s="462"/>
      <c r="AY18" s="463" t="s">
        <v>161</v>
      </c>
      <c r="AZ18" s="464"/>
      <c r="BA18" s="464"/>
      <c r="BB18" s="464"/>
      <c r="BC18" s="464"/>
      <c r="BD18" s="464"/>
      <c r="BE18" s="464"/>
      <c r="BF18" s="464"/>
      <c r="BG18" s="464"/>
      <c r="BH18" s="464"/>
      <c r="BI18" s="464"/>
      <c r="BJ18" s="464"/>
      <c r="BK18" s="464"/>
      <c r="BL18" s="464"/>
      <c r="BM18" s="465"/>
      <c r="BN18" s="429">
        <v>56788734</v>
      </c>
      <c r="BO18" s="430"/>
      <c r="BP18" s="430"/>
      <c r="BQ18" s="430"/>
      <c r="BR18" s="430"/>
      <c r="BS18" s="430"/>
      <c r="BT18" s="430"/>
      <c r="BU18" s="431"/>
      <c r="BV18" s="429">
        <v>57813999</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162</v>
      </c>
      <c r="C19" s="472"/>
      <c r="D19" s="472"/>
      <c r="E19" s="544"/>
      <c r="F19" s="544"/>
      <c r="G19" s="544"/>
      <c r="H19" s="544"/>
      <c r="I19" s="544"/>
      <c r="J19" s="544"/>
      <c r="K19" s="544"/>
      <c r="L19" s="552">
        <v>600</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163</v>
      </c>
      <c r="AZ19" s="464"/>
      <c r="BA19" s="464"/>
      <c r="BB19" s="464"/>
      <c r="BC19" s="464"/>
      <c r="BD19" s="464"/>
      <c r="BE19" s="464"/>
      <c r="BF19" s="464"/>
      <c r="BG19" s="464"/>
      <c r="BH19" s="464"/>
      <c r="BI19" s="464"/>
      <c r="BJ19" s="464"/>
      <c r="BK19" s="464"/>
      <c r="BL19" s="464"/>
      <c r="BM19" s="465"/>
      <c r="BN19" s="429">
        <v>75569844</v>
      </c>
      <c r="BO19" s="430"/>
      <c r="BP19" s="430"/>
      <c r="BQ19" s="430"/>
      <c r="BR19" s="430"/>
      <c r="BS19" s="430"/>
      <c r="BT19" s="430"/>
      <c r="BU19" s="431"/>
      <c r="BV19" s="429">
        <v>75667228</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164</v>
      </c>
      <c r="C20" s="472"/>
      <c r="D20" s="472"/>
      <c r="E20" s="544"/>
      <c r="F20" s="544"/>
      <c r="G20" s="544"/>
      <c r="H20" s="544"/>
      <c r="I20" s="544"/>
      <c r="J20" s="544"/>
      <c r="K20" s="544"/>
      <c r="L20" s="552">
        <v>105011</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165</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166</v>
      </c>
      <c r="C22" s="567"/>
      <c r="D22" s="568"/>
      <c r="E22" s="441" t="s">
        <v>1</v>
      </c>
      <c r="F22" s="446"/>
      <c r="G22" s="446"/>
      <c r="H22" s="446"/>
      <c r="I22" s="446"/>
      <c r="J22" s="446"/>
      <c r="K22" s="436"/>
      <c r="L22" s="441" t="s">
        <v>167</v>
      </c>
      <c r="M22" s="446"/>
      <c r="N22" s="446"/>
      <c r="O22" s="446"/>
      <c r="P22" s="436"/>
      <c r="Q22" s="575" t="s">
        <v>168</v>
      </c>
      <c r="R22" s="576"/>
      <c r="S22" s="576"/>
      <c r="T22" s="576"/>
      <c r="U22" s="576"/>
      <c r="V22" s="577"/>
      <c r="W22" s="581" t="s">
        <v>169</v>
      </c>
      <c r="X22" s="567"/>
      <c r="Y22" s="568"/>
      <c r="Z22" s="441" t="s">
        <v>1</v>
      </c>
      <c r="AA22" s="446"/>
      <c r="AB22" s="446"/>
      <c r="AC22" s="446"/>
      <c r="AD22" s="446"/>
      <c r="AE22" s="446"/>
      <c r="AF22" s="446"/>
      <c r="AG22" s="436"/>
      <c r="AH22" s="594" t="s">
        <v>170</v>
      </c>
      <c r="AI22" s="446"/>
      <c r="AJ22" s="446"/>
      <c r="AK22" s="446"/>
      <c r="AL22" s="436"/>
      <c r="AM22" s="594" t="s">
        <v>171</v>
      </c>
      <c r="AN22" s="595"/>
      <c r="AO22" s="595"/>
      <c r="AP22" s="595"/>
      <c r="AQ22" s="595"/>
      <c r="AR22" s="596"/>
      <c r="AS22" s="575" t="s">
        <v>168</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172</v>
      </c>
      <c r="AZ23" s="390"/>
      <c r="BA23" s="390"/>
      <c r="BB23" s="390"/>
      <c r="BC23" s="390"/>
      <c r="BD23" s="390"/>
      <c r="BE23" s="390"/>
      <c r="BF23" s="390"/>
      <c r="BG23" s="390"/>
      <c r="BH23" s="390"/>
      <c r="BI23" s="390"/>
      <c r="BJ23" s="390"/>
      <c r="BK23" s="390"/>
      <c r="BL23" s="390"/>
      <c r="BM23" s="391"/>
      <c r="BN23" s="429">
        <v>109570586</v>
      </c>
      <c r="BO23" s="430"/>
      <c r="BP23" s="430"/>
      <c r="BQ23" s="430"/>
      <c r="BR23" s="430"/>
      <c r="BS23" s="430"/>
      <c r="BT23" s="430"/>
      <c r="BU23" s="431"/>
      <c r="BV23" s="429">
        <v>103602285</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173</v>
      </c>
      <c r="F24" s="459"/>
      <c r="G24" s="459"/>
      <c r="H24" s="459"/>
      <c r="I24" s="459"/>
      <c r="J24" s="459"/>
      <c r="K24" s="460"/>
      <c r="L24" s="480">
        <v>1</v>
      </c>
      <c r="M24" s="481"/>
      <c r="N24" s="481"/>
      <c r="O24" s="481"/>
      <c r="P24" s="523"/>
      <c r="Q24" s="480">
        <v>10580</v>
      </c>
      <c r="R24" s="481"/>
      <c r="S24" s="481"/>
      <c r="T24" s="481"/>
      <c r="U24" s="481"/>
      <c r="V24" s="523"/>
      <c r="W24" s="582"/>
      <c r="X24" s="570"/>
      <c r="Y24" s="571"/>
      <c r="Z24" s="479" t="s">
        <v>174</v>
      </c>
      <c r="AA24" s="459"/>
      <c r="AB24" s="459"/>
      <c r="AC24" s="459"/>
      <c r="AD24" s="459"/>
      <c r="AE24" s="459"/>
      <c r="AF24" s="459"/>
      <c r="AG24" s="460"/>
      <c r="AH24" s="480">
        <v>2037</v>
      </c>
      <c r="AI24" s="481"/>
      <c r="AJ24" s="481"/>
      <c r="AK24" s="481"/>
      <c r="AL24" s="523"/>
      <c r="AM24" s="480">
        <v>6467475</v>
      </c>
      <c r="AN24" s="481"/>
      <c r="AO24" s="481"/>
      <c r="AP24" s="481"/>
      <c r="AQ24" s="481"/>
      <c r="AR24" s="523"/>
      <c r="AS24" s="480">
        <v>3175</v>
      </c>
      <c r="AT24" s="481"/>
      <c r="AU24" s="481"/>
      <c r="AV24" s="481"/>
      <c r="AW24" s="481"/>
      <c r="AX24" s="482"/>
      <c r="AY24" s="602" t="s">
        <v>175</v>
      </c>
      <c r="AZ24" s="603"/>
      <c r="BA24" s="603"/>
      <c r="BB24" s="603"/>
      <c r="BC24" s="603"/>
      <c r="BD24" s="603"/>
      <c r="BE24" s="603"/>
      <c r="BF24" s="603"/>
      <c r="BG24" s="603"/>
      <c r="BH24" s="603"/>
      <c r="BI24" s="603"/>
      <c r="BJ24" s="603"/>
      <c r="BK24" s="603"/>
      <c r="BL24" s="603"/>
      <c r="BM24" s="604"/>
      <c r="BN24" s="429">
        <v>80652309</v>
      </c>
      <c r="BO24" s="430"/>
      <c r="BP24" s="430"/>
      <c r="BQ24" s="430"/>
      <c r="BR24" s="430"/>
      <c r="BS24" s="430"/>
      <c r="BT24" s="430"/>
      <c r="BU24" s="431"/>
      <c r="BV24" s="429">
        <v>81357217</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176</v>
      </c>
      <c r="F25" s="459"/>
      <c r="G25" s="459"/>
      <c r="H25" s="459"/>
      <c r="I25" s="459"/>
      <c r="J25" s="459"/>
      <c r="K25" s="460"/>
      <c r="L25" s="480">
        <v>2</v>
      </c>
      <c r="M25" s="481"/>
      <c r="N25" s="481"/>
      <c r="O25" s="481"/>
      <c r="P25" s="523"/>
      <c r="Q25" s="480">
        <v>8730</v>
      </c>
      <c r="R25" s="481"/>
      <c r="S25" s="481"/>
      <c r="T25" s="481"/>
      <c r="U25" s="481"/>
      <c r="V25" s="523"/>
      <c r="W25" s="582"/>
      <c r="X25" s="570"/>
      <c r="Y25" s="571"/>
      <c r="Z25" s="479" t="s">
        <v>177</v>
      </c>
      <c r="AA25" s="459"/>
      <c r="AB25" s="459"/>
      <c r="AC25" s="459"/>
      <c r="AD25" s="459"/>
      <c r="AE25" s="459"/>
      <c r="AF25" s="459"/>
      <c r="AG25" s="460"/>
      <c r="AH25" s="480">
        <v>375</v>
      </c>
      <c r="AI25" s="481"/>
      <c r="AJ25" s="481"/>
      <c r="AK25" s="481"/>
      <c r="AL25" s="523"/>
      <c r="AM25" s="480">
        <v>1059000</v>
      </c>
      <c r="AN25" s="481"/>
      <c r="AO25" s="481"/>
      <c r="AP25" s="481"/>
      <c r="AQ25" s="481"/>
      <c r="AR25" s="523"/>
      <c r="AS25" s="480">
        <v>2824</v>
      </c>
      <c r="AT25" s="481"/>
      <c r="AU25" s="481"/>
      <c r="AV25" s="481"/>
      <c r="AW25" s="481"/>
      <c r="AX25" s="482"/>
      <c r="AY25" s="389" t="s">
        <v>178</v>
      </c>
      <c r="AZ25" s="390"/>
      <c r="BA25" s="390"/>
      <c r="BB25" s="390"/>
      <c r="BC25" s="390"/>
      <c r="BD25" s="390"/>
      <c r="BE25" s="390"/>
      <c r="BF25" s="390"/>
      <c r="BG25" s="390"/>
      <c r="BH25" s="390"/>
      <c r="BI25" s="390"/>
      <c r="BJ25" s="390"/>
      <c r="BK25" s="390"/>
      <c r="BL25" s="390"/>
      <c r="BM25" s="391"/>
      <c r="BN25" s="392">
        <v>16624463</v>
      </c>
      <c r="BO25" s="393"/>
      <c r="BP25" s="393"/>
      <c r="BQ25" s="393"/>
      <c r="BR25" s="393"/>
      <c r="BS25" s="393"/>
      <c r="BT25" s="393"/>
      <c r="BU25" s="394"/>
      <c r="BV25" s="392">
        <v>22766736</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179</v>
      </c>
      <c r="F26" s="459"/>
      <c r="G26" s="459"/>
      <c r="H26" s="459"/>
      <c r="I26" s="459"/>
      <c r="J26" s="459"/>
      <c r="K26" s="460"/>
      <c r="L26" s="480">
        <v>1</v>
      </c>
      <c r="M26" s="481"/>
      <c r="N26" s="481"/>
      <c r="O26" s="481"/>
      <c r="P26" s="523"/>
      <c r="Q26" s="480">
        <v>7210</v>
      </c>
      <c r="R26" s="481"/>
      <c r="S26" s="481"/>
      <c r="T26" s="481"/>
      <c r="U26" s="481"/>
      <c r="V26" s="523"/>
      <c r="W26" s="582"/>
      <c r="X26" s="570"/>
      <c r="Y26" s="571"/>
      <c r="Z26" s="479" t="s">
        <v>180</v>
      </c>
      <c r="AA26" s="592"/>
      <c r="AB26" s="592"/>
      <c r="AC26" s="592"/>
      <c r="AD26" s="592"/>
      <c r="AE26" s="592"/>
      <c r="AF26" s="592"/>
      <c r="AG26" s="593"/>
      <c r="AH26" s="480">
        <v>224</v>
      </c>
      <c r="AI26" s="481"/>
      <c r="AJ26" s="481"/>
      <c r="AK26" s="481"/>
      <c r="AL26" s="523"/>
      <c r="AM26" s="480">
        <v>763616</v>
      </c>
      <c r="AN26" s="481"/>
      <c r="AO26" s="481"/>
      <c r="AP26" s="481"/>
      <c r="AQ26" s="481"/>
      <c r="AR26" s="523"/>
      <c r="AS26" s="480">
        <v>3409</v>
      </c>
      <c r="AT26" s="481"/>
      <c r="AU26" s="481"/>
      <c r="AV26" s="481"/>
      <c r="AW26" s="481"/>
      <c r="AX26" s="482"/>
      <c r="AY26" s="432" t="s">
        <v>181</v>
      </c>
      <c r="AZ26" s="433"/>
      <c r="BA26" s="433"/>
      <c r="BB26" s="433"/>
      <c r="BC26" s="433"/>
      <c r="BD26" s="433"/>
      <c r="BE26" s="433"/>
      <c r="BF26" s="433"/>
      <c r="BG26" s="433"/>
      <c r="BH26" s="433"/>
      <c r="BI26" s="433"/>
      <c r="BJ26" s="433"/>
      <c r="BK26" s="433"/>
      <c r="BL26" s="433"/>
      <c r="BM26" s="434"/>
      <c r="BN26" s="429">
        <v>10000</v>
      </c>
      <c r="BO26" s="430"/>
      <c r="BP26" s="430"/>
      <c r="BQ26" s="430"/>
      <c r="BR26" s="430"/>
      <c r="BS26" s="430"/>
      <c r="BT26" s="430"/>
      <c r="BU26" s="431"/>
      <c r="BV26" s="429">
        <v>10000</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182</v>
      </c>
      <c r="F27" s="459"/>
      <c r="G27" s="459"/>
      <c r="H27" s="459"/>
      <c r="I27" s="459"/>
      <c r="J27" s="459"/>
      <c r="K27" s="460"/>
      <c r="L27" s="480">
        <v>1</v>
      </c>
      <c r="M27" s="481"/>
      <c r="N27" s="481"/>
      <c r="O27" s="481"/>
      <c r="P27" s="523"/>
      <c r="Q27" s="480">
        <v>6620</v>
      </c>
      <c r="R27" s="481"/>
      <c r="S27" s="481"/>
      <c r="T27" s="481"/>
      <c r="U27" s="481"/>
      <c r="V27" s="523"/>
      <c r="W27" s="582"/>
      <c r="X27" s="570"/>
      <c r="Y27" s="571"/>
      <c r="Z27" s="479" t="s">
        <v>183</v>
      </c>
      <c r="AA27" s="459"/>
      <c r="AB27" s="459"/>
      <c r="AC27" s="459"/>
      <c r="AD27" s="459"/>
      <c r="AE27" s="459"/>
      <c r="AF27" s="459"/>
      <c r="AG27" s="460"/>
      <c r="AH27" s="480">
        <v>53</v>
      </c>
      <c r="AI27" s="481"/>
      <c r="AJ27" s="481"/>
      <c r="AK27" s="481"/>
      <c r="AL27" s="523"/>
      <c r="AM27" s="480">
        <v>208455</v>
      </c>
      <c r="AN27" s="481"/>
      <c r="AO27" s="481"/>
      <c r="AP27" s="481"/>
      <c r="AQ27" s="481"/>
      <c r="AR27" s="523"/>
      <c r="AS27" s="480">
        <v>3933</v>
      </c>
      <c r="AT27" s="481"/>
      <c r="AU27" s="481"/>
      <c r="AV27" s="481"/>
      <c r="AW27" s="481"/>
      <c r="AX27" s="482"/>
      <c r="AY27" s="524" t="s">
        <v>184</v>
      </c>
      <c r="AZ27" s="525"/>
      <c r="BA27" s="525"/>
      <c r="BB27" s="525"/>
      <c r="BC27" s="525"/>
      <c r="BD27" s="525"/>
      <c r="BE27" s="525"/>
      <c r="BF27" s="525"/>
      <c r="BG27" s="525"/>
      <c r="BH27" s="525"/>
      <c r="BI27" s="525"/>
      <c r="BJ27" s="525"/>
      <c r="BK27" s="525"/>
      <c r="BL27" s="525"/>
      <c r="BM27" s="526"/>
      <c r="BN27" s="605">
        <v>1382768</v>
      </c>
      <c r="BO27" s="606"/>
      <c r="BP27" s="606"/>
      <c r="BQ27" s="606"/>
      <c r="BR27" s="606"/>
      <c r="BS27" s="606"/>
      <c r="BT27" s="606"/>
      <c r="BU27" s="607"/>
      <c r="BV27" s="605">
        <v>1382472</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185</v>
      </c>
      <c r="F28" s="459"/>
      <c r="G28" s="459"/>
      <c r="H28" s="459"/>
      <c r="I28" s="459"/>
      <c r="J28" s="459"/>
      <c r="K28" s="460"/>
      <c r="L28" s="480">
        <v>1</v>
      </c>
      <c r="M28" s="481"/>
      <c r="N28" s="481"/>
      <c r="O28" s="481"/>
      <c r="P28" s="523"/>
      <c r="Q28" s="480">
        <v>6020</v>
      </c>
      <c r="R28" s="481"/>
      <c r="S28" s="481"/>
      <c r="T28" s="481"/>
      <c r="U28" s="481"/>
      <c r="V28" s="523"/>
      <c r="W28" s="582"/>
      <c r="X28" s="570"/>
      <c r="Y28" s="571"/>
      <c r="Z28" s="479" t="s">
        <v>186</v>
      </c>
      <c r="AA28" s="459"/>
      <c r="AB28" s="459"/>
      <c r="AC28" s="459"/>
      <c r="AD28" s="459"/>
      <c r="AE28" s="459"/>
      <c r="AF28" s="459"/>
      <c r="AG28" s="460"/>
      <c r="AH28" s="480" t="s">
        <v>139</v>
      </c>
      <c r="AI28" s="481"/>
      <c r="AJ28" s="481"/>
      <c r="AK28" s="481"/>
      <c r="AL28" s="523"/>
      <c r="AM28" s="480" t="s">
        <v>139</v>
      </c>
      <c r="AN28" s="481"/>
      <c r="AO28" s="481"/>
      <c r="AP28" s="481"/>
      <c r="AQ28" s="481"/>
      <c r="AR28" s="523"/>
      <c r="AS28" s="480" t="s">
        <v>139</v>
      </c>
      <c r="AT28" s="481"/>
      <c r="AU28" s="481"/>
      <c r="AV28" s="481"/>
      <c r="AW28" s="481"/>
      <c r="AX28" s="482"/>
      <c r="AY28" s="608" t="s">
        <v>187</v>
      </c>
      <c r="AZ28" s="609"/>
      <c r="BA28" s="609"/>
      <c r="BB28" s="610"/>
      <c r="BC28" s="389" t="s">
        <v>47</v>
      </c>
      <c r="BD28" s="390"/>
      <c r="BE28" s="390"/>
      <c r="BF28" s="390"/>
      <c r="BG28" s="390"/>
      <c r="BH28" s="390"/>
      <c r="BI28" s="390"/>
      <c r="BJ28" s="390"/>
      <c r="BK28" s="390"/>
      <c r="BL28" s="390"/>
      <c r="BM28" s="391"/>
      <c r="BN28" s="392">
        <v>5566576</v>
      </c>
      <c r="BO28" s="393"/>
      <c r="BP28" s="393"/>
      <c r="BQ28" s="393"/>
      <c r="BR28" s="393"/>
      <c r="BS28" s="393"/>
      <c r="BT28" s="393"/>
      <c r="BU28" s="394"/>
      <c r="BV28" s="392">
        <v>4577121</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188</v>
      </c>
      <c r="F29" s="459"/>
      <c r="G29" s="459"/>
      <c r="H29" s="459"/>
      <c r="I29" s="459"/>
      <c r="J29" s="459"/>
      <c r="K29" s="460"/>
      <c r="L29" s="480">
        <v>31</v>
      </c>
      <c r="M29" s="481"/>
      <c r="N29" s="481"/>
      <c r="O29" s="481"/>
      <c r="P29" s="523"/>
      <c r="Q29" s="480">
        <v>5630</v>
      </c>
      <c r="R29" s="481"/>
      <c r="S29" s="481"/>
      <c r="T29" s="481"/>
      <c r="U29" s="481"/>
      <c r="V29" s="523"/>
      <c r="W29" s="583"/>
      <c r="X29" s="584"/>
      <c r="Y29" s="585"/>
      <c r="Z29" s="479" t="s">
        <v>189</v>
      </c>
      <c r="AA29" s="459"/>
      <c r="AB29" s="459"/>
      <c r="AC29" s="459"/>
      <c r="AD29" s="459"/>
      <c r="AE29" s="459"/>
      <c r="AF29" s="459"/>
      <c r="AG29" s="460"/>
      <c r="AH29" s="480">
        <v>2090</v>
      </c>
      <c r="AI29" s="481"/>
      <c r="AJ29" s="481"/>
      <c r="AK29" s="481"/>
      <c r="AL29" s="523"/>
      <c r="AM29" s="480">
        <v>6675930</v>
      </c>
      <c r="AN29" s="481"/>
      <c r="AO29" s="481"/>
      <c r="AP29" s="481"/>
      <c r="AQ29" s="481"/>
      <c r="AR29" s="523"/>
      <c r="AS29" s="480">
        <v>3194</v>
      </c>
      <c r="AT29" s="481"/>
      <c r="AU29" s="481"/>
      <c r="AV29" s="481"/>
      <c r="AW29" s="481"/>
      <c r="AX29" s="482"/>
      <c r="AY29" s="611"/>
      <c r="AZ29" s="612"/>
      <c r="BA29" s="612"/>
      <c r="BB29" s="613"/>
      <c r="BC29" s="463" t="s">
        <v>190</v>
      </c>
      <c r="BD29" s="464"/>
      <c r="BE29" s="464"/>
      <c r="BF29" s="464"/>
      <c r="BG29" s="464"/>
      <c r="BH29" s="464"/>
      <c r="BI29" s="464"/>
      <c r="BJ29" s="464"/>
      <c r="BK29" s="464"/>
      <c r="BL29" s="464"/>
      <c r="BM29" s="465"/>
      <c r="BN29" s="429">
        <v>3447070</v>
      </c>
      <c r="BO29" s="430"/>
      <c r="BP29" s="430"/>
      <c r="BQ29" s="430"/>
      <c r="BR29" s="430"/>
      <c r="BS29" s="430"/>
      <c r="BT29" s="430"/>
      <c r="BU29" s="431"/>
      <c r="BV29" s="429">
        <v>3508383</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191</v>
      </c>
      <c r="X30" s="590"/>
      <c r="Y30" s="590"/>
      <c r="Z30" s="590"/>
      <c r="AA30" s="590"/>
      <c r="AB30" s="590"/>
      <c r="AC30" s="590"/>
      <c r="AD30" s="590"/>
      <c r="AE30" s="590"/>
      <c r="AF30" s="590"/>
      <c r="AG30" s="591"/>
      <c r="AH30" s="548">
        <v>99.4</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49</v>
      </c>
      <c r="BD30" s="603"/>
      <c r="BE30" s="603"/>
      <c r="BF30" s="603"/>
      <c r="BG30" s="603"/>
      <c r="BH30" s="603"/>
      <c r="BI30" s="603"/>
      <c r="BJ30" s="603"/>
      <c r="BK30" s="603"/>
      <c r="BL30" s="603"/>
      <c r="BM30" s="604"/>
      <c r="BN30" s="605">
        <v>12969821</v>
      </c>
      <c r="BO30" s="606"/>
      <c r="BP30" s="606"/>
      <c r="BQ30" s="606"/>
      <c r="BR30" s="606"/>
      <c r="BS30" s="606"/>
      <c r="BT30" s="606"/>
      <c r="BU30" s="607"/>
      <c r="BV30" s="605">
        <v>14347191</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198</v>
      </c>
      <c r="D33" s="453"/>
      <c r="E33" s="418" t="s">
        <v>199</v>
      </c>
      <c r="F33" s="418"/>
      <c r="G33" s="418"/>
      <c r="H33" s="418"/>
      <c r="I33" s="418"/>
      <c r="J33" s="418"/>
      <c r="K33" s="418"/>
      <c r="L33" s="418"/>
      <c r="M33" s="418"/>
      <c r="N33" s="418"/>
      <c r="O33" s="418"/>
      <c r="P33" s="418"/>
      <c r="Q33" s="418"/>
      <c r="R33" s="418"/>
      <c r="S33" s="418"/>
      <c r="T33" s="216"/>
      <c r="U33" s="453" t="s">
        <v>198</v>
      </c>
      <c r="V33" s="453"/>
      <c r="W33" s="418" t="s">
        <v>199</v>
      </c>
      <c r="X33" s="418"/>
      <c r="Y33" s="418"/>
      <c r="Z33" s="418"/>
      <c r="AA33" s="418"/>
      <c r="AB33" s="418"/>
      <c r="AC33" s="418"/>
      <c r="AD33" s="418"/>
      <c r="AE33" s="418"/>
      <c r="AF33" s="418"/>
      <c r="AG33" s="418"/>
      <c r="AH33" s="418"/>
      <c r="AI33" s="418"/>
      <c r="AJ33" s="418"/>
      <c r="AK33" s="418"/>
      <c r="AL33" s="216"/>
      <c r="AM33" s="453" t="s">
        <v>198</v>
      </c>
      <c r="AN33" s="453"/>
      <c r="AO33" s="418" t="s">
        <v>199</v>
      </c>
      <c r="AP33" s="418"/>
      <c r="AQ33" s="418"/>
      <c r="AR33" s="418"/>
      <c r="AS33" s="418"/>
      <c r="AT33" s="418"/>
      <c r="AU33" s="418"/>
      <c r="AV33" s="418"/>
      <c r="AW33" s="418"/>
      <c r="AX33" s="418"/>
      <c r="AY33" s="418"/>
      <c r="AZ33" s="418"/>
      <c r="BA33" s="418"/>
      <c r="BB33" s="418"/>
      <c r="BC33" s="418"/>
      <c r="BD33" s="217"/>
      <c r="BE33" s="418" t="s">
        <v>200</v>
      </c>
      <c r="BF33" s="418"/>
      <c r="BG33" s="418" t="s">
        <v>201</v>
      </c>
      <c r="BH33" s="418"/>
      <c r="BI33" s="418"/>
      <c r="BJ33" s="418"/>
      <c r="BK33" s="418"/>
      <c r="BL33" s="418"/>
      <c r="BM33" s="418"/>
      <c r="BN33" s="418"/>
      <c r="BO33" s="418"/>
      <c r="BP33" s="418"/>
      <c r="BQ33" s="418"/>
      <c r="BR33" s="418"/>
      <c r="BS33" s="418"/>
      <c r="BT33" s="418"/>
      <c r="BU33" s="418"/>
      <c r="BV33" s="217"/>
      <c r="BW33" s="453" t="s">
        <v>200</v>
      </c>
      <c r="BX33" s="453"/>
      <c r="BY33" s="418" t="s">
        <v>202</v>
      </c>
      <c r="BZ33" s="418"/>
      <c r="CA33" s="418"/>
      <c r="CB33" s="418"/>
      <c r="CC33" s="418"/>
      <c r="CD33" s="418"/>
      <c r="CE33" s="418"/>
      <c r="CF33" s="418"/>
      <c r="CG33" s="418"/>
      <c r="CH33" s="418"/>
      <c r="CI33" s="418"/>
      <c r="CJ33" s="418"/>
      <c r="CK33" s="418"/>
      <c r="CL33" s="418"/>
      <c r="CM33" s="418"/>
      <c r="CN33" s="216"/>
      <c r="CO33" s="453" t="s">
        <v>198</v>
      </c>
      <c r="CP33" s="453"/>
      <c r="CQ33" s="418" t="s">
        <v>203</v>
      </c>
      <c r="CR33" s="418"/>
      <c r="CS33" s="418"/>
      <c r="CT33" s="418"/>
      <c r="CU33" s="418"/>
      <c r="CV33" s="418"/>
      <c r="CW33" s="418"/>
      <c r="CX33" s="418"/>
      <c r="CY33" s="418"/>
      <c r="CZ33" s="418"/>
      <c r="DA33" s="418"/>
      <c r="DB33" s="418"/>
      <c r="DC33" s="418"/>
      <c r="DD33" s="418"/>
      <c r="DE33" s="418"/>
      <c r="DF33" s="216"/>
      <c r="DG33" s="617" t="s">
        <v>204</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7</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f>IF(AO34="","",MAX(C34:D43,U34:V43)+1)</f>
        <v>11</v>
      </c>
      <c r="AN34" s="618"/>
      <c r="AO34" s="619" t="str">
        <f>IF('各会計、関係団体の財政状況及び健全化判断比率'!B32="","",'各会計、関係団体の財政状況及び健全化判断比率'!B32)</f>
        <v>水道事業会計</v>
      </c>
      <c r="AP34" s="619"/>
      <c r="AQ34" s="619"/>
      <c r="AR34" s="619"/>
      <c r="AS34" s="619"/>
      <c r="AT34" s="619"/>
      <c r="AU34" s="619"/>
      <c r="AV34" s="619"/>
      <c r="AW34" s="619"/>
      <c r="AX34" s="619"/>
      <c r="AY34" s="619"/>
      <c r="AZ34" s="619"/>
      <c r="BA34" s="619"/>
      <c r="BB34" s="619"/>
      <c r="BC34" s="619"/>
      <c r="BD34" s="214"/>
      <c r="BE34" s="618">
        <f>IF(BG34="","",MAX(C34:D43,U34:V43,AM34:AN43)+1)</f>
        <v>13</v>
      </c>
      <c r="BF34" s="618"/>
      <c r="BG34" s="619" t="str">
        <f>IF('各会計、関係団体の財政状況及び健全化判断比率'!B34="","",'各会計、関係団体の財政状況及び健全化判断比率'!B34)</f>
        <v>集落排水事業特別会計</v>
      </c>
      <c r="BH34" s="619"/>
      <c r="BI34" s="619"/>
      <c r="BJ34" s="619"/>
      <c r="BK34" s="619"/>
      <c r="BL34" s="619"/>
      <c r="BM34" s="619"/>
      <c r="BN34" s="619"/>
      <c r="BO34" s="619"/>
      <c r="BP34" s="619"/>
      <c r="BQ34" s="619"/>
      <c r="BR34" s="619"/>
      <c r="BS34" s="619"/>
      <c r="BT34" s="619"/>
      <c r="BU34" s="619"/>
      <c r="BV34" s="214"/>
      <c r="BW34" s="618">
        <f>IF(BY34="","",MAX(C34:D43,U34:V43,AM34:AN43,BE34:BF43)+1)</f>
        <v>19</v>
      </c>
      <c r="BX34" s="618"/>
      <c r="BY34" s="619" t="str">
        <f>IF('各会計、関係団体の財政状況及び健全化判断比率'!B68="","",'各会計、関係団体の財政状況及び健全化判断比率'!B68)</f>
        <v>長崎県後期高齢者医療広域連合（普通会計）</v>
      </c>
      <c r="BZ34" s="619"/>
      <c r="CA34" s="619"/>
      <c r="CB34" s="619"/>
      <c r="CC34" s="619"/>
      <c r="CD34" s="619"/>
      <c r="CE34" s="619"/>
      <c r="CF34" s="619"/>
      <c r="CG34" s="619"/>
      <c r="CH34" s="619"/>
      <c r="CI34" s="619"/>
      <c r="CJ34" s="619"/>
      <c r="CK34" s="619"/>
      <c r="CL34" s="619"/>
      <c r="CM34" s="619"/>
      <c r="CN34" s="214"/>
      <c r="CO34" s="618">
        <f>IF(CQ34="","",MAX(C34:D43,U34:V43,AM34:AN43,BE34:BF43,BW34:BX43)+1)</f>
        <v>27</v>
      </c>
      <c r="CP34" s="618"/>
      <c r="CQ34" s="619" t="str">
        <f>IF('各会計、関係団体の財政状況及び健全化判断比率'!BS7="","",'各会計、関係団体の財政状況及び健全化判断比率'!BS7)</f>
        <v>公益社団法人佐世保地域文化事業財団</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住宅事業特別会計</v>
      </c>
      <c r="F35" s="619"/>
      <c r="G35" s="619"/>
      <c r="H35" s="619"/>
      <c r="I35" s="619"/>
      <c r="J35" s="619"/>
      <c r="K35" s="619"/>
      <c r="L35" s="619"/>
      <c r="M35" s="619"/>
      <c r="N35" s="619"/>
      <c r="O35" s="619"/>
      <c r="P35" s="619"/>
      <c r="Q35" s="619"/>
      <c r="R35" s="619"/>
      <c r="S35" s="619"/>
      <c r="T35" s="214"/>
      <c r="U35" s="618">
        <f>IF(W35="","",U34+1)</f>
        <v>8</v>
      </c>
      <c r="V35" s="618"/>
      <c r="W35" s="619" t="str">
        <f>IF('各会計、関係団体の財政状況及び健全化判断比率'!B29="","",'各会計、関係団体の財政状況及び健全化判断比率'!B29)</f>
        <v>介護保険事業特別会計</v>
      </c>
      <c r="X35" s="619"/>
      <c r="Y35" s="619"/>
      <c r="Z35" s="619"/>
      <c r="AA35" s="619"/>
      <c r="AB35" s="619"/>
      <c r="AC35" s="619"/>
      <c r="AD35" s="619"/>
      <c r="AE35" s="619"/>
      <c r="AF35" s="619"/>
      <c r="AG35" s="619"/>
      <c r="AH35" s="619"/>
      <c r="AI35" s="619"/>
      <c r="AJ35" s="619"/>
      <c r="AK35" s="619"/>
      <c r="AL35" s="214"/>
      <c r="AM35" s="618">
        <f t="shared" ref="AM35:AM43" si="0">IF(AO35="","",AM34+1)</f>
        <v>12</v>
      </c>
      <c r="AN35" s="618"/>
      <c r="AO35" s="619" t="str">
        <f>IF('各会計、関係団体の財政状況及び健全化判断比率'!B33="","",'各会計、関係団体の財政状況及び健全化判断比率'!B33)</f>
        <v>下水道事業会計</v>
      </c>
      <c r="AP35" s="619"/>
      <c r="AQ35" s="619"/>
      <c r="AR35" s="619"/>
      <c r="AS35" s="619"/>
      <c r="AT35" s="619"/>
      <c r="AU35" s="619"/>
      <c r="AV35" s="619"/>
      <c r="AW35" s="619"/>
      <c r="AX35" s="619"/>
      <c r="AY35" s="619"/>
      <c r="AZ35" s="619"/>
      <c r="BA35" s="619"/>
      <c r="BB35" s="619"/>
      <c r="BC35" s="619"/>
      <c r="BD35" s="214"/>
      <c r="BE35" s="618">
        <f t="shared" ref="BE35:BE43" si="1">IF(BG35="","",BE34+1)</f>
        <v>14</v>
      </c>
      <c r="BF35" s="618"/>
      <c r="BG35" s="619" t="str">
        <f>IF('各会計、関係団体の財政状況及び健全化判断比率'!B35="","",'各会計、関係団体の財政状況及び健全化判断比率'!B35)</f>
        <v>交通船事業特別会計</v>
      </c>
      <c r="BH35" s="619"/>
      <c r="BI35" s="619"/>
      <c r="BJ35" s="619"/>
      <c r="BK35" s="619"/>
      <c r="BL35" s="619"/>
      <c r="BM35" s="619"/>
      <c r="BN35" s="619"/>
      <c r="BO35" s="619"/>
      <c r="BP35" s="619"/>
      <c r="BQ35" s="619"/>
      <c r="BR35" s="619"/>
      <c r="BS35" s="619"/>
      <c r="BT35" s="619"/>
      <c r="BU35" s="619"/>
      <c r="BV35" s="214"/>
      <c r="BW35" s="618">
        <f t="shared" ref="BW35:BW43" si="2">IF(BY35="","",BW34+1)</f>
        <v>20</v>
      </c>
      <c r="BX35" s="618"/>
      <c r="BY35" s="619" t="str">
        <f>IF('各会計、関係団体の財政状況及び健全化判断比率'!B69="","",'各会計、関係団体の財政状況及び健全化判断比率'!B69)</f>
        <v>長崎県後期高齢者医療広域連合（事業会計）</v>
      </c>
      <c r="BZ35" s="619"/>
      <c r="CA35" s="619"/>
      <c r="CB35" s="619"/>
      <c r="CC35" s="619"/>
      <c r="CD35" s="619"/>
      <c r="CE35" s="619"/>
      <c r="CF35" s="619"/>
      <c r="CG35" s="619"/>
      <c r="CH35" s="619"/>
      <c r="CI35" s="619"/>
      <c r="CJ35" s="619"/>
      <c r="CK35" s="619"/>
      <c r="CL35" s="619"/>
      <c r="CM35" s="619"/>
      <c r="CN35" s="214"/>
      <c r="CO35" s="618">
        <f t="shared" ref="CO35:CO43" si="3">IF(CQ35="","",CO34+1)</f>
        <v>28</v>
      </c>
      <c r="CP35" s="618"/>
      <c r="CQ35" s="619" t="str">
        <f>IF('各会計、関係団体の財政状況及び健全化判断比率'!BS8="","",'各会計、関係団体の財政状況及び健全化判断比率'!BS8)</f>
        <v>財団法人佐世保市中小企業勤労者福祉サービスセンター</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f>IF(E36="","",C35+1)</f>
        <v>3</v>
      </c>
      <c r="D36" s="618"/>
      <c r="E36" s="619" t="str">
        <f>IF('各会計、関係団体の財政状況及び健全化判断比率'!B9="","",'各会計、関係団体の財政状況及び健全化判断比率'!B9)</f>
        <v>佐世保市等地域交通体系整備事業特別会計</v>
      </c>
      <c r="F36" s="619"/>
      <c r="G36" s="619"/>
      <c r="H36" s="619"/>
      <c r="I36" s="619"/>
      <c r="J36" s="619"/>
      <c r="K36" s="619"/>
      <c r="L36" s="619"/>
      <c r="M36" s="619"/>
      <c r="N36" s="619"/>
      <c r="O36" s="619"/>
      <c r="P36" s="619"/>
      <c r="Q36" s="619"/>
      <c r="R36" s="619"/>
      <c r="S36" s="619"/>
      <c r="T36" s="214"/>
      <c r="U36" s="618">
        <f t="shared" ref="U36:U43" si="4">IF(W36="","",U35+1)</f>
        <v>9</v>
      </c>
      <c r="V36" s="618"/>
      <c r="W36" s="619" t="str">
        <f>IF('各会計、関係団体の財政状況及び健全化判断比率'!B30="","",'各会計、関係団体の財政状況及び健全化判断比率'!B30)</f>
        <v>後期高齢者医療事業特別会計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15</v>
      </c>
      <c r="BF36" s="618"/>
      <c r="BG36" s="619" t="str">
        <f>IF('各会計、関係団体の財政状況及び健全化判断比率'!B36="","",'各会計、関係団体の財政状況及び健全化判断比率'!B36)</f>
        <v>卸売市場事業特別会計</v>
      </c>
      <c r="BH36" s="619"/>
      <c r="BI36" s="619"/>
      <c r="BJ36" s="619"/>
      <c r="BK36" s="619"/>
      <c r="BL36" s="619"/>
      <c r="BM36" s="619"/>
      <c r="BN36" s="619"/>
      <c r="BO36" s="619"/>
      <c r="BP36" s="619"/>
      <c r="BQ36" s="619"/>
      <c r="BR36" s="619"/>
      <c r="BS36" s="619"/>
      <c r="BT36" s="619"/>
      <c r="BU36" s="619"/>
      <c r="BV36" s="214"/>
      <c r="BW36" s="618">
        <f t="shared" si="2"/>
        <v>21</v>
      </c>
      <c r="BX36" s="618"/>
      <c r="BY36" s="619" t="str">
        <f>IF('各会計、関係団体の財政状況及び健全化判断比率'!B70="","",'各会計、関係団体の財政状況及び健全化判断比率'!B70)</f>
        <v>長崎県市町村総合事務組合（一般会計）</v>
      </c>
      <c r="BZ36" s="619"/>
      <c r="CA36" s="619"/>
      <c r="CB36" s="619"/>
      <c r="CC36" s="619"/>
      <c r="CD36" s="619"/>
      <c r="CE36" s="619"/>
      <c r="CF36" s="619"/>
      <c r="CG36" s="619"/>
      <c r="CH36" s="619"/>
      <c r="CI36" s="619"/>
      <c r="CJ36" s="619"/>
      <c r="CK36" s="619"/>
      <c r="CL36" s="619"/>
      <c r="CM36" s="619"/>
      <c r="CN36" s="214"/>
      <c r="CO36" s="618">
        <f t="shared" si="3"/>
        <v>29</v>
      </c>
      <c r="CP36" s="618"/>
      <c r="CQ36" s="619" t="str">
        <f>IF('各会計、関係団体の財政状況及び健全化判断比率'!BS9="","",'各会計、関係団体の財政状況及び健全化判断比率'!BS9)</f>
        <v>財団法人佐世保観光コンベンション協会</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f>IF(E37="","",C36+1)</f>
        <v>4</v>
      </c>
      <c r="D37" s="618"/>
      <c r="E37" s="619" t="str">
        <f>IF('各会計、関係団体の財政状況及び健全化判断比率'!B10="","",'各会計、関係団体の財政状況及び健全化判断比率'!B10)</f>
        <v>土地取得事業特別会計</v>
      </c>
      <c r="F37" s="619"/>
      <c r="G37" s="619"/>
      <c r="H37" s="619"/>
      <c r="I37" s="619"/>
      <c r="J37" s="619"/>
      <c r="K37" s="619"/>
      <c r="L37" s="619"/>
      <c r="M37" s="619"/>
      <c r="N37" s="619"/>
      <c r="O37" s="619"/>
      <c r="P37" s="619"/>
      <c r="Q37" s="619"/>
      <c r="R37" s="619"/>
      <c r="S37" s="619"/>
      <c r="T37" s="214"/>
      <c r="U37" s="618">
        <f t="shared" si="4"/>
        <v>10</v>
      </c>
      <c r="V37" s="618"/>
      <c r="W37" s="619" t="str">
        <f>IF('各会計、関係団体の財政状況及び健全化判断比率'!B31="","",'各会計、関係団体の財政状況及び健全化判断比率'!B31)</f>
        <v>競輪事業特別会計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f t="shared" si="1"/>
        <v>16</v>
      </c>
      <c r="BF37" s="618"/>
      <c r="BG37" s="619" t="str">
        <f>IF('各会計、関係団体の財政状況及び健全化判断比率'!B37="","",'各会計、関係団体の財政状況及び健全化判断比率'!B37)</f>
        <v>港湾整備事業特別会計</v>
      </c>
      <c r="BH37" s="619"/>
      <c r="BI37" s="619"/>
      <c r="BJ37" s="619"/>
      <c r="BK37" s="619"/>
      <c r="BL37" s="619"/>
      <c r="BM37" s="619"/>
      <c r="BN37" s="619"/>
      <c r="BO37" s="619"/>
      <c r="BP37" s="619"/>
      <c r="BQ37" s="619"/>
      <c r="BR37" s="619"/>
      <c r="BS37" s="619"/>
      <c r="BT37" s="619"/>
      <c r="BU37" s="619"/>
      <c r="BV37" s="214"/>
      <c r="BW37" s="618">
        <f t="shared" si="2"/>
        <v>22</v>
      </c>
      <c r="BX37" s="618"/>
      <c r="BY37" s="619" t="str">
        <f>IF('各会計、関係団体の財政状況及び健全化判断比率'!B71="","",'各会計、関係団体の財政状況及び健全化判断比率'!B71)</f>
        <v>長崎県市町村総合事務組合（市町村会館管理事業特別会計）</v>
      </c>
      <c r="BZ37" s="619"/>
      <c r="CA37" s="619"/>
      <c r="CB37" s="619"/>
      <c r="CC37" s="619"/>
      <c r="CD37" s="619"/>
      <c r="CE37" s="619"/>
      <c r="CF37" s="619"/>
      <c r="CG37" s="619"/>
      <c r="CH37" s="619"/>
      <c r="CI37" s="619"/>
      <c r="CJ37" s="619"/>
      <c r="CK37" s="619"/>
      <c r="CL37" s="619"/>
      <c r="CM37" s="619"/>
      <c r="CN37" s="214"/>
      <c r="CO37" s="618">
        <f t="shared" si="3"/>
        <v>30</v>
      </c>
      <c r="CP37" s="618"/>
      <c r="CQ37" s="619" t="str">
        <f>IF('各会計、関係団体の財政状況及び健全化判断比率'!BS10="","",'各会計、関係団体の財政状況及び健全化判断比率'!BS10)</f>
        <v>させぼパール・シー株式会社</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f t="shared" ref="C38:C43" si="5">IF(E38="","",C37+1)</f>
        <v>5</v>
      </c>
      <c r="D38" s="618"/>
      <c r="E38" s="619" t="str">
        <f>IF('各会計、関係団体の財政状況及び健全化判断比率'!B11="","",'各会計、関係団体の財政状況及び健全化判断比率'!B11)</f>
        <v>母子父子寡婦福祉資金貸付事業特別会計</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f t="shared" si="1"/>
        <v>17</v>
      </c>
      <c r="BF38" s="618"/>
      <c r="BG38" s="619" t="str">
        <f>IF('各会計、関係団体の財政状況及び健全化判断比率'!B38="","",'各会計、関係団体の財政状況及び健全化判断比率'!B38)</f>
        <v>工業団地整備事業特別会計</v>
      </c>
      <c r="BH38" s="619"/>
      <c r="BI38" s="619"/>
      <c r="BJ38" s="619"/>
      <c r="BK38" s="619"/>
      <c r="BL38" s="619"/>
      <c r="BM38" s="619"/>
      <c r="BN38" s="619"/>
      <c r="BO38" s="619"/>
      <c r="BP38" s="619"/>
      <c r="BQ38" s="619"/>
      <c r="BR38" s="619"/>
      <c r="BS38" s="619"/>
      <c r="BT38" s="619"/>
      <c r="BU38" s="619"/>
      <c r="BV38" s="214"/>
      <c r="BW38" s="618">
        <f t="shared" si="2"/>
        <v>23</v>
      </c>
      <c r="BX38" s="618"/>
      <c r="BY38" s="619" t="str">
        <f>IF('各会計、関係団体の財政状況及び健全化判断比率'!B72="","",'各会計、関係団体の財政状況及び健全化判断比率'!B72)</f>
        <v>長崎県市町村総合事務組合（市町村会館馬町別館管理事業特別会計）</v>
      </c>
      <c r="BZ38" s="619"/>
      <c r="CA38" s="619"/>
      <c r="CB38" s="619"/>
      <c r="CC38" s="619"/>
      <c r="CD38" s="619"/>
      <c r="CE38" s="619"/>
      <c r="CF38" s="619"/>
      <c r="CG38" s="619"/>
      <c r="CH38" s="619"/>
      <c r="CI38" s="619"/>
      <c r="CJ38" s="619"/>
      <c r="CK38" s="619"/>
      <c r="CL38" s="619"/>
      <c r="CM38" s="619"/>
      <c r="CN38" s="214"/>
      <c r="CO38" s="618">
        <f t="shared" si="3"/>
        <v>31</v>
      </c>
      <c r="CP38" s="618"/>
      <c r="CQ38" s="619" t="str">
        <f>IF('各会計、関係団体の財政状況及び健全化判断比率'!BS11="","",'各会計、関係団体の財政状況及び健全化判断比率'!BS11)</f>
        <v>公益財団法人佐世保市体育協会</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f t="shared" si="5"/>
        <v>6</v>
      </c>
      <c r="D39" s="618"/>
      <c r="E39" s="619" t="str">
        <f>IF('各会計、関係団体の財政状況及び健全化判断比率'!B12="","",'各会計、関係団体の財政状況及び健全化判断比率'!B12)</f>
        <v>病院資金貸付事業特別会計</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f t="shared" si="1"/>
        <v>18</v>
      </c>
      <c r="BF39" s="618"/>
      <c r="BG39" s="619" t="str">
        <f>IF('各会計、関係団体の財政状況及び健全化判断比率'!B39="","",'各会計、関係団体の財政状況及び健全化判断比率'!B39)</f>
        <v>臨海土地造成事業特別会計</v>
      </c>
      <c r="BH39" s="619"/>
      <c r="BI39" s="619"/>
      <c r="BJ39" s="619"/>
      <c r="BK39" s="619"/>
      <c r="BL39" s="619"/>
      <c r="BM39" s="619"/>
      <c r="BN39" s="619"/>
      <c r="BO39" s="619"/>
      <c r="BP39" s="619"/>
      <c r="BQ39" s="619"/>
      <c r="BR39" s="619"/>
      <c r="BS39" s="619"/>
      <c r="BT39" s="619"/>
      <c r="BU39" s="619"/>
      <c r="BV39" s="214"/>
      <c r="BW39" s="618">
        <f t="shared" si="2"/>
        <v>24</v>
      </c>
      <c r="BX39" s="618"/>
      <c r="BY39" s="619" t="str">
        <f>IF('各会計、関係団体の財政状況及び健全化判断比率'!B73="","",'各会計、関係団体の財政状況及び健全化判断比率'!B73)</f>
        <v>長崎県市町村総合事務組合（公平委員会特別会計）</v>
      </c>
      <c r="BZ39" s="619"/>
      <c r="CA39" s="619"/>
      <c r="CB39" s="619"/>
      <c r="CC39" s="619"/>
      <c r="CD39" s="619"/>
      <c r="CE39" s="619"/>
      <c r="CF39" s="619"/>
      <c r="CG39" s="619"/>
      <c r="CH39" s="619"/>
      <c r="CI39" s="619"/>
      <c r="CJ39" s="619"/>
      <c r="CK39" s="619"/>
      <c r="CL39" s="619"/>
      <c r="CM39" s="619"/>
      <c r="CN39" s="214"/>
      <c r="CO39" s="618">
        <f t="shared" si="3"/>
        <v>32</v>
      </c>
      <c r="CP39" s="618"/>
      <c r="CQ39" s="619" t="str">
        <f>IF('各会計、関係団体の財政状況及び健全化判断比率'!BS12="","",'各会計、関係団体の財政状況及び健全化判断比率'!BS12)</f>
        <v>世知原温泉株式会社</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25</v>
      </c>
      <c r="BX40" s="618"/>
      <c r="BY40" s="619" t="str">
        <f>IF('各会計、関係団体の財政状況及び健全化判断比率'!B74="","",'各会計、関係団体の財政状況及び健全化判断比率'!B74)</f>
        <v>長崎県市町村総合事務組合（行政不服審査会事業特別会計）</v>
      </c>
      <c r="BZ40" s="619"/>
      <c r="CA40" s="619"/>
      <c r="CB40" s="619"/>
      <c r="CC40" s="619"/>
      <c r="CD40" s="619"/>
      <c r="CE40" s="619"/>
      <c r="CF40" s="619"/>
      <c r="CG40" s="619"/>
      <c r="CH40" s="619"/>
      <c r="CI40" s="619"/>
      <c r="CJ40" s="619"/>
      <c r="CK40" s="619"/>
      <c r="CL40" s="619"/>
      <c r="CM40" s="619"/>
      <c r="CN40" s="214"/>
      <c r="CO40" s="618">
        <f t="shared" si="3"/>
        <v>33</v>
      </c>
      <c r="CP40" s="618"/>
      <c r="CQ40" s="619" t="str">
        <f>IF('各会計、関係団体の財政状況及び健全化判断比率'!BS13="","",'各会計、関係団体の財政状況及び健全化判断比率'!BS13)</f>
        <v>宇久観光バス株式会社</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26</v>
      </c>
      <c r="BX41" s="618"/>
      <c r="BY41" s="619" t="str">
        <f>IF('各会計、関係団体の財政状況及び健全化判断比率'!B75="","",'各会計、関係団体の財政状況及び健全化判断比率'!B75)</f>
        <v>長崎県市町村総合事務組合（交通災害共済事業特別会計）</v>
      </c>
      <c r="BZ41" s="619"/>
      <c r="CA41" s="619"/>
      <c r="CB41" s="619"/>
      <c r="CC41" s="619"/>
      <c r="CD41" s="619"/>
      <c r="CE41" s="619"/>
      <c r="CF41" s="619"/>
      <c r="CG41" s="619"/>
      <c r="CH41" s="619"/>
      <c r="CI41" s="619"/>
      <c r="CJ41" s="619"/>
      <c r="CK41" s="619"/>
      <c r="CL41" s="619"/>
      <c r="CM41" s="619"/>
      <c r="CN41" s="214"/>
      <c r="CO41" s="618">
        <f t="shared" si="3"/>
        <v>34</v>
      </c>
      <c r="CP41" s="618"/>
      <c r="CQ41" s="619" t="str">
        <f>IF('各会計、関係団体の財政状況及び健全化判断比率'!BS14="","",'各会計、関係団体の財政状況及び健全化判断比率'!BS14)</f>
        <v>させぼバス株式会社</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f t="shared" si="3"/>
        <v>35</v>
      </c>
      <c r="CP42" s="618"/>
      <c r="CQ42" s="619" t="str">
        <f>IF('各会計、関係団体の財政状況及び健全化判断比率'!BS15="","",'各会計、関係団体の財政状況及び健全化判断比率'!BS15)</f>
        <v>地方独立行政法人　北松中央病院</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f t="shared" si="3"/>
        <v>36</v>
      </c>
      <c r="CP43" s="618"/>
      <c r="CQ43" s="619" t="str">
        <f>IF('各会計、関係団体の財政状況及び健全化判断比率'!BS16="","",'各会計、関係団体の財政状況及び健全化判断比率'!BS16)</f>
        <v>財団法人佐世保市学校給食会</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ojQAl/AT8ZnqutHrDmq06HnLAyaTuUWJUyqnBha6HslETeCf8IhtPb1rCzfn8ucVsp0rHTU3Ny8s9uDXAouZYA==" saltValue="xCVIbyUdg1+dpdU/V3tGu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09" t="s">
        <v>570</v>
      </c>
      <c r="D34" s="1209"/>
      <c r="E34" s="1210"/>
      <c r="F34" s="32">
        <v>7.46</v>
      </c>
      <c r="G34" s="33">
        <v>7.05</v>
      </c>
      <c r="H34" s="33">
        <v>6.88</v>
      </c>
      <c r="I34" s="33">
        <v>6.89</v>
      </c>
      <c r="J34" s="34">
        <v>7.09</v>
      </c>
      <c r="K34" s="22"/>
      <c r="L34" s="22"/>
      <c r="M34" s="22"/>
      <c r="N34" s="22"/>
      <c r="O34" s="22"/>
      <c r="P34" s="22"/>
    </row>
    <row r="35" spans="1:16" ht="39" customHeight="1" x14ac:dyDescent="0.15">
      <c r="A35" s="22"/>
      <c r="B35" s="35"/>
      <c r="C35" s="1203" t="s">
        <v>571</v>
      </c>
      <c r="D35" s="1204"/>
      <c r="E35" s="1205"/>
      <c r="F35" s="36">
        <v>4.96</v>
      </c>
      <c r="G35" s="37">
        <v>4.75</v>
      </c>
      <c r="H35" s="37">
        <v>4.62</v>
      </c>
      <c r="I35" s="37">
        <v>4.66</v>
      </c>
      <c r="J35" s="38">
        <v>4.8</v>
      </c>
      <c r="K35" s="22"/>
      <c r="L35" s="22"/>
      <c r="M35" s="22"/>
      <c r="N35" s="22"/>
      <c r="O35" s="22"/>
      <c r="P35" s="22"/>
    </row>
    <row r="36" spans="1:16" ht="39" customHeight="1" x14ac:dyDescent="0.15">
      <c r="A36" s="22"/>
      <c r="B36" s="35"/>
      <c r="C36" s="1203" t="s">
        <v>572</v>
      </c>
      <c r="D36" s="1204"/>
      <c r="E36" s="1205"/>
      <c r="F36" s="36">
        <v>6.77</v>
      </c>
      <c r="G36" s="37">
        <v>4.8899999999999997</v>
      </c>
      <c r="H36" s="37">
        <v>5.37</v>
      </c>
      <c r="I36" s="37">
        <v>5.42</v>
      </c>
      <c r="J36" s="38">
        <v>4.75</v>
      </c>
      <c r="K36" s="22"/>
      <c r="L36" s="22"/>
      <c r="M36" s="22"/>
      <c r="N36" s="22"/>
      <c r="O36" s="22"/>
      <c r="P36" s="22"/>
    </row>
    <row r="37" spans="1:16" ht="39" customHeight="1" x14ac:dyDescent="0.15">
      <c r="A37" s="22"/>
      <c r="B37" s="35"/>
      <c r="C37" s="1203" t="s">
        <v>573</v>
      </c>
      <c r="D37" s="1204"/>
      <c r="E37" s="1205"/>
      <c r="F37" s="36">
        <v>0.75</v>
      </c>
      <c r="G37" s="37">
        <v>0.74</v>
      </c>
      <c r="H37" s="37">
        <v>0.76</v>
      </c>
      <c r="I37" s="37">
        <v>0.77</v>
      </c>
      <c r="J37" s="38">
        <v>0.7</v>
      </c>
      <c r="K37" s="22"/>
      <c r="L37" s="22"/>
      <c r="M37" s="22"/>
      <c r="N37" s="22"/>
      <c r="O37" s="22"/>
      <c r="P37" s="22"/>
    </row>
    <row r="38" spans="1:16" ht="39" customHeight="1" x14ac:dyDescent="0.15">
      <c r="A38" s="22"/>
      <c r="B38" s="35"/>
      <c r="C38" s="1203" t="s">
        <v>574</v>
      </c>
      <c r="D38" s="1204"/>
      <c r="E38" s="1205"/>
      <c r="F38" s="36">
        <v>0.15</v>
      </c>
      <c r="G38" s="37">
        <v>0.25</v>
      </c>
      <c r="H38" s="37">
        <v>0.48</v>
      </c>
      <c r="I38" s="37">
        <v>0.49</v>
      </c>
      <c r="J38" s="38">
        <v>0.68</v>
      </c>
      <c r="K38" s="22"/>
      <c r="L38" s="22"/>
      <c r="M38" s="22"/>
      <c r="N38" s="22"/>
      <c r="O38" s="22"/>
      <c r="P38" s="22"/>
    </row>
    <row r="39" spans="1:16" ht="39" customHeight="1" x14ac:dyDescent="0.15">
      <c r="A39" s="22"/>
      <c r="B39" s="35"/>
      <c r="C39" s="1203" t="s">
        <v>575</v>
      </c>
      <c r="D39" s="1204"/>
      <c r="E39" s="1205"/>
      <c r="F39" s="36">
        <v>0.34</v>
      </c>
      <c r="G39" s="37">
        <v>0.41</v>
      </c>
      <c r="H39" s="37">
        <v>0.48</v>
      </c>
      <c r="I39" s="37">
        <v>0.56999999999999995</v>
      </c>
      <c r="J39" s="38">
        <v>0.52</v>
      </c>
      <c r="K39" s="22"/>
      <c r="L39" s="22"/>
      <c r="M39" s="22"/>
      <c r="N39" s="22"/>
      <c r="O39" s="22"/>
      <c r="P39" s="22"/>
    </row>
    <row r="40" spans="1:16" ht="39" customHeight="1" x14ac:dyDescent="0.15">
      <c r="A40" s="22"/>
      <c r="B40" s="35"/>
      <c r="C40" s="1203" t="s">
        <v>576</v>
      </c>
      <c r="D40" s="1204"/>
      <c r="E40" s="1205"/>
      <c r="F40" s="36">
        <v>0.48</v>
      </c>
      <c r="G40" s="37">
        <v>1.93</v>
      </c>
      <c r="H40" s="37">
        <v>2.46</v>
      </c>
      <c r="I40" s="37">
        <v>0.68</v>
      </c>
      <c r="J40" s="38">
        <v>0.28000000000000003</v>
      </c>
      <c r="K40" s="22"/>
      <c r="L40" s="22"/>
      <c r="M40" s="22"/>
      <c r="N40" s="22"/>
      <c r="O40" s="22"/>
      <c r="P40" s="22"/>
    </row>
    <row r="41" spans="1:16" ht="39" customHeight="1" x14ac:dyDescent="0.15">
      <c r="A41" s="22"/>
      <c r="B41" s="35"/>
      <c r="C41" s="1203" t="s">
        <v>577</v>
      </c>
      <c r="D41" s="1204"/>
      <c r="E41" s="1205"/>
      <c r="F41" s="36">
        <v>0.21</v>
      </c>
      <c r="G41" s="37">
        <v>0.77</v>
      </c>
      <c r="H41" s="37">
        <v>0.23</v>
      </c>
      <c r="I41" s="37">
        <v>0.47</v>
      </c>
      <c r="J41" s="38">
        <v>0.21</v>
      </c>
      <c r="K41" s="22"/>
      <c r="L41" s="22"/>
      <c r="M41" s="22"/>
      <c r="N41" s="22"/>
      <c r="O41" s="22"/>
      <c r="P41" s="22"/>
    </row>
    <row r="42" spans="1:16" ht="39" customHeight="1" x14ac:dyDescent="0.15">
      <c r="A42" s="22"/>
      <c r="B42" s="39"/>
      <c r="C42" s="1203" t="s">
        <v>578</v>
      </c>
      <c r="D42" s="1204"/>
      <c r="E42" s="1205"/>
      <c r="F42" s="36" t="s">
        <v>522</v>
      </c>
      <c r="G42" s="37" t="s">
        <v>522</v>
      </c>
      <c r="H42" s="37" t="s">
        <v>522</v>
      </c>
      <c r="I42" s="37" t="s">
        <v>522</v>
      </c>
      <c r="J42" s="38" t="s">
        <v>522</v>
      </c>
      <c r="K42" s="22"/>
      <c r="L42" s="22"/>
      <c r="M42" s="22"/>
      <c r="N42" s="22"/>
      <c r="O42" s="22"/>
      <c r="P42" s="22"/>
    </row>
    <row r="43" spans="1:16" ht="39" customHeight="1" thickBot="1" x14ac:dyDescent="0.2">
      <c r="A43" s="22"/>
      <c r="B43" s="40"/>
      <c r="C43" s="1206" t="s">
        <v>579</v>
      </c>
      <c r="D43" s="1207"/>
      <c r="E43" s="1208"/>
      <c r="F43" s="41">
        <v>10.38</v>
      </c>
      <c r="G43" s="42">
        <v>1.73</v>
      </c>
      <c r="H43" s="42">
        <v>1.66</v>
      </c>
      <c r="I43" s="42">
        <v>1.88</v>
      </c>
      <c r="J43" s="43">
        <v>0.19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ftoM3qTMlm2tZu3OH+RtKLIpmXTtXzNsOLigRPSfEc4UlU0HqX/aYASGQG2kt6xIBY+TMp5KlXW25gQn5tF9g==" saltValue="7w5LgFlN+XtwL/hG4ARb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11" t="s">
        <v>10</v>
      </c>
      <c r="C45" s="1212"/>
      <c r="D45" s="58"/>
      <c r="E45" s="1217" t="s">
        <v>11</v>
      </c>
      <c r="F45" s="1217"/>
      <c r="G45" s="1217"/>
      <c r="H45" s="1217"/>
      <c r="I45" s="1217"/>
      <c r="J45" s="1218"/>
      <c r="K45" s="59">
        <v>12456</v>
      </c>
      <c r="L45" s="60">
        <v>14192</v>
      </c>
      <c r="M45" s="60">
        <v>12321</v>
      </c>
      <c r="N45" s="60">
        <v>11909</v>
      </c>
      <c r="O45" s="61">
        <v>11369</v>
      </c>
      <c r="P45" s="48"/>
      <c r="Q45" s="48"/>
      <c r="R45" s="48"/>
      <c r="S45" s="48"/>
      <c r="T45" s="48"/>
      <c r="U45" s="48"/>
    </row>
    <row r="46" spans="1:21" ht="30.75" customHeight="1" x14ac:dyDescent="0.15">
      <c r="A46" s="48"/>
      <c r="B46" s="1213"/>
      <c r="C46" s="1214"/>
      <c r="D46" s="62"/>
      <c r="E46" s="1219" t="s">
        <v>12</v>
      </c>
      <c r="F46" s="1219"/>
      <c r="G46" s="1219"/>
      <c r="H46" s="1219"/>
      <c r="I46" s="1219"/>
      <c r="J46" s="1220"/>
      <c r="K46" s="63" t="s">
        <v>522</v>
      </c>
      <c r="L46" s="64" t="s">
        <v>522</v>
      </c>
      <c r="M46" s="64" t="s">
        <v>522</v>
      </c>
      <c r="N46" s="64" t="s">
        <v>522</v>
      </c>
      <c r="O46" s="65" t="s">
        <v>522</v>
      </c>
      <c r="P46" s="48"/>
      <c r="Q46" s="48"/>
      <c r="R46" s="48"/>
      <c r="S46" s="48"/>
      <c r="T46" s="48"/>
      <c r="U46" s="48"/>
    </row>
    <row r="47" spans="1:21" ht="30.75" customHeight="1" x14ac:dyDescent="0.15">
      <c r="A47" s="48"/>
      <c r="B47" s="1213"/>
      <c r="C47" s="1214"/>
      <c r="D47" s="62"/>
      <c r="E47" s="1219" t="s">
        <v>13</v>
      </c>
      <c r="F47" s="1219"/>
      <c r="G47" s="1219"/>
      <c r="H47" s="1219"/>
      <c r="I47" s="1219"/>
      <c r="J47" s="1220"/>
      <c r="K47" s="63">
        <v>143</v>
      </c>
      <c r="L47" s="64">
        <v>143</v>
      </c>
      <c r="M47" s="64">
        <v>143</v>
      </c>
      <c r="N47" s="64">
        <v>143</v>
      </c>
      <c r="O47" s="65">
        <v>143</v>
      </c>
      <c r="P47" s="48"/>
      <c r="Q47" s="48"/>
      <c r="R47" s="48"/>
      <c r="S47" s="48"/>
      <c r="T47" s="48"/>
      <c r="U47" s="48"/>
    </row>
    <row r="48" spans="1:21" ht="30.75" customHeight="1" x14ac:dyDescent="0.15">
      <c r="A48" s="48"/>
      <c r="B48" s="1213"/>
      <c r="C48" s="1214"/>
      <c r="D48" s="62"/>
      <c r="E48" s="1219" t="s">
        <v>14</v>
      </c>
      <c r="F48" s="1219"/>
      <c r="G48" s="1219"/>
      <c r="H48" s="1219"/>
      <c r="I48" s="1219"/>
      <c r="J48" s="1220"/>
      <c r="K48" s="63">
        <v>2830</v>
      </c>
      <c r="L48" s="64">
        <v>2189</v>
      </c>
      <c r="M48" s="64">
        <v>2288</v>
      </c>
      <c r="N48" s="64">
        <v>2383</v>
      </c>
      <c r="O48" s="65">
        <v>2238</v>
      </c>
      <c r="P48" s="48"/>
      <c r="Q48" s="48"/>
      <c r="R48" s="48"/>
      <c r="S48" s="48"/>
      <c r="T48" s="48"/>
      <c r="U48" s="48"/>
    </row>
    <row r="49" spans="1:21" ht="30.75" customHeight="1" x14ac:dyDescent="0.15">
      <c r="A49" s="48"/>
      <c r="B49" s="1213"/>
      <c r="C49" s="1214"/>
      <c r="D49" s="62"/>
      <c r="E49" s="1219" t="s">
        <v>15</v>
      </c>
      <c r="F49" s="1219"/>
      <c r="G49" s="1219"/>
      <c r="H49" s="1219"/>
      <c r="I49" s="1219"/>
      <c r="J49" s="1220"/>
      <c r="K49" s="63" t="s">
        <v>522</v>
      </c>
      <c r="L49" s="64" t="s">
        <v>522</v>
      </c>
      <c r="M49" s="64" t="s">
        <v>522</v>
      </c>
      <c r="N49" s="64" t="s">
        <v>522</v>
      </c>
      <c r="O49" s="65" t="s">
        <v>522</v>
      </c>
      <c r="P49" s="48"/>
      <c r="Q49" s="48"/>
      <c r="R49" s="48"/>
      <c r="S49" s="48"/>
      <c r="T49" s="48"/>
      <c r="U49" s="48"/>
    </row>
    <row r="50" spans="1:21" ht="30.75" customHeight="1" x14ac:dyDescent="0.15">
      <c r="A50" s="48"/>
      <c r="B50" s="1213"/>
      <c r="C50" s="1214"/>
      <c r="D50" s="62"/>
      <c r="E50" s="1219" t="s">
        <v>16</v>
      </c>
      <c r="F50" s="1219"/>
      <c r="G50" s="1219"/>
      <c r="H50" s="1219"/>
      <c r="I50" s="1219"/>
      <c r="J50" s="1220"/>
      <c r="K50" s="63">
        <v>281</v>
      </c>
      <c r="L50" s="64">
        <v>43</v>
      </c>
      <c r="M50" s="64">
        <v>39</v>
      </c>
      <c r="N50" s="64">
        <v>36</v>
      </c>
      <c r="O50" s="65">
        <v>33</v>
      </c>
      <c r="P50" s="48"/>
      <c r="Q50" s="48"/>
      <c r="R50" s="48"/>
      <c r="S50" s="48"/>
      <c r="T50" s="48"/>
      <c r="U50" s="48"/>
    </row>
    <row r="51" spans="1:21" ht="30.75" customHeight="1" x14ac:dyDescent="0.15">
      <c r="A51" s="48"/>
      <c r="B51" s="1215"/>
      <c r="C51" s="1216"/>
      <c r="D51" s="66"/>
      <c r="E51" s="1219" t="s">
        <v>17</v>
      </c>
      <c r="F51" s="1219"/>
      <c r="G51" s="1219"/>
      <c r="H51" s="1219"/>
      <c r="I51" s="1219"/>
      <c r="J51" s="1220"/>
      <c r="K51" s="63">
        <v>0</v>
      </c>
      <c r="L51" s="64">
        <v>0</v>
      </c>
      <c r="M51" s="64">
        <v>0</v>
      </c>
      <c r="N51" s="64">
        <v>0</v>
      </c>
      <c r="O51" s="65">
        <v>0</v>
      </c>
      <c r="P51" s="48"/>
      <c r="Q51" s="48"/>
      <c r="R51" s="48"/>
      <c r="S51" s="48"/>
      <c r="T51" s="48"/>
      <c r="U51" s="48"/>
    </row>
    <row r="52" spans="1:21" ht="30.75" customHeight="1" x14ac:dyDescent="0.15">
      <c r="A52" s="48"/>
      <c r="B52" s="1221" t="s">
        <v>18</v>
      </c>
      <c r="C52" s="1222"/>
      <c r="D52" s="66"/>
      <c r="E52" s="1219" t="s">
        <v>19</v>
      </c>
      <c r="F52" s="1219"/>
      <c r="G52" s="1219"/>
      <c r="H52" s="1219"/>
      <c r="I52" s="1219"/>
      <c r="J52" s="1220"/>
      <c r="K52" s="63">
        <v>12509</v>
      </c>
      <c r="L52" s="64">
        <v>13788</v>
      </c>
      <c r="M52" s="64">
        <v>12582</v>
      </c>
      <c r="N52" s="64">
        <v>12197</v>
      </c>
      <c r="O52" s="65">
        <v>11280</v>
      </c>
      <c r="P52" s="48"/>
      <c r="Q52" s="48"/>
      <c r="R52" s="48"/>
      <c r="S52" s="48"/>
      <c r="T52" s="48"/>
      <c r="U52" s="48"/>
    </row>
    <row r="53" spans="1:21" ht="30.75" customHeight="1" thickBot="1" x14ac:dyDescent="0.2">
      <c r="A53" s="48"/>
      <c r="B53" s="1223" t="s">
        <v>20</v>
      </c>
      <c r="C53" s="1224"/>
      <c r="D53" s="67"/>
      <c r="E53" s="1225" t="s">
        <v>21</v>
      </c>
      <c r="F53" s="1225"/>
      <c r="G53" s="1225"/>
      <c r="H53" s="1225"/>
      <c r="I53" s="1225"/>
      <c r="J53" s="1226"/>
      <c r="K53" s="68">
        <v>3201</v>
      </c>
      <c r="L53" s="69">
        <v>2779</v>
      </c>
      <c r="M53" s="69">
        <v>2209</v>
      </c>
      <c r="N53" s="69">
        <v>2274</v>
      </c>
      <c r="O53" s="70">
        <v>2503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27" t="s">
        <v>24</v>
      </c>
      <c r="C57" s="1228"/>
      <c r="D57" s="1231" t="s">
        <v>25</v>
      </c>
      <c r="E57" s="1232"/>
      <c r="F57" s="1232"/>
      <c r="G57" s="1232"/>
      <c r="H57" s="1232"/>
      <c r="I57" s="1232"/>
      <c r="J57" s="1233"/>
      <c r="K57" s="83">
        <v>453</v>
      </c>
      <c r="L57" s="84">
        <v>597</v>
      </c>
      <c r="M57" s="84">
        <v>740</v>
      </c>
      <c r="N57" s="84">
        <v>883</v>
      </c>
      <c r="O57" s="85">
        <v>1027</v>
      </c>
    </row>
    <row r="58" spans="1:21" ht="31.5" customHeight="1" thickBot="1" x14ac:dyDescent="0.2">
      <c r="B58" s="1229"/>
      <c r="C58" s="1230"/>
      <c r="D58" s="1234" t="s">
        <v>26</v>
      </c>
      <c r="E58" s="1235"/>
      <c r="F58" s="1235"/>
      <c r="G58" s="1235"/>
      <c r="H58" s="1235"/>
      <c r="I58" s="1235"/>
      <c r="J58" s="1236"/>
      <c r="K58" s="86">
        <v>453</v>
      </c>
      <c r="L58" s="87">
        <v>597</v>
      </c>
      <c r="M58" s="87">
        <v>740</v>
      </c>
      <c r="N58" s="87">
        <v>883</v>
      </c>
      <c r="O58" s="88">
        <v>1027</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cUxdBz49DcQW1AUG7XfisRkNUFL/MO+TPcM/CN5p6xHxZeeGY+r1D9qThav3OgLvhrtDPMwTc4UE8r2e+jrFg==" saltValue="HKmDR2PoGjFRnZZuieRTw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563</v>
      </c>
      <c r="J40" s="100" t="s">
        <v>564</v>
      </c>
      <c r="K40" s="100" t="s">
        <v>565</v>
      </c>
      <c r="L40" s="100" t="s">
        <v>566</v>
      </c>
      <c r="M40" s="101" t="s">
        <v>567</v>
      </c>
    </row>
    <row r="41" spans="2:13" ht="27.75" customHeight="1" x14ac:dyDescent="0.15">
      <c r="B41" s="1237" t="s">
        <v>29</v>
      </c>
      <c r="C41" s="1238"/>
      <c r="D41" s="102"/>
      <c r="E41" s="1243" t="s">
        <v>30</v>
      </c>
      <c r="F41" s="1243"/>
      <c r="G41" s="1243"/>
      <c r="H41" s="1244"/>
      <c r="I41" s="103">
        <v>113189</v>
      </c>
      <c r="J41" s="104">
        <v>114163</v>
      </c>
      <c r="K41" s="104">
        <v>112222</v>
      </c>
      <c r="L41" s="104">
        <v>111468</v>
      </c>
      <c r="M41" s="105">
        <v>116645</v>
      </c>
    </row>
    <row r="42" spans="2:13" ht="27.75" customHeight="1" x14ac:dyDescent="0.15">
      <c r="B42" s="1239"/>
      <c r="C42" s="1240"/>
      <c r="D42" s="106"/>
      <c r="E42" s="1245" t="s">
        <v>31</v>
      </c>
      <c r="F42" s="1245"/>
      <c r="G42" s="1245"/>
      <c r="H42" s="1246"/>
      <c r="I42" s="107">
        <v>1</v>
      </c>
      <c r="J42" s="108">
        <v>0</v>
      </c>
      <c r="K42" s="108" t="s">
        <v>522</v>
      </c>
      <c r="L42" s="108" t="s">
        <v>522</v>
      </c>
      <c r="M42" s="109" t="s">
        <v>522</v>
      </c>
    </row>
    <row r="43" spans="2:13" ht="27.75" customHeight="1" x14ac:dyDescent="0.15">
      <c r="B43" s="1239"/>
      <c r="C43" s="1240"/>
      <c r="D43" s="106"/>
      <c r="E43" s="1245" t="s">
        <v>32</v>
      </c>
      <c r="F43" s="1245"/>
      <c r="G43" s="1245"/>
      <c r="H43" s="1246"/>
      <c r="I43" s="107">
        <v>28181</v>
      </c>
      <c r="J43" s="108">
        <v>24146</v>
      </c>
      <c r="K43" s="108">
        <v>24202</v>
      </c>
      <c r="L43" s="108">
        <v>24578</v>
      </c>
      <c r="M43" s="109">
        <v>25565</v>
      </c>
    </row>
    <row r="44" spans="2:13" ht="27.75" customHeight="1" x14ac:dyDescent="0.15">
      <c r="B44" s="1239"/>
      <c r="C44" s="1240"/>
      <c r="D44" s="106"/>
      <c r="E44" s="1245" t="s">
        <v>33</v>
      </c>
      <c r="F44" s="1245"/>
      <c r="G44" s="1245"/>
      <c r="H44" s="1246"/>
      <c r="I44" s="107" t="s">
        <v>522</v>
      </c>
      <c r="J44" s="108" t="s">
        <v>522</v>
      </c>
      <c r="K44" s="108" t="s">
        <v>522</v>
      </c>
      <c r="L44" s="108" t="s">
        <v>522</v>
      </c>
      <c r="M44" s="109" t="s">
        <v>522</v>
      </c>
    </row>
    <row r="45" spans="2:13" ht="27.75" customHeight="1" x14ac:dyDescent="0.15">
      <c r="B45" s="1239"/>
      <c r="C45" s="1240"/>
      <c r="D45" s="106"/>
      <c r="E45" s="1245" t="s">
        <v>34</v>
      </c>
      <c r="F45" s="1245"/>
      <c r="G45" s="1245"/>
      <c r="H45" s="1246"/>
      <c r="I45" s="107">
        <v>16443</v>
      </c>
      <c r="J45" s="108">
        <v>16332</v>
      </c>
      <c r="K45" s="108">
        <v>15647</v>
      </c>
      <c r="L45" s="108">
        <v>14029</v>
      </c>
      <c r="M45" s="109">
        <v>14006</v>
      </c>
    </row>
    <row r="46" spans="2:13" ht="27.75" customHeight="1" x14ac:dyDescent="0.15">
      <c r="B46" s="1239"/>
      <c r="C46" s="1240"/>
      <c r="D46" s="110"/>
      <c r="E46" s="1245" t="s">
        <v>35</v>
      </c>
      <c r="F46" s="1245"/>
      <c r="G46" s="1245"/>
      <c r="H46" s="1246"/>
      <c r="I46" s="107">
        <v>77</v>
      </c>
      <c r="J46" s="108">
        <v>85</v>
      </c>
      <c r="K46" s="108">
        <v>80</v>
      </c>
      <c r="L46" s="108">
        <v>117</v>
      </c>
      <c r="M46" s="109">
        <v>90</v>
      </c>
    </row>
    <row r="47" spans="2:13" ht="27.75" customHeight="1" x14ac:dyDescent="0.15">
      <c r="B47" s="1239"/>
      <c r="C47" s="1240"/>
      <c r="D47" s="111"/>
      <c r="E47" s="1247" t="s">
        <v>36</v>
      </c>
      <c r="F47" s="1248"/>
      <c r="G47" s="1248"/>
      <c r="H47" s="1249"/>
      <c r="I47" s="107" t="s">
        <v>522</v>
      </c>
      <c r="J47" s="108" t="s">
        <v>522</v>
      </c>
      <c r="K47" s="108" t="s">
        <v>522</v>
      </c>
      <c r="L47" s="108" t="s">
        <v>522</v>
      </c>
      <c r="M47" s="109" t="s">
        <v>522</v>
      </c>
    </row>
    <row r="48" spans="2:13" ht="27.75" customHeight="1" x14ac:dyDescent="0.15">
      <c r="B48" s="1239"/>
      <c r="C48" s="1240"/>
      <c r="D48" s="106"/>
      <c r="E48" s="1245" t="s">
        <v>37</v>
      </c>
      <c r="F48" s="1245"/>
      <c r="G48" s="1245"/>
      <c r="H48" s="1246"/>
      <c r="I48" s="107" t="s">
        <v>522</v>
      </c>
      <c r="J48" s="108" t="s">
        <v>522</v>
      </c>
      <c r="K48" s="108" t="s">
        <v>522</v>
      </c>
      <c r="L48" s="108" t="s">
        <v>522</v>
      </c>
      <c r="M48" s="109" t="s">
        <v>522</v>
      </c>
    </row>
    <row r="49" spans="2:13" ht="27.75" customHeight="1" x14ac:dyDescent="0.15">
      <c r="B49" s="1241"/>
      <c r="C49" s="1242"/>
      <c r="D49" s="106"/>
      <c r="E49" s="1245" t="s">
        <v>38</v>
      </c>
      <c r="F49" s="1245"/>
      <c r="G49" s="1245"/>
      <c r="H49" s="1246"/>
      <c r="I49" s="107" t="s">
        <v>522</v>
      </c>
      <c r="J49" s="108" t="s">
        <v>522</v>
      </c>
      <c r="K49" s="108" t="s">
        <v>522</v>
      </c>
      <c r="L49" s="108" t="s">
        <v>522</v>
      </c>
      <c r="M49" s="109" t="s">
        <v>522</v>
      </c>
    </row>
    <row r="50" spans="2:13" ht="27.75" customHeight="1" x14ac:dyDescent="0.15">
      <c r="B50" s="1250" t="s">
        <v>39</v>
      </c>
      <c r="C50" s="1251"/>
      <c r="D50" s="112"/>
      <c r="E50" s="1245" t="s">
        <v>40</v>
      </c>
      <c r="F50" s="1245"/>
      <c r="G50" s="1245"/>
      <c r="H50" s="1246"/>
      <c r="I50" s="107">
        <v>23648</v>
      </c>
      <c r="J50" s="108">
        <v>25439</v>
      </c>
      <c r="K50" s="108">
        <v>27943</v>
      </c>
      <c r="L50" s="108">
        <v>28104</v>
      </c>
      <c r="M50" s="109">
        <v>28564</v>
      </c>
    </row>
    <row r="51" spans="2:13" ht="27.75" customHeight="1" x14ac:dyDescent="0.15">
      <c r="B51" s="1239"/>
      <c r="C51" s="1240"/>
      <c r="D51" s="106"/>
      <c r="E51" s="1245" t="s">
        <v>41</v>
      </c>
      <c r="F51" s="1245"/>
      <c r="G51" s="1245"/>
      <c r="H51" s="1246"/>
      <c r="I51" s="107">
        <v>24150</v>
      </c>
      <c r="J51" s="108">
        <v>28419</v>
      </c>
      <c r="K51" s="108">
        <v>33065</v>
      </c>
      <c r="L51" s="108">
        <v>33998</v>
      </c>
      <c r="M51" s="109">
        <v>34903</v>
      </c>
    </row>
    <row r="52" spans="2:13" ht="27.75" customHeight="1" x14ac:dyDescent="0.15">
      <c r="B52" s="1241"/>
      <c r="C52" s="1242"/>
      <c r="D52" s="106"/>
      <c r="E52" s="1245" t="s">
        <v>42</v>
      </c>
      <c r="F52" s="1245"/>
      <c r="G52" s="1245"/>
      <c r="H52" s="1246"/>
      <c r="I52" s="107">
        <v>95799</v>
      </c>
      <c r="J52" s="108">
        <v>92180</v>
      </c>
      <c r="K52" s="108">
        <v>91220</v>
      </c>
      <c r="L52" s="108">
        <v>91152</v>
      </c>
      <c r="M52" s="109">
        <v>93393</v>
      </c>
    </row>
    <row r="53" spans="2:13" ht="27.75" customHeight="1" thickBot="1" x14ac:dyDescent="0.2">
      <c r="B53" s="1252" t="s">
        <v>43</v>
      </c>
      <c r="C53" s="1253"/>
      <c r="D53" s="113"/>
      <c r="E53" s="1254" t="s">
        <v>44</v>
      </c>
      <c r="F53" s="1254"/>
      <c r="G53" s="1254"/>
      <c r="H53" s="1255"/>
      <c r="I53" s="114">
        <v>14295</v>
      </c>
      <c r="J53" s="115">
        <v>8689</v>
      </c>
      <c r="K53" s="115">
        <v>-77</v>
      </c>
      <c r="L53" s="115">
        <v>-3062</v>
      </c>
      <c r="M53" s="116">
        <v>-556</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lPWi2WSpzXGCZyYL2h1OTcosPQSj0OYh1XVJ9QNmHKc9xD+f0tJrbQx21TwZNAPO+rUBVP5n4QsCeWN28L7gg==" saltValue="wcXAhxbP2TWJ5IvL/OL4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264" t="s">
        <v>47</v>
      </c>
      <c r="D55" s="1264"/>
      <c r="E55" s="1265"/>
      <c r="F55" s="128">
        <v>5224</v>
      </c>
      <c r="G55" s="128">
        <v>4577</v>
      </c>
      <c r="H55" s="129">
        <v>5567</v>
      </c>
    </row>
    <row r="56" spans="2:8" ht="52.5" customHeight="1" x14ac:dyDescent="0.15">
      <c r="B56" s="130"/>
      <c r="C56" s="1266" t="s">
        <v>48</v>
      </c>
      <c r="D56" s="1266"/>
      <c r="E56" s="1267"/>
      <c r="F56" s="131">
        <v>4096</v>
      </c>
      <c r="G56" s="131">
        <v>3508</v>
      </c>
      <c r="H56" s="132">
        <v>3447</v>
      </c>
    </row>
    <row r="57" spans="2:8" ht="53.25" customHeight="1" x14ac:dyDescent="0.15">
      <c r="B57" s="130"/>
      <c r="C57" s="1268" t="s">
        <v>49</v>
      </c>
      <c r="D57" s="1268"/>
      <c r="E57" s="1269"/>
      <c r="F57" s="133">
        <v>14512</v>
      </c>
      <c r="G57" s="133">
        <v>14347</v>
      </c>
      <c r="H57" s="134">
        <v>12970</v>
      </c>
    </row>
    <row r="58" spans="2:8" ht="45.75" customHeight="1" x14ac:dyDescent="0.15">
      <c r="B58" s="135"/>
      <c r="C58" s="1256" t="s">
        <v>586</v>
      </c>
      <c r="D58" s="1257"/>
      <c r="E58" s="1258"/>
      <c r="F58" s="136">
        <v>5360</v>
      </c>
      <c r="G58" s="136">
        <v>5360</v>
      </c>
      <c r="H58" s="137">
        <v>4826</v>
      </c>
    </row>
    <row r="59" spans="2:8" ht="45.75" customHeight="1" x14ac:dyDescent="0.15">
      <c r="B59" s="135"/>
      <c r="C59" s="1256" t="s">
        <v>587</v>
      </c>
      <c r="D59" s="1257"/>
      <c r="E59" s="1258"/>
      <c r="F59" s="136">
        <v>1941</v>
      </c>
      <c r="G59" s="136">
        <v>1941</v>
      </c>
      <c r="H59" s="137">
        <v>2153</v>
      </c>
    </row>
    <row r="60" spans="2:8" ht="45.75" customHeight="1" x14ac:dyDescent="0.15">
      <c r="B60" s="135"/>
      <c r="C60" s="1256" t="s">
        <v>590</v>
      </c>
      <c r="D60" s="1257"/>
      <c r="E60" s="1258"/>
      <c r="F60" s="136">
        <v>2750</v>
      </c>
      <c r="G60" s="136">
        <v>2750</v>
      </c>
      <c r="H60" s="137">
        <v>2018</v>
      </c>
    </row>
    <row r="61" spans="2:8" ht="45.75" customHeight="1" x14ac:dyDescent="0.15">
      <c r="B61" s="135"/>
      <c r="C61" s="1256" t="s">
        <v>588</v>
      </c>
      <c r="D61" s="1257"/>
      <c r="E61" s="1258"/>
      <c r="F61" s="136">
        <v>853</v>
      </c>
      <c r="G61" s="136">
        <v>853</v>
      </c>
      <c r="H61" s="137">
        <v>853</v>
      </c>
    </row>
    <row r="62" spans="2:8" ht="45.75" customHeight="1" thickBot="1" x14ac:dyDescent="0.2">
      <c r="B62" s="138"/>
      <c r="C62" s="1259" t="s">
        <v>589</v>
      </c>
      <c r="D62" s="1260"/>
      <c r="E62" s="1261"/>
      <c r="F62" s="139">
        <v>776</v>
      </c>
      <c r="G62" s="139">
        <v>776</v>
      </c>
      <c r="H62" s="140">
        <v>731</v>
      </c>
    </row>
    <row r="63" spans="2:8" ht="52.5" customHeight="1" thickBot="1" x14ac:dyDescent="0.2">
      <c r="B63" s="141"/>
      <c r="C63" s="1262" t="s">
        <v>50</v>
      </c>
      <c r="D63" s="1262"/>
      <c r="E63" s="1263"/>
      <c r="F63" s="142">
        <v>23833</v>
      </c>
      <c r="G63" s="142">
        <v>22433</v>
      </c>
      <c r="H63" s="143">
        <v>21983</v>
      </c>
    </row>
    <row r="64" spans="2:8" ht="15" customHeight="1" x14ac:dyDescent="0.15"/>
  </sheetData>
  <sheetProtection algorithmName="SHA-512" hashValue="/II/MaLacg0xWhoU84n9L3KnkCsnLDuMe3BXev2hivuDcnrix6woozh9QkFy6uS4Y9vKJHVQUf8qAfST2TtlfQ==" saltValue="DTIFgrF+Qr9vcZ6lyXPl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C26A9-2491-49BE-B22C-9EE59639D494}">
  <sheetPr>
    <pageSetUpPr fitToPage="1"/>
  </sheetPr>
  <dimension ref="A1:WZM160"/>
  <sheetViews>
    <sheetView showGridLines="0" zoomScale="80" zoomScaleNormal="80" zoomScaleSheetLayoutView="55" workbookViewId="0">
      <selection activeCell="AN43" sqref="AN43:DC47"/>
    </sheetView>
  </sheetViews>
  <sheetFormatPr defaultColWidth="0" defaultRowHeight="13.5" customHeight="1" zeroHeight="1" x14ac:dyDescent="0.15"/>
  <cols>
    <col min="1" max="1" width="6.375" style="1272" customWidth="1"/>
    <col min="2" max="107" width="2.5" style="1272" customWidth="1"/>
    <col min="108" max="108" width="6.125" style="1280" customWidth="1"/>
    <col min="109" max="109" width="5.875" style="1279" customWidth="1"/>
    <col min="110" max="110" width="19.125" style="1272" hidden="1"/>
    <col min="111" max="115" width="12.625" style="1272" hidden="1"/>
    <col min="116" max="349" width="8.625" style="1272" hidden="1"/>
    <col min="350" max="355" width="14.875" style="1272" hidden="1"/>
    <col min="356" max="357" width="15.875" style="1272" hidden="1"/>
    <col min="358" max="363" width="16.125" style="1272" hidden="1"/>
    <col min="364" max="364" width="6.125" style="1272" hidden="1"/>
    <col min="365" max="365" width="3" style="1272" hidden="1"/>
    <col min="366" max="605" width="8.625" style="1272" hidden="1"/>
    <col min="606" max="611" width="14.875" style="1272" hidden="1"/>
    <col min="612" max="613" width="15.875" style="1272" hidden="1"/>
    <col min="614" max="619" width="16.125" style="1272" hidden="1"/>
    <col min="620" max="620" width="6.125" style="1272" hidden="1"/>
    <col min="621" max="621" width="3" style="1272" hidden="1"/>
    <col min="622" max="861" width="8.625" style="1272" hidden="1"/>
    <col min="862" max="867" width="14.875" style="1272" hidden="1"/>
    <col min="868" max="869" width="15.875" style="1272" hidden="1"/>
    <col min="870" max="875" width="16.125" style="1272" hidden="1"/>
    <col min="876" max="876" width="6.125" style="1272" hidden="1"/>
    <col min="877" max="877" width="3" style="1272" hidden="1"/>
    <col min="878" max="1117" width="8.625" style="1272" hidden="1"/>
    <col min="1118" max="1123" width="14.875" style="1272" hidden="1"/>
    <col min="1124" max="1125" width="15.875" style="1272" hidden="1"/>
    <col min="1126" max="1131" width="16.125" style="1272" hidden="1"/>
    <col min="1132" max="1132" width="6.125" style="1272" hidden="1"/>
    <col min="1133" max="1133" width="3" style="1272" hidden="1"/>
    <col min="1134" max="1373" width="8.625" style="1272" hidden="1"/>
    <col min="1374" max="1379" width="14.875" style="1272" hidden="1"/>
    <col min="1380" max="1381" width="15.875" style="1272" hidden="1"/>
    <col min="1382" max="1387" width="16.125" style="1272" hidden="1"/>
    <col min="1388" max="1388" width="6.125" style="1272" hidden="1"/>
    <col min="1389" max="1389" width="3" style="1272" hidden="1"/>
    <col min="1390" max="1629" width="8.625" style="1272" hidden="1"/>
    <col min="1630" max="1635" width="14.875" style="1272" hidden="1"/>
    <col min="1636" max="1637" width="15.875" style="1272" hidden="1"/>
    <col min="1638" max="1643" width="16.125" style="1272" hidden="1"/>
    <col min="1644" max="1644" width="6.125" style="1272" hidden="1"/>
    <col min="1645" max="1645" width="3" style="1272" hidden="1"/>
    <col min="1646" max="1885" width="8.625" style="1272" hidden="1"/>
    <col min="1886" max="1891" width="14.875" style="1272" hidden="1"/>
    <col min="1892" max="1893" width="15.875" style="1272" hidden="1"/>
    <col min="1894" max="1899" width="16.125" style="1272" hidden="1"/>
    <col min="1900" max="1900" width="6.125" style="1272" hidden="1"/>
    <col min="1901" max="1901" width="3" style="1272" hidden="1"/>
    <col min="1902" max="2141" width="8.625" style="1272" hidden="1"/>
    <col min="2142" max="2147" width="14.875" style="1272" hidden="1"/>
    <col min="2148" max="2149" width="15.875" style="1272" hidden="1"/>
    <col min="2150" max="2155" width="16.125" style="1272" hidden="1"/>
    <col min="2156" max="2156" width="6.125" style="1272" hidden="1"/>
    <col min="2157" max="2157" width="3" style="1272" hidden="1"/>
    <col min="2158" max="2397" width="8.625" style="1272" hidden="1"/>
    <col min="2398" max="2403" width="14.875" style="1272" hidden="1"/>
    <col min="2404" max="2405" width="15.875" style="1272" hidden="1"/>
    <col min="2406" max="2411" width="16.125" style="1272" hidden="1"/>
    <col min="2412" max="2412" width="6.125" style="1272" hidden="1"/>
    <col min="2413" max="2413" width="3" style="1272" hidden="1"/>
    <col min="2414" max="2653" width="8.625" style="1272" hidden="1"/>
    <col min="2654" max="2659" width="14.875" style="1272" hidden="1"/>
    <col min="2660" max="2661" width="15.875" style="1272" hidden="1"/>
    <col min="2662" max="2667" width="16.125" style="1272" hidden="1"/>
    <col min="2668" max="2668" width="6.125" style="1272" hidden="1"/>
    <col min="2669" max="2669" width="3" style="1272" hidden="1"/>
    <col min="2670" max="2909" width="8.625" style="1272" hidden="1"/>
    <col min="2910" max="2915" width="14.875" style="1272" hidden="1"/>
    <col min="2916" max="2917" width="15.875" style="1272" hidden="1"/>
    <col min="2918" max="2923" width="16.125" style="1272" hidden="1"/>
    <col min="2924" max="2924" width="6.125" style="1272" hidden="1"/>
    <col min="2925" max="2925" width="3" style="1272" hidden="1"/>
    <col min="2926" max="3165" width="8.625" style="1272" hidden="1"/>
    <col min="3166" max="3171" width="14.875" style="1272" hidden="1"/>
    <col min="3172" max="3173" width="15.875" style="1272" hidden="1"/>
    <col min="3174" max="3179" width="16.125" style="1272" hidden="1"/>
    <col min="3180" max="3180" width="6.125" style="1272" hidden="1"/>
    <col min="3181" max="3181" width="3" style="1272" hidden="1"/>
    <col min="3182" max="3421" width="8.625" style="1272" hidden="1"/>
    <col min="3422" max="3427" width="14.875" style="1272" hidden="1"/>
    <col min="3428" max="3429" width="15.875" style="1272" hidden="1"/>
    <col min="3430" max="3435" width="16.125" style="1272" hidden="1"/>
    <col min="3436" max="3436" width="6.125" style="1272" hidden="1"/>
    <col min="3437" max="3437" width="3" style="1272" hidden="1"/>
    <col min="3438" max="3677" width="8.625" style="1272" hidden="1"/>
    <col min="3678" max="3683" width="14.875" style="1272" hidden="1"/>
    <col min="3684" max="3685" width="15.875" style="1272" hidden="1"/>
    <col min="3686" max="3691" width="16.125" style="1272" hidden="1"/>
    <col min="3692" max="3692" width="6.125" style="1272" hidden="1"/>
    <col min="3693" max="3693" width="3" style="1272" hidden="1"/>
    <col min="3694" max="3933" width="8.625" style="1272" hidden="1"/>
    <col min="3934" max="3939" width="14.875" style="1272" hidden="1"/>
    <col min="3940" max="3941" width="15.875" style="1272" hidden="1"/>
    <col min="3942" max="3947" width="16.125" style="1272" hidden="1"/>
    <col min="3948" max="3948" width="6.125" style="1272" hidden="1"/>
    <col min="3949" max="3949" width="3" style="1272" hidden="1"/>
    <col min="3950" max="4189" width="8.625" style="1272" hidden="1"/>
    <col min="4190" max="4195" width="14.875" style="1272" hidden="1"/>
    <col min="4196" max="4197" width="15.875" style="1272" hidden="1"/>
    <col min="4198" max="4203" width="16.125" style="1272" hidden="1"/>
    <col min="4204" max="4204" width="6.125" style="1272" hidden="1"/>
    <col min="4205" max="4205" width="3" style="1272" hidden="1"/>
    <col min="4206" max="4445" width="8.625" style="1272" hidden="1"/>
    <col min="4446" max="4451" width="14.875" style="1272" hidden="1"/>
    <col min="4452" max="4453" width="15.875" style="1272" hidden="1"/>
    <col min="4454" max="4459" width="16.125" style="1272" hidden="1"/>
    <col min="4460" max="4460" width="6.125" style="1272" hidden="1"/>
    <col min="4461" max="4461" width="3" style="1272" hidden="1"/>
    <col min="4462" max="4701" width="8.625" style="1272" hidden="1"/>
    <col min="4702" max="4707" width="14.875" style="1272" hidden="1"/>
    <col min="4708" max="4709" width="15.875" style="1272" hidden="1"/>
    <col min="4710" max="4715" width="16.125" style="1272" hidden="1"/>
    <col min="4716" max="4716" width="6.125" style="1272" hidden="1"/>
    <col min="4717" max="4717" width="3" style="1272" hidden="1"/>
    <col min="4718" max="4957" width="8.625" style="1272" hidden="1"/>
    <col min="4958" max="4963" width="14.875" style="1272" hidden="1"/>
    <col min="4964" max="4965" width="15.875" style="1272" hidden="1"/>
    <col min="4966" max="4971" width="16.125" style="1272" hidden="1"/>
    <col min="4972" max="4972" width="6.125" style="1272" hidden="1"/>
    <col min="4973" max="4973" width="3" style="1272" hidden="1"/>
    <col min="4974" max="5213" width="8.625" style="1272" hidden="1"/>
    <col min="5214" max="5219" width="14.875" style="1272" hidden="1"/>
    <col min="5220" max="5221" width="15.875" style="1272" hidden="1"/>
    <col min="5222" max="5227" width="16.125" style="1272" hidden="1"/>
    <col min="5228" max="5228" width="6.125" style="1272" hidden="1"/>
    <col min="5229" max="5229" width="3" style="1272" hidden="1"/>
    <col min="5230" max="5469" width="8.625" style="1272" hidden="1"/>
    <col min="5470" max="5475" width="14.875" style="1272" hidden="1"/>
    <col min="5476" max="5477" width="15.875" style="1272" hidden="1"/>
    <col min="5478" max="5483" width="16.125" style="1272" hidden="1"/>
    <col min="5484" max="5484" width="6.125" style="1272" hidden="1"/>
    <col min="5485" max="5485" width="3" style="1272" hidden="1"/>
    <col min="5486" max="5725" width="8.625" style="1272" hidden="1"/>
    <col min="5726" max="5731" width="14.875" style="1272" hidden="1"/>
    <col min="5732" max="5733" width="15.875" style="1272" hidden="1"/>
    <col min="5734" max="5739" width="16.125" style="1272" hidden="1"/>
    <col min="5740" max="5740" width="6.125" style="1272" hidden="1"/>
    <col min="5741" max="5741" width="3" style="1272" hidden="1"/>
    <col min="5742" max="5981" width="8.625" style="1272" hidden="1"/>
    <col min="5982" max="5987" width="14.875" style="1272" hidden="1"/>
    <col min="5988" max="5989" width="15.875" style="1272" hidden="1"/>
    <col min="5990" max="5995" width="16.125" style="1272" hidden="1"/>
    <col min="5996" max="5996" width="6.125" style="1272" hidden="1"/>
    <col min="5997" max="5997" width="3" style="1272" hidden="1"/>
    <col min="5998" max="6237" width="8.625" style="1272" hidden="1"/>
    <col min="6238" max="6243" width="14.875" style="1272" hidden="1"/>
    <col min="6244" max="6245" width="15.875" style="1272" hidden="1"/>
    <col min="6246" max="6251" width="16.125" style="1272" hidden="1"/>
    <col min="6252" max="6252" width="6.125" style="1272" hidden="1"/>
    <col min="6253" max="6253" width="3" style="1272" hidden="1"/>
    <col min="6254" max="6493" width="8.625" style="1272" hidden="1"/>
    <col min="6494" max="6499" width="14.875" style="1272" hidden="1"/>
    <col min="6500" max="6501" width="15.875" style="1272" hidden="1"/>
    <col min="6502" max="6507" width="16.125" style="1272" hidden="1"/>
    <col min="6508" max="6508" width="6.125" style="1272" hidden="1"/>
    <col min="6509" max="6509" width="3" style="1272" hidden="1"/>
    <col min="6510" max="6749" width="8.625" style="1272" hidden="1"/>
    <col min="6750" max="6755" width="14.875" style="1272" hidden="1"/>
    <col min="6756" max="6757" width="15.875" style="1272" hidden="1"/>
    <col min="6758" max="6763" width="16.125" style="1272" hidden="1"/>
    <col min="6764" max="6764" width="6.125" style="1272" hidden="1"/>
    <col min="6765" max="6765" width="3" style="1272" hidden="1"/>
    <col min="6766" max="7005" width="8.625" style="1272" hidden="1"/>
    <col min="7006" max="7011" width="14.875" style="1272" hidden="1"/>
    <col min="7012" max="7013" width="15.875" style="1272" hidden="1"/>
    <col min="7014" max="7019" width="16.125" style="1272" hidden="1"/>
    <col min="7020" max="7020" width="6.125" style="1272" hidden="1"/>
    <col min="7021" max="7021" width="3" style="1272" hidden="1"/>
    <col min="7022" max="7261" width="8.625" style="1272" hidden="1"/>
    <col min="7262" max="7267" width="14.875" style="1272" hidden="1"/>
    <col min="7268" max="7269" width="15.875" style="1272" hidden="1"/>
    <col min="7270" max="7275" width="16.125" style="1272" hidden="1"/>
    <col min="7276" max="7276" width="6.125" style="1272" hidden="1"/>
    <col min="7277" max="7277" width="3" style="1272" hidden="1"/>
    <col min="7278" max="7517" width="8.625" style="1272" hidden="1"/>
    <col min="7518" max="7523" width="14.875" style="1272" hidden="1"/>
    <col min="7524" max="7525" width="15.875" style="1272" hidden="1"/>
    <col min="7526" max="7531" width="16.125" style="1272" hidden="1"/>
    <col min="7532" max="7532" width="6.125" style="1272" hidden="1"/>
    <col min="7533" max="7533" width="3" style="1272" hidden="1"/>
    <col min="7534" max="7773" width="8.625" style="1272" hidden="1"/>
    <col min="7774" max="7779" width="14.875" style="1272" hidden="1"/>
    <col min="7780" max="7781" width="15.875" style="1272" hidden="1"/>
    <col min="7782" max="7787" width="16.125" style="1272" hidden="1"/>
    <col min="7788" max="7788" width="6.125" style="1272" hidden="1"/>
    <col min="7789" max="7789" width="3" style="1272" hidden="1"/>
    <col min="7790" max="8029" width="8.625" style="1272" hidden="1"/>
    <col min="8030" max="8035" width="14.875" style="1272" hidden="1"/>
    <col min="8036" max="8037" width="15.875" style="1272" hidden="1"/>
    <col min="8038" max="8043" width="16.125" style="1272" hidden="1"/>
    <col min="8044" max="8044" width="6.125" style="1272" hidden="1"/>
    <col min="8045" max="8045" width="3" style="1272" hidden="1"/>
    <col min="8046" max="8285" width="8.625" style="1272" hidden="1"/>
    <col min="8286" max="8291" width="14.875" style="1272" hidden="1"/>
    <col min="8292" max="8293" width="15.875" style="1272" hidden="1"/>
    <col min="8294" max="8299" width="16.125" style="1272" hidden="1"/>
    <col min="8300" max="8300" width="6.125" style="1272" hidden="1"/>
    <col min="8301" max="8301" width="3" style="1272" hidden="1"/>
    <col min="8302" max="8541" width="8.625" style="1272" hidden="1"/>
    <col min="8542" max="8547" width="14.875" style="1272" hidden="1"/>
    <col min="8548" max="8549" width="15.875" style="1272" hidden="1"/>
    <col min="8550" max="8555" width="16.125" style="1272" hidden="1"/>
    <col min="8556" max="8556" width="6.125" style="1272" hidden="1"/>
    <col min="8557" max="8557" width="3" style="1272" hidden="1"/>
    <col min="8558" max="8797" width="8.625" style="1272" hidden="1"/>
    <col min="8798" max="8803" width="14.875" style="1272" hidden="1"/>
    <col min="8804" max="8805" width="15.875" style="1272" hidden="1"/>
    <col min="8806" max="8811" width="16.125" style="1272" hidden="1"/>
    <col min="8812" max="8812" width="6.125" style="1272" hidden="1"/>
    <col min="8813" max="8813" width="3" style="1272" hidden="1"/>
    <col min="8814" max="9053" width="8.625" style="1272" hidden="1"/>
    <col min="9054" max="9059" width="14.875" style="1272" hidden="1"/>
    <col min="9060" max="9061" width="15.875" style="1272" hidden="1"/>
    <col min="9062" max="9067" width="16.125" style="1272" hidden="1"/>
    <col min="9068" max="9068" width="6.125" style="1272" hidden="1"/>
    <col min="9069" max="9069" width="3" style="1272" hidden="1"/>
    <col min="9070" max="9309" width="8.625" style="1272" hidden="1"/>
    <col min="9310" max="9315" width="14.875" style="1272" hidden="1"/>
    <col min="9316" max="9317" width="15.875" style="1272" hidden="1"/>
    <col min="9318" max="9323" width="16.125" style="1272" hidden="1"/>
    <col min="9324" max="9324" width="6.125" style="1272" hidden="1"/>
    <col min="9325" max="9325" width="3" style="1272" hidden="1"/>
    <col min="9326" max="9565" width="8.625" style="1272" hidden="1"/>
    <col min="9566" max="9571" width="14.875" style="1272" hidden="1"/>
    <col min="9572" max="9573" width="15.875" style="1272" hidden="1"/>
    <col min="9574" max="9579" width="16.125" style="1272" hidden="1"/>
    <col min="9580" max="9580" width="6.125" style="1272" hidden="1"/>
    <col min="9581" max="9581" width="3" style="1272" hidden="1"/>
    <col min="9582" max="9821" width="8.625" style="1272" hidden="1"/>
    <col min="9822" max="9827" width="14.875" style="1272" hidden="1"/>
    <col min="9828" max="9829" width="15.875" style="1272" hidden="1"/>
    <col min="9830" max="9835" width="16.125" style="1272" hidden="1"/>
    <col min="9836" max="9836" width="6.125" style="1272" hidden="1"/>
    <col min="9837" max="9837" width="3" style="1272" hidden="1"/>
    <col min="9838" max="10077" width="8.625" style="1272" hidden="1"/>
    <col min="10078" max="10083" width="14.875" style="1272" hidden="1"/>
    <col min="10084" max="10085" width="15.875" style="1272" hidden="1"/>
    <col min="10086" max="10091" width="16.125" style="1272" hidden="1"/>
    <col min="10092" max="10092" width="6.125" style="1272" hidden="1"/>
    <col min="10093" max="10093" width="3" style="1272" hidden="1"/>
    <col min="10094" max="10333" width="8.625" style="1272" hidden="1"/>
    <col min="10334" max="10339" width="14.875" style="1272" hidden="1"/>
    <col min="10340" max="10341" width="15.875" style="1272" hidden="1"/>
    <col min="10342" max="10347" width="16.125" style="1272" hidden="1"/>
    <col min="10348" max="10348" width="6.125" style="1272" hidden="1"/>
    <col min="10349" max="10349" width="3" style="1272" hidden="1"/>
    <col min="10350" max="10589" width="8.625" style="1272" hidden="1"/>
    <col min="10590" max="10595" width="14.875" style="1272" hidden="1"/>
    <col min="10596" max="10597" width="15.875" style="1272" hidden="1"/>
    <col min="10598" max="10603" width="16.125" style="1272" hidden="1"/>
    <col min="10604" max="10604" width="6.125" style="1272" hidden="1"/>
    <col min="10605" max="10605" width="3" style="1272" hidden="1"/>
    <col min="10606" max="10845" width="8.625" style="1272" hidden="1"/>
    <col min="10846" max="10851" width="14.875" style="1272" hidden="1"/>
    <col min="10852" max="10853" width="15.875" style="1272" hidden="1"/>
    <col min="10854" max="10859" width="16.125" style="1272" hidden="1"/>
    <col min="10860" max="10860" width="6.125" style="1272" hidden="1"/>
    <col min="10861" max="10861" width="3" style="1272" hidden="1"/>
    <col min="10862" max="11101" width="8.625" style="1272" hidden="1"/>
    <col min="11102" max="11107" width="14.875" style="1272" hidden="1"/>
    <col min="11108" max="11109" width="15.875" style="1272" hidden="1"/>
    <col min="11110" max="11115" width="16.125" style="1272" hidden="1"/>
    <col min="11116" max="11116" width="6.125" style="1272" hidden="1"/>
    <col min="11117" max="11117" width="3" style="1272" hidden="1"/>
    <col min="11118" max="11357" width="8.625" style="1272" hidden="1"/>
    <col min="11358" max="11363" width="14.875" style="1272" hidden="1"/>
    <col min="11364" max="11365" width="15.875" style="1272" hidden="1"/>
    <col min="11366" max="11371" width="16.125" style="1272" hidden="1"/>
    <col min="11372" max="11372" width="6.125" style="1272" hidden="1"/>
    <col min="11373" max="11373" width="3" style="1272" hidden="1"/>
    <col min="11374" max="11613" width="8.625" style="1272" hidden="1"/>
    <col min="11614" max="11619" width="14.875" style="1272" hidden="1"/>
    <col min="11620" max="11621" width="15.875" style="1272" hidden="1"/>
    <col min="11622" max="11627" width="16.125" style="1272" hidden="1"/>
    <col min="11628" max="11628" width="6.125" style="1272" hidden="1"/>
    <col min="11629" max="11629" width="3" style="1272" hidden="1"/>
    <col min="11630" max="11869" width="8.625" style="1272" hidden="1"/>
    <col min="11870" max="11875" width="14.875" style="1272" hidden="1"/>
    <col min="11876" max="11877" width="15.875" style="1272" hidden="1"/>
    <col min="11878" max="11883" width="16.125" style="1272" hidden="1"/>
    <col min="11884" max="11884" width="6.125" style="1272" hidden="1"/>
    <col min="11885" max="11885" width="3" style="1272" hidden="1"/>
    <col min="11886" max="12125" width="8.625" style="1272" hidden="1"/>
    <col min="12126" max="12131" width="14.875" style="1272" hidden="1"/>
    <col min="12132" max="12133" width="15.875" style="1272" hidden="1"/>
    <col min="12134" max="12139" width="16.125" style="1272" hidden="1"/>
    <col min="12140" max="12140" width="6.125" style="1272" hidden="1"/>
    <col min="12141" max="12141" width="3" style="1272" hidden="1"/>
    <col min="12142" max="12381" width="8.625" style="1272" hidden="1"/>
    <col min="12382" max="12387" width="14.875" style="1272" hidden="1"/>
    <col min="12388" max="12389" width="15.875" style="1272" hidden="1"/>
    <col min="12390" max="12395" width="16.125" style="1272" hidden="1"/>
    <col min="12396" max="12396" width="6.125" style="1272" hidden="1"/>
    <col min="12397" max="12397" width="3" style="1272" hidden="1"/>
    <col min="12398" max="12637" width="8.625" style="1272" hidden="1"/>
    <col min="12638" max="12643" width="14.875" style="1272" hidden="1"/>
    <col min="12644" max="12645" width="15.875" style="1272" hidden="1"/>
    <col min="12646" max="12651" width="16.125" style="1272" hidden="1"/>
    <col min="12652" max="12652" width="6.125" style="1272" hidden="1"/>
    <col min="12653" max="12653" width="3" style="1272" hidden="1"/>
    <col min="12654" max="12893" width="8.625" style="1272" hidden="1"/>
    <col min="12894" max="12899" width="14.875" style="1272" hidden="1"/>
    <col min="12900" max="12901" width="15.875" style="1272" hidden="1"/>
    <col min="12902" max="12907" width="16.125" style="1272" hidden="1"/>
    <col min="12908" max="12908" width="6.125" style="1272" hidden="1"/>
    <col min="12909" max="12909" width="3" style="1272" hidden="1"/>
    <col min="12910" max="13149" width="8.625" style="1272" hidden="1"/>
    <col min="13150" max="13155" width="14.875" style="1272" hidden="1"/>
    <col min="13156" max="13157" width="15.875" style="1272" hidden="1"/>
    <col min="13158" max="13163" width="16.125" style="1272" hidden="1"/>
    <col min="13164" max="13164" width="6.125" style="1272" hidden="1"/>
    <col min="13165" max="13165" width="3" style="1272" hidden="1"/>
    <col min="13166" max="13405" width="8.625" style="1272" hidden="1"/>
    <col min="13406" max="13411" width="14.875" style="1272" hidden="1"/>
    <col min="13412" max="13413" width="15.875" style="1272" hidden="1"/>
    <col min="13414" max="13419" width="16.125" style="1272" hidden="1"/>
    <col min="13420" max="13420" width="6.125" style="1272" hidden="1"/>
    <col min="13421" max="13421" width="3" style="1272" hidden="1"/>
    <col min="13422" max="13661" width="8.625" style="1272" hidden="1"/>
    <col min="13662" max="13667" width="14.875" style="1272" hidden="1"/>
    <col min="13668" max="13669" width="15.875" style="1272" hidden="1"/>
    <col min="13670" max="13675" width="16.125" style="1272" hidden="1"/>
    <col min="13676" max="13676" width="6.125" style="1272" hidden="1"/>
    <col min="13677" max="13677" width="3" style="1272" hidden="1"/>
    <col min="13678" max="13917" width="8.625" style="1272" hidden="1"/>
    <col min="13918" max="13923" width="14.875" style="1272" hidden="1"/>
    <col min="13924" max="13925" width="15.875" style="1272" hidden="1"/>
    <col min="13926" max="13931" width="16.125" style="1272" hidden="1"/>
    <col min="13932" max="13932" width="6.125" style="1272" hidden="1"/>
    <col min="13933" max="13933" width="3" style="1272" hidden="1"/>
    <col min="13934" max="14173" width="8.625" style="1272" hidden="1"/>
    <col min="14174" max="14179" width="14.875" style="1272" hidden="1"/>
    <col min="14180" max="14181" width="15.875" style="1272" hidden="1"/>
    <col min="14182" max="14187" width="16.125" style="1272" hidden="1"/>
    <col min="14188" max="14188" width="6.125" style="1272" hidden="1"/>
    <col min="14189" max="14189" width="3" style="1272" hidden="1"/>
    <col min="14190" max="14429" width="8.625" style="1272" hidden="1"/>
    <col min="14430" max="14435" width="14.875" style="1272" hidden="1"/>
    <col min="14436" max="14437" width="15.875" style="1272" hidden="1"/>
    <col min="14438" max="14443" width="16.125" style="1272" hidden="1"/>
    <col min="14444" max="14444" width="6.125" style="1272" hidden="1"/>
    <col min="14445" max="14445" width="3" style="1272" hidden="1"/>
    <col min="14446" max="14685" width="8.625" style="1272" hidden="1"/>
    <col min="14686" max="14691" width="14.875" style="1272" hidden="1"/>
    <col min="14692" max="14693" width="15.875" style="1272" hidden="1"/>
    <col min="14694" max="14699" width="16.125" style="1272" hidden="1"/>
    <col min="14700" max="14700" width="6.125" style="1272" hidden="1"/>
    <col min="14701" max="14701" width="3" style="1272" hidden="1"/>
    <col min="14702" max="14941" width="8.625" style="1272" hidden="1"/>
    <col min="14942" max="14947" width="14.875" style="1272" hidden="1"/>
    <col min="14948" max="14949" width="15.875" style="1272" hidden="1"/>
    <col min="14950" max="14955" width="16.125" style="1272" hidden="1"/>
    <col min="14956" max="14956" width="6.125" style="1272" hidden="1"/>
    <col min="14957" max="14957" width="3" style="1272" hidden="1"/>
    <col min="14958" max="15197" width="8.625" style="1272" hidden="1"/>
    <col min="15198" max="15203" width="14.875" style="1272" hidden="1"/>
    <col min="15204" max="15205" width="15.875" style="1272" hidden="1"/>
    <col min="15206" max="15211" width="16.125" style="1272" hidden="1"/>
    <col min="15212" max="15212" width="6.125" style="1272" hidden="1"/>
    <col min="15213" max="15213" width="3" style="1272" hidden="1"/>
    <col min="15214" max="15453" width="8.625" style="1272" hidden="1"/>
    <col min="15454" max="15459" width="14.875" style="1272" hidden="1"/>
    <col min="15460" max="15461" width="15.875" style="1272" hidden="1"/>
    <col min="15462" max="15467" width="16.125" style="1272" hidden="1"/>
    <col min="15468" max="15468" width="6.125" style="1272" hidden="1"/>
    <col min="15469" max="15469" width="3" style="1272" hidden="1"/>
    <col min="15470" max="15709" width="8.625" style="1272" hidden="1"/>
    <col min="15710" max="15715" width="14.875" style="1272" hidden="1"/>
    <col min="15716" max="15717" width="15.875" style="1272" hidden="1"/>
    <col min="15718" max="15723" width="16.125" style="1272" hidden="1"/>
    <col min="15724" max="15724" width="6.125" style="1272" hidden="1"/>
    <col min="15725" max="15725" width="3" style="1272" hidden="1"/>
    <col min="15726" max="15965" width="8.625" style="1272" hidden="1"/>
    <col min="15966" max="15971" width="14.875" style="1272" hidden="1"/>
    <col min="15972" max="15973" width="15.875" style="1272" hidden="1"/>
    <col min="15974" max="15979" width="16.125" style="1272" hidden="1"/>
    <col min="15980" max="15980" width="6.125" style="1272" hidden="1"/>
    <col min="15981" max="15981" width="3" style="1272" hidden="1"/>
    <col min="15982" max="16221" width="8.625" style="1272" hidden="1"/>
    <col min="16222" max="16227" width="14.875" style="1272" hidden="1"/>
    <col min="16228" max="16229" width="15.875" style="1272" hidden="1"/>
    <col min="16230" max="16235" width="16.125" style="1272" hidden="1"/>
    <col min="16236" max="16236" width="6.125" style="1272" hidden="1"/>
    <col min="16237" max="16237" width="3" style="1272" hidden="1"/>
    <col min="16238" max="16384" width="8.625" style="1272" hidden="1"/>
  </cols>
  <sheetData>
    <row r="1" spans="1:143" ht="42.75" customHeight="1" x14ac:dyDescent="0.15">
      <c r="A1" s="1270"/>
      <c r="B1" s="1271"/>
      <c r="DD1" s="1272"/>
      <c r="DE1" s="1272"/>
    </row>
    <row r="2" spans="1:143" ht="25.5" customHeight="1" x14ac:dyDescent="0.15">
      <c r="A2" s="1273"/>
      <c r="C2" s="1273"/>
      <c r="O2" s="1273"/>
      <c r="P2" s="1273"/>
      <c r="Q2" s="1273"/>
      <c r="R2" s="1273"/>
      <c r="S2" s="1273"/>
      <c r="T2" s="1273"/>
      <c r="U2" s="1273"/>
      <c r="V2" s="1273"/>
      <c r="W2" s="1273"/>
      <c r="X2" s="1273"/>
      <c r="Y2" s="1273"/>
      <c r="Z2" s="1273"/>
      <c r="AA2" s="1273"/>
      <c r="AB2" s="1273"/>
      <c r="AC2" s="1273"/>
      <c r="AD2" s="1273"/>
      <c r="AE2" s="1273"/>
      <c r="AF2" s="1273"/>
      <c r="AG2" s="1273"/>
      <c r="AH2" s="1273"/>
      <c r="AI2" s="1273"/>
      <c r="AU2" s="1273"/>
      <c r="BG2" s="1273"/>
      <c r="BS2" s="1273"/>
      <c r="CE2" s="1273"/>
      <c r="CQ2" s="1273"/>
      <c r="DD2" s="1272"/>
      <c r="DE2" s="1272"/>
    </row>
    <row r="3" spans="1:143" ht="25.5" customHeight="1" x14ac:dyDescent="0.15">
      <c r="A3" s="1273"/>
      <c r="C3" s="1273"/>
      <c r="O3" s="1273"/>
      <c r="P3" s="1273"/>
      <c r="Q3" s="1273"/>
      <c r="R3" s="1273"/>
      <c r="S3" s="1273"/>
      <c r="T3" s="1273"/>
      <c r="U3" s="1273"/>
      <c r="V3" s="1273"/>
      <c r="W3" s="1273"/>
      <c r="X3" s="1273"/>
      <c r="Y3" s="1273"/>
      <c r="Z3" s="1273"/>
      <c r="AA3" s="1273"/>
      <c r="AB3" s="1273"/>
      <c r="AC3" s="1273"/>
      <c r="AD3" s="1273"/>
      <c r="AE3" s="1273"/>
      <c r="AF3" s="1273"/>
      <c r="AG3" s="1273"/>
      <c r="AH3" s="1273"/>
      <c r="AI3" s="1273"/>
      <c r="AU3" s="1273"/>
      <c r="BG3" s="1273"/>
      <c r="BS3" s="1273"/>
      <c r="CE3" s="1273"/>
      <c r="CQ3" s="1273"/>
      <c r="DD3" s="1272"/>
      <c r="DE3" s="1272"/>
    </row>
    <row r="4" spans="1:143" s="291" customFormat="1" x14ac:dyDescent="0.15">
      <c r="A4" s="1273"/>
      <c r="B4" s="1273"/>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c r="AE4" s="1273"/>
      <c r="AF4" s="1273"/>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3"/>
      <c r="BC4" s="1273"/>
      <c r="BD4" s="1273"/>
      <c r="BE4" s="1273"/>
      <c r="BF4" s="1273"/>
      <c r="BG4" s="1273"/>
      <c r="BH4" s="1273"/>
      <c r="BI4" s="1273"/>
      <c r="BJ4" s="1273"/>
      <c r="BK4" s="1273"/>
      <c r="BL4" s="1273"/>
      <c r="BM4" s="1273"/>
      <c r="BN4" s="1273"/>
      <c r="BO4" s="1273"/>
      <c r="BP4" s="1273"/>
      <c r="BQ4" s="1273"/>
      <c r="BR4" s="1273"/>
      <c r="BS4" s="1273"/>
      <c r="BT4" s="1273"/>
      <c r="BU4" s="1273"/>
      <c r="BV4" s="1273"/>
      <c r="BW4" s="1273"/>
      <c r="BX4" s="1273"/>
      <c r="BY4" s="1273"/>
      <c r="BZ4" s="1273"/>
      <c r="CA4" s="1273"/>
      <c r="CB4" s="1273"/>
      <c r="CC4" s="1273"/>
      <c r="CD4" s="1273"/>
      <c r="CE4" s="1273"/>
      <c r="CF4" s="1273"/>
      <c r="CG4" s="1273"/>
      <c r="CH4" s="1273"/>
      <c r="CI4" s="1273"/>
      <c r="CJ4" s="1273"/>
      <c r="CK4" s="1273"/>
      <c r="CL4" s="1273"/>
      <c r="CM4" s="1273"/>
      <c r="CN4" s="1273"/>
      <c r="CO4" s="1273"/>
      <c r="CP4" s="1273"/>
      <c r="CQ4" s="1273"/>
      <c r="CR4" s="1273"/>
      <c r="CS4" s="1273"/>
      <c r="CT4" s="1273"/>
      <c r="CU4" s="1273"/>
      <c r="CV4" s="1273"/>
      <c r="CW4" s="1273"/>
      <c r="CX4" s="1273"/>
      <c r="CY4" s="1273"/>
      <c r="CZ4" s="1273"/>
      <c r="DA4" s="1273"/>
      <c r="DB4" s="1273"/>
      <c r="DC4" s="1273"/>
      <c r="DD4" s="1273"/>
      <c r="DE4" s="1273"/>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3"/>
      <c r="B5" s="1273"/>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c r="AL5" s="1273"/>
      <c r="AM5" s="1273"/>
      <c r="AN5" s="1273"/>
      <c r="AO5" s="1273"/>
      <c r="AP5" s="1273"/>
      <c r="AQ5" s="1273"/>
      <c r="AR5" s="1273"/>
      <c r="AS5" s="1273"/>
      <c r="AT5" s="1273"/>
      <c r="AU5" s="1273"/>
      <c r="AV5" s="1273"/>
      <c r="AW5" s="1273"/>
      <c r="AX5" s="1273"/>
      <c r="AY5" s="1273"/>
      <c r="AZ5" s="1273"/>
      <c r="BA5" s="1273"/>
      <c r="BB5" s="1273"/>
      <c r="BC5" s="1273"/>
      <c r="BD5" s="1273"/>
      <c r="BE5" s="1273"/>
      <c r="BF5" s="1273"/>
      <c r="BG5" s="1273"/>
      <c r="BH5" s="1273"/>
      <c r="BI5" s="1273"/>
      <c r="BJ5" s="1273"/>
      <c r="BK5" s="1273"/>
      <c r="BL5" s="1273"/>
      <c r="BM5" s="1273"/>
      <c r="BN5" s="1273"/>
      <c r="BO5" s="1273"/>
      <c r="BP5" s="1273"/>
      <c r="BQ5" s="1273"/>
      <c r="BR5" s="1273"/>
      <c r="BS5" s="1273"/>
      <c r="BT5" s="1273"/>
      <c r="BU5" s="1273"/>
      <c r="BV5" s="1273"/>
      <c r="BW5" s="1273"/>
      <c r="BX5" s="1273"/>
      <c r="BY5" s="1273"/>
      <c r="BZ5" s="1273"/>
      <c r="CA5" s="1273"/>
      <c r="CB5" s="1273"/>
      <c r="CC5" s="1273"/>
      <c r="CD5" s="1273"/>
      <c r="CE5" s="1273"/>
      <c r="CF5" s="1273"/>
      <c r="CG5" s="1273"/>
      <c r="CH5" s="1273"/>
      <c r="CI5" s="1273"/>
      <c r="CJ5" s="1273"/>
      <c r="CK5" s="1273"/>
      <c r="CL5" s="1273"/>
      <c r="CM5" s="1273"/>
      <c r="CN5" s="1273"/>
      <c r="CO5" s="1273"/>
      <c r="CP5" s="1273"/>
      <c r="CQ5" s="1273"/>
      <c r="CR5" s="1273"/>
      <c r="CS5" s="1273"/>
      <c r="CT5" s="1273"/>
      <c r="CU5" s="1273"/>
      <c r="CV5" s="1273"/>
      <c r="CW5" s="1273"/>
      <c r="CX5" s="1273"/>
      <c r="CY5" s="1273"/>
      <c r="CZ5" s="1273"/>
      <c r="DA5" s="1273"/>
      <c r="DB5" s="1273"/>
      <c r="DC5" s="1273"/>
      <c r="DD5" s="1273"/>
      <c r="DE5" s="1273"/>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3"/>
      <c r="B6" s="1273"/>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c r="AL6" s="1273"/>
      <c r="AM6" s="1273"/>
      <c r="AN6" s="1273"/>
      <c r="AO6" s="1273"/>
      <c r="AP6" s="1273"/>
      <c r="AQ6" s="1273"/>
      <c r="AR6" s="1273"/>
      <c r="AS6" s="1273"/>
      <c r="AT6" s="1273"/>
      <c r="AU6" s="1273"/>
      <c r="AV6" s="1273"/>
      <c r="AW6" s="1273"/>
      <c r="AX6" s="1273"/>
      <c r="AY6" s="1273"/>
      <c r="AZ6" s="1273"/>
      <c r="BA6" s="1273"/>
      <c r="BB6" s="1273"/>
      <c r="BC6" s="1273"/>
      <c r="BD6" s="1273"/>
      <c r="BE6" s="1273"/>
      <c r="BF6" s="1273"/>
      <c r="BG6" s="1273"/>
      <c r="BH6" s="1273"/>
      <c r="BI6" s="1273"/>
      <c r="BJ6" s="1273"/>
      <c r="BK6" s="1273"/>
      <c r="BL6" s="1273"/>
      <c r="BM6" s="1273"/>
      <c r="BN6" s="1273"/>
      <c r="BO6" s="1273"/>
      <c r="BP6" s="1273"/>
      <c r="BQ6" s="1273"/>
      <c r="BR6" s="1273"/>
      <c r="BS6" s="1273"/>
      <c r="BT6" s="1273"/>
      <c r="BU6" s="1273"/>
      <c r="BV6" s="1273"/>
      <c r="BW6" s="1273"/>
      <c r="BX6" s="1273"/>
      <c r="BY6" s="1273"/>
      <c r="BZ6" s="1273"/>
      <c r="CA6" s="1273"/>
      <c r="CB6" s="1273"/>
      <c r="CC6" s="1273"/>
      <c r="CD6" s="1273"/>
      <c r="CE6" s="1273"/>
      <c r="CF6" s="1273"/>
      <c r="CG6" s="1273"/>
      <c r="CH6" s="1273"/>
      <c r="CI6" s="1273"/>
      <c r="CJ6" s="1273"/>
      <c r="CK6" s="1273"/>
      <c r="CL6" s="1273"/>
      <c r="CM6" s="1273"/>
      <c r="CN6" s="1273"/>
      <c r="CO6" s="1273"/>
      <c r="CP6" s="1273"/>
      <c r="CQ6" s="1273"/>
      <c r="CR6" s="1273"/>
      <c r="CS6" s="1273"/>
      <c r="CT6" s="1273"/>
      <c r="CU6" s="1273"/>
      <c r="CV6" s="1273"/>
      <c r="CW6" s="1273"/>
      <c r="CX6" s="1273"/>
      <c r="CY6" s="1273"/>
      <c r="CZ6" s="1273"/>
      <c r="DA6" s="1273"/>
      <c r="DB6" s="1273"/>
      <c r="DC6" s="1273"/>
      <c r="DD6" s="1273"/>
      <c r="DE6" s="1273"/>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3"/>
      <c r="B7" s="1273"/>
      <c r="C7" s="1273"/>
      <c r="D7" s="1273"/>
      <c r="E7" s="1273"/>
      <c r="F7" s="1273"/>
      <c r="G7" s="1273"/>
      <c r="H7" s="1273"/>
      <c r="I7" s="1273"/>
      <c r="J7" s="1273"/>
      <c r="K7" s="1273"/>
      <c r="L7" s="1273"/>
      <c r="M7" s="1273"/>
      <c r="N7" s="1273"/>
      <c r="O7" s="1273"/>
      <c r="P7" s="1273"/>
      <c r="Q7" s="1273"/>
      <c r="R7" s="1273"/>
      <c r="S7" s="1273"/>
      <c r="T7" s="1273"/>
      <c r="U7" s="1273"/>
      <c r="V7" s="1273"/>
      <c r="W7" s="1273"/>
      <c r="X7" s="1273"/>
      <c r="Y7" s="1273"/>
      <c r="Z7" s="1273"/>
      <c r="AA7" s="1273"/>
      <c r="AB7" s="1273"/>
      <c r="AC7" s="1273"/>
      <c r="AD7" s="1273"/>
      <c r="AE7" s="1273"/>
      <c r="AF7" s="1273"/>
      <c r="AG7" s="1273"/>
      <c r="AH7" s="1273"/>
      <c r="AI7" s="1273"/>
      <c r="AJ7" s="1273"/>
      <c r="AK7" s="1273"/>
      <c r="AL7" s="1273"/>
      <c r="AM7" s="1273"/>
      <c r="AN7" s="1273"/>
      <c r="AO7" s="1273"/>
      <c r="AP7" s="1273"/>
      <c r="AQ7" s="1273"/>
      <c r="AR7" s="1273"/>
      <c r="AS7" s="1273"/>
      <c r="AT7" s="1273"/>
      <c r="AU7" s="1273"/>
      <c r="AV7" s="1273"/>
      <c r="AW7" s="1273"/>
      <c r="AX7" s="1273"/>
      <c r="AY7" s="1273"/>
      <c r="AZ7" s="1273"/>
      <c r="BA7" s="1273"/>
      <c r="BB7" s="1273"/>
      <c r="BC7" s="1273"/>
      <c r="BD7" s="1273"/>
      <c r="BE7" s="1273"/>
      <c r="BF7" s="1273"/>
      <c r="BG7" s="1273"/>
      <c r="BH7" s="1273"/>
      <c r="BI7" s="1273"/>
      <c r="BJ7" s="1273"/>
      <c r="BK7" s="1273"/>
      <c r="BL7" s="1273"/>
      <c r="BM7" s="1273"/>
      <c r="BN7" s="1273"/>
      <c r="BO7" s="1273"/>
      <c r="BP7" s="1273"/>
      <c r="BQ7" s="1273"/>
      <c r="BR7" s="1273"/>
      <c r="BS7" s="1273"/>
      <c r="BT7" s="1273"/>
      <c r="BU7" s="1273"/>
      <c r="BV7" s="1273"/>
      <c r="BW7" s="1273"/>
      <c r="BX7" s="1273"/>
      <c r="BY7" s="1273"/>
      <c r="BZ7" s="1273"/>
      <c r="CA7" s="1273"/>
      <c r="CB7" s="1273"/>
      <c r="CC7" s="1273"/>
      <c r="CD7" s="1273"/>
      <c r="CE7" s="1273"/>
      <c r="CF7" s="1273"/>
      <c r="CG7" s="1273"/>
      <c r="CH7" s="1273"/>
      <c r="CI7" s="1273"/>
      <c r="CJ7" s="1273"/>
      <c r="CK7" s="1273"/>
      <c r="CL7" s="1273"/>
      <c r="CM7" s="1273"/>
      <c r="CN7" s="1273"/>
      <c r="CO7" s="1273"/>
      <c r="CP7" s="1273"/>
      <c r="CQ7" s="1273"/>
      <c r="CR7" s="1273"/>
      <c r="CS7" s="1273"/>
      <c r="CT7" s="1273"/>
      <c r="CU7" s="1273"/>
      <c r="CV7" s="1273"/>
      <c r="CW7" s="1273"/>
      <c r="CX7" s="1273"/>
      <c r="CY7" s="1273"/>
      <c r="CZ7" s="1273"/>
      <c r="DA7" s="1273"/>
      <c r="DB7" s="1273"/>
      <c r="DC7" s="1273"/>
      <c r="DD7" s="1273"/>
      <c r="DE7" s="1273"/>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3"/>
      <c r="B8" s="1273"/>
      <c r="C8" s="1273"/>
      <c r="D8" s="1273"/>
      <c r="E8" s="1273"/>
      <c r="F8" s="1273"/>
      <c r="G8" s="1273"/>
      <c r="H8" s="1273"/>
      <c r="I8" s="1273"/>
      <c r="J8" s="1273"/>
      <c r="K8" s="1273"/>
      <c r="L8" s="1273"/>
      <c r="M8" s="1273"/>
      <c r="N8" s="1273"/>
      <c r="O8" s="1273"/>
      <c r="P8" s="1273"/>
      <c r="Q8" s="1273"/>
      <c r="R8" s="1273"/>
      <c r="S8" s="1273"/>
      <c r="T8" s="1273"/>
      <c r="U8" s="1273"/>
      <c r="V8" s="1273"/>
      <c r="W8" s="1273"/>
      <c r="X8" s="1273"/>
      <c r="Y8" s="1273"/>
      <c r="Z8" s="1273"/>
      <c r="AA8" s="1273"/>
      <c r="AB8" s="1273"/>
      <c r="AC8" s="1273"/>
      <c r="AD8" s="1273"/>
      <c r="AE8" s="1273"/>
      <c r="AF8" s="1273"/>
      <c r="AG8" s="1273"/>
      <c r="AH8" s="1273"/>
      <c r="AI8" s="1273"/>
      <c r="AJ8" s="1273"/>
      <c r="AK8" s="1273"/>
      <c r="AL8" s="1273"/>
      <c r="AM8" s="1273"/>
      <c r="AN8" s="1273"/>
      <c r="AO8" s="1273"/>
      <c r="AP8" s="1273"/>
      <c r="AQ8" s="1273"/>
      <c r="AR8" s="1273"/>
      <c r="AS8" s="1273"/>
      <c r="AT8" s="1273"/>
      <c r="AU8" s="1273"/>
      <c r="AV8" s="1273"/>
      <c r="AW8" s="1273"/>
      <c r="AX8" s="1273"/>
      <c r="AY8" s="1273"/>
      <c r="AZ8" s="1273"/>
      <c r="BA8" s="1273"/>
      <c r="BB8" s="1273"/>
      <c r="BC8" s="1273"/>
      <c r="BD8" s="1273"/>
      <c r="BE8" s="1273"/>
      <c r="BF8" s="1273"/>
      <c r="BG8" s="1273"/>
      <c r="BH8" s="1273"/>
      <c r="BI8" s="1273"/>
      <c r="BJ8" s="1273"/>
      <c r="BK8" s="1273"/>
      <c r="BL8" s="1273"/>
      <c r="BM8" s="1273"/>
      <c r="BN8" s="1273"/>
      <c r="BO8" s="1273"/>
      <c r="BP8" s="1273"/>
      <c r="BQ8" s="1273"/>
      <c r="BR8" s="1273"/>
      <c r="BS8" s="1273"/>
      <c r="BT8" s="1273"/>
      <c r="BU8" s="1273"/>
      <c r="BV8" s="1273"/>
      <c r="BW8" s="1273"/>
      <c r="BX8" s="1273"/>
      <c r="BY8" s="1273"/>
      <c r="BZ8" s="1273"/>
      <c r="CA8" s="1273"/>
      <c r="CB8" s="1273"/>
      <c r="CC8" s="1273"/>
      <c r="CD8" s="1273"/>
      <c r="CE8" s="1273"/>
      <c r="CF8" s="1273"/>
      <c r="CG8" s="1273"/>
      <c r="CH8" s="1273"/>
      <c r="CI8" s="1273"/>
      <c r="CJ8" s="1273"/>
      <c r="CK8" s="1273"/>
      <c r="CL8" s="1273"/>
      <c r="CM8" s="1273"/>
      <c r="CN8" s="1273"/>
      <c r="CO8" s="1273"/>
      <c r="CP8" s="1273"/>
      <c r="CQ8" s="1273"/>
      <c r="CR8" s="1273"/>
      <c r="CS8" s="1273"/>
      <c r="CT8" s="1273"/>
      <c r="CU8" s="1273"/>
      <c r="CV8" s="1273"/>
      <c r="CW8" s="1273"/>
      <c r="CX8" s="1273"/>
      <c r="CY8" s="1273"/>
      <c r="CZ8" s="1273"/>
      <c r="DA8" s="1273"/>
      <c r="DB8" s="1273"/>
      <c r="DC8" s="1273"/>
      <c r="DD8" s="1273"/>
      <c r="DE8" s="1273"/>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3"/>
      <c r="B9" s="1273"/>
      <c r="C9" s="1273"/>
      <c r="D9" s="1273"/>
      <c r="E9" s="1273"/>
      <c r="F9" s="1273"/>
      <c r="G9" s="1273"/>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273"/>
      <c r="AK9" s="1273"/>
      <c r="AL9" s="1273"/>
      <c r="AM9" s="1273"/>
      <c r="AN9" s="1273"/>
      <c r="AO9" s="1273"/>
      <c r="AP9" s="1273"/>
      <c r="AQ9" s="1273"/>
      <c r="AR9" s="1273"/>
      <c r="AS9" s="1273"/>
      <c r="AT9" s="1273"/>
      <c r="AU9" s="1273"/>
      <c r="AV9" s="1273"/>
      <c r="AW9" s="1273"/>
      <c r="AX9" s="1273"/>
      <c r="AY9" s="1273"/>
      <c r="AZ9" s="1273"/>
      <c r="BA9" s="1273"/>
      <c r="BB9" s="1273"/>
      <c r="BC9" s="1273"/>
      <c r="BD9" s="1273"/>
      <c r="BE9" s="1273"/>
      <c r="BF9" s="1273"/>
      <c r="BG9" s="1273"/>
      <c r="BH9" s="1273"/>
      <c r="BI9" s="1273"/>
      <c r="BJ9" s="1273"/>
      <c r="BK9" s="1273"/>
      <c r="BL9" s="1273"/>
      <c r="BM9" s="1273"/>
      <c r="BN9" s="1273"/>
      <c r="BO9" s="1273"/>
      <c r="BP9" s="1273"/>
      <c r="BQ9" s="1273"/>
      <c r="BR9" s="1273"/>
      <c r="BS9" s="1273"/>
      <c r="BT9" s="1273"/>
      <c r="BU9" s="1273"/>
      <c r="BV9" s="1273"/>
      <c r="BW9" s="1273"/>
      <c r="BX9" s="1273"/>
      <c r="BY9" s="1273"/>
      <c r="BZ9" s="1273"/>
      <c r="CA9" s="1273"/>
      <c r="CB9" s="1273"/>
      <c r="CC9" s="1273"/>
      <c r="CD9" s="1273"/>
      <c r="CE9" s="1273"/>
      <c r="CF9" s="1273"/>
      <c r="CG9" s="1273"/>
      <c r="CH9" s="1273"/>
      <c r="CI9" s="1273"/>
      <c r="CJ9" s="1273"/>
      <c r="CK9" s="1273"/>
      <c r="CL9" s="1273"/>
      <c r="CM9" s="1273"/>
      <c r="CN9" s="1273"/>
      <c r="CO9" s="1273"/>
      <c r="CP9" s="1273"/>
      <c r="CQ9" s="1273"/>
      <c r="CR9" s="1273"/>
      <c r="CS9" s="1273"/>
      <c r="CT9" s="1273"/>
      <c r="CU9" s="1273"/>
      <c r="CV9" s="1273"/>
      <c r="CW9" s="1273"/>
      <c r="CX9" s="1273"/>
      <c r="CY9" s="1273"/>
      <c r="CZ9" s="1273"/>
      <c r="DA9" s="1273"/>
      <c r="DB9" s="1273"/>
      <c r="DC9" s="1273"/>
      <c r="DD9" s="1273"/>
      <c r="DE9" s="1273"/>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3"/>
      <c r="B10" s="1273"/>
      <c r="C10" s="1273"/>
      <c r="D10" s="1273"/>
      <c r="E10" s="1273"/>
      <c r="F10" s="1273"/>
      <c r="G10" s="1273"/>
      <c r="H10" s="1273"/>
      <c r="I10" s="1273"/>
      <c r="J10" s="1273"/>
      <c r="K10" s="1273"/>
      <c r="L10" s="1273"/>
      <c r="M10" s="1273"/>
      <c r="N10" s="1273"/>
      <c r="O10" s="1273"/>
      <c r="P10" s="1273"/>
      <c r="Q10" s="1273"/>
      <c r="R10" s="1273"/>
      <c r="S10" s="1273"/>
      <c r="T10" s="1273"/>
      <c r="U10" s="1273"/>
      <c r="V10" s="1273"/>
      <c r="W10" s="1273"/>
      <c r="X10" s="1273"/>
      <c r="Y10" s="1273"/>
      <c r="Z10" s="1273"/>
      <c r="AA10" s="1273"/>
      <c r="AB10" s="1273"/>
      <c r="AC10" s="1273"/>
      <c r="AD10" s="1273"/>
      <c r="AE10" s="1273"/>
      <c r="AF10" s="1273"/>
      <c r="AG10" s="1273"/>
      <c r="AH10" s="1273"/>
      <c r="AI10" s="1273"/>
      <c r="AJ10" s="1273"/>
      <c r="AK10" s="1273"/>
      <c r="AL10" s="1273"/>
      <c r="AM10" s="1273"/>
      <c r="AN10" s="1273"/>
      <c r="AO10" s="1273"/>
      <c r="AP10" s="1273"/>
      <c r="AQ10" s="1273"/>
      <c r="AR10" s="1273"/>
      <c r="AS10" s="1273"/>
      <c r="AT10" s="1273"/>
      <c r="AU10" s="1273"/>
      <c r="AV10" s="1273"/>
      <c r="AW10" s="1273"/>
      <c r="AX10" s="1273"/>
      <c r="AY10" s="1273"/>
      <c r="AZ10" s="1273"/>
      <c r="BA10" s="1273"/>
      <c r="BB10" s="1273"/>
      <c r="BC10" s="1273"/>
      <c r="BD10" s="1273"/>
      <c r="BE10" s="1273"/>
      <c r="BF10" s="1273"/>
      <c r="BG10" s="1273"/>
      <c r="BH10" s="1273"/>
      <c r="BI10" s="1273"/>
      <c r="BJ10" s="1273"/>
      <c r="BK10" s="1273"/>
      <c r="BL10" s="1273"/>
      <c r="BM10" s="1273"/>
      <c r="BN10" s="1273"/>
      <c r="BO10" s="1273"/>
      <c r="BP10" s="1273"/>
      <c r="BQ10" s="1273"/>
      <c r="BR10" s="1273"/>
      <c r="BS10" s="1273"/>
      <c r="BT10" s="1273"/>
      <c r="BU10" s="1273"/>
      <c r="BV10" s="1273"/>
      <c r="BW10" s="1273"/>
      <c r="BX10" s="1273"/>
      <c r="BY10" s="1273"/>
      <c r="BZ10" s="1273"/>
      <c r="CA10" s="1273"/>
      <c r="CB10" s="1273"/>
      <c r="CC10" s="1273"/>
      <c r="CD10" s="1273"/>
      <c r="CE10" s="1273"/>
      <c r="CF10" s="1273"/>
      <c r="CG10" s="1273"/>
      <c r="CH10" s="1273"/>
      <c r="CI10" s="1273"/>
      <c r="CJ10" s="1273"/>
      <c r="CK10" s="1273"/>
      <c r="CL10" s="1273"/>
      <c r="CM10" s="1273"/>
      <c r="CN10" s="1273"/>
      <c r="CO10" s="1273"/>
      <c r="CP10" s="1273"/>
      <c r="CQ10" s="1273"/>
      <c r="CR10" s="1273"/>
      <c r="CS10" s="1273"/>
      <c r="CT10" s="1273"/>
      <c r="CU10" s="1273"/>
      <c r="CV10" s="1273"/>
      <c r="CW10" s="1273"/>
      <c r="CX10" s="1273"/>
      <c r="CY10" s="1273"/>
      <c r="CZ10" s="1273"/>
      <c r="DA10" s="1273"/>
      <c r="DB10" s="1273"/>
      <c r="DC10" s="1273"/>
      <c r="DD10" s="1273"/>
      <c r="DE10" s="1273"/>
      <c r="DF10" s="292"/>
      <c r="DG10" s="292"/>
      <c r="DH10" s="292"/>
      <c r="DI10" s="292"/>
      <c r="DJ10" s="292"/>
      <c r="DK10" s="292"/>
      <c r="DL10" s="292"/>
      <c r="DM10" s="292"/>
      <c r="DN10" s="292"/>
      <c r="DO10" s="292"/>
      <c r="DP10" s="292"/>
      <c r="DQ10" s="292"/>
      <c r="DR10" s="292"/>
      <c r="DS10" s="292"/>
      <c r="DT10" s="292"/>
      <c r="DU10" s="292"/>
      <c r="DV10" s="292"/>
      <c r="DW10" s="292"/>
      <c r="EM10" s="291" t="s">
        <v>616</v>
      </c>
    </row>
    <row r="11" spans="1:143" s="291" customFormat="1" x14ac:dyDescent="0.15">
      <c r="A11" s="1273"/>
      <c r="B11" s="1273"/>
      <c r="C11" s="1273"/>
      <c r="D11" s="1273"/>
      <c r="E11" s="1273"/>
      <c r="F11" s="1273"/>
      <c r="G11" s="1273"/>
      <c r="H11" s="1273"/>
      <c r="I11" s="1273"/>
      <c r="J11" s="1273"/>
      <c r="K11" s="1273"/>
      <c r="L11" s="1273"/>
      <c r="M11" s="1273"/>
      <c r="N11" s="1273"/>
      <c r="O11" s="1273"/>
      <c r="P11" s="1273"/>
      <c r="Q11" s="1273"/>
      <c r="R11" s="1273"/>
      <c r="S11" s="1273"/>
      <c r="T11" s="1273"/>
      <c r="U11" s="1273"/>
      <c r="V11" s="1273"/>
      <c r="W11" s="1273"/>
      <c r="X11" s="1273"/>
      <c r="Y11" s="1273"/>
      <c r="Z11" s="1273"/>
      <c r="AA11" s="1273"/>
      <c r="AB11" s="1273"/>
      <c r="AC11" s="1273"/>
      <c r="AD11" s="1273"/>
      <c r="AE11" s="1273"/>
      <c r="AF11" s="1273"/>
      <c r="AG11" s="1273"/>
      <c r="AH11" s="1273"/>
      <c r="AI11" s="1273"/>
      <c r="AJ11" s="1273"/>
      <c r="AK11" s="1273"/>
      <c r="AL11" s="1273"/>
      <c r="AM11" s="1273"/>
      <c r="AN11" s="1273"/>
      <c r="AO11" s="1273"/>
      <c r="AP11" s="1273"/>
      <c r="AQ11" s="1273"/>
      <c r="AR11" s="1273"/>
      <c r="AS11" s="1273"/>
      <c r="AT11" s="1273"/>
      <c r="AU11" s="1273"/>
      <c r="AV11" s="1273"/>
      <c r="AW11" s="1273"/>
      <c r="AX11" s="1273"/>
      <c r="AY11" s="1273"/>
      <c r="AZ11" s="1273"/>
      <c r="BA11" s="1273"/>
      <c r="BB11" s="1273"/>
      <c r="BC11" s="1273"/>
      <c r="BD11" s="1273"/>
      <c r="BE11" s="1273"/>
      <c r="BF11" s="1273"/>
      <c r="BG11" s="1273"/>
      <c r="BH11" s="1273"/>
      <c r="BI11" s="1273"/>
      <c r="BJ11" s="1273"/>
      <c r="BK11" s="1273"/>
      <c r="BL11" s="1273"/>
      <c r="BM11" s="1273"/>
      <c r="BN11" s="1273"/>
      <c r="BO11" s="1273"/>
      <c r="BP11" s="1273"/>
      <c r="BQ11" s="1273"/>
      <c r="BR11" s="1273"/>
      <c r="BS11" s="1273"/>
      <c r="BT11" s="1273"/>
      <c r="BU11" s="1273"/>
      <c r="BV11" s="1273"/>
      <c r="BW11" s="1273"/>
      <c r="BX11" s="1273"/>
      <c r="BY11" s="1273"/>
      <c r="BZ11" s="1273"/>
      <c r="CA11" s="1273"/>
      <c r="CB11" s="1273"/>
      <c r="CC11" s="1273"/>
      <c r="CD11" s="1273"/>
      <c r="CE11" s="1273"/>
      <c r="CF11" s="1273"/>
      <c r="CG11" s="1273"/>
      <c r="CH11" s="1273"/>
      <c r="CI11" s="1273"/>
      <c r="CJ11" s="1273"/>
      <c r="CK11" s="1273"/>
      <c r="CL11" s="1273"/>
      <c r="CM11" s="1273"/>
      <c r="CN11" s="1273"/>
      <c r="CO11" s="1273"/>
      <c r="CP11" s="1273"/>
      <c r="CQ11" s="1273"/>
      <c r="CR11" s="1273"/>
      <c r="CS11" s="1273"/>
      <c r="CT11" s="1273"/>
      <c r="CU11" s="1273"/>
      <c r="CV11" s="1273"/>
      <c r="CW11" s="1273"/>
      <c r="CX11" s="1273"/>
      <c r="CY11" s="1273"/>
      <c r="CZ11" s="1273"/>
      <c r="DA11" s="1273"/>
      <c r="DB11" s="1273"/>
      <c r="DC11" s="1273"/>
      <c r="DD11" s="1273"/>
      <c r="DE11" s="1273"/>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3"/>
      <c r="B12" s="1273"/>
      <c r="C12" s="1273"/>
      <c r="D12" s="1273"/>
      <c r="E12" s="1273"/>
      <c r="F12" s="1273"/>
      <c r="G12" s="1273"/>
      <c r="H12" s="1273"/>
      <c r="I12" s="1273"/>
      <c r="J12" s="1273"/>
      <c r="K12" s="1273"/>
      <c r="L12" s="1273"/>
      <c r="M12" s="1273"/>
      <c r="N12" s="1273"/>
      <c r="O12" s="1273"/>
      <c r="P12" s="1273"/>
      <c r="Q12" s="1273"/>
      <c r="R12" s="1273"/>
      <c r="S12" s="1273"/>
      <c r="T12" s="1273"/>
      <c r="U12" s="1273"/>
      <c r="V12" s="1273"/>
      <c r="W12" s="1273"/>
      <c r="X12" s="1273"/>
      <c r="Y12" s="1273"/>
      <c r="Z12" s="1273"/>
      <c r="AA12" s="1273"/>
      <c r="AB12" s="1273"/>
      <c r="AC12" s="1273"/>
      <c r="AD12" s="1273"/>
      <c r="AE12" s="1273"/>
      <c r="AF12" s="1273"/>
      <c r="AG12" s="1273"/>
      <c r="AH12" s="1273"/>
      <c r="AI12" s="1273"/>
      <c r="AJ12" s="1273"/>
      <c r="AK12" s="1273"/>
      <c r="AL12" s="1273"/>
      <c r="AM12" s="1273"/>
      <c r="AN12" s="1273"/>
      <c r="AO12" s="1273"/>
      <c r="AP12" s="1273"/>
      <c r="AQ12" s="1273"/>
      <c r="AR12" s="1273"/>
      <c r="AS12" s="1273"/>
      <c r="AT12" s="1273"/>
      <c r="AU12" s="1273"/>
      <c r="AV12" s="1273"/>
      <c r="AW12" s="1273"/>
      <c r="AX12" s="1273"/>
      <c r="AY12" s="1273"/>
      <c r="AZ12" s="1273"/>
      <c r="BA12" s="1273"/>
      <c r="BB12" s="1273"/>
      <c r="BC12" s="1273"/>
      <c r="BD12" s="1273"/>
      <c r="BE12" s="1273"/>
      <c r="BF12" s="1273"/>
      <c r="BG12" s="1273"/>
      <c r="BH12" s="1273"/>
      <c r="BI12" s="1273"/>
      <c r="BJ12" s="1273"/>
      <c r="BK12" s="1273"/>
      <c r="BL12" s="1273"/>
      <c r="BM12" s="1273"/>
      <c r="BN12" s="1273"/>
      <c r="BO12" s="1273"/>
      <c r="BP12" s="1273"/>
      <c r="BQ12" s="1273"/>
      <c r="BR12" s="1273"/>
      <c r="BS12" s="1273"/>
      <c r="BT12" s="1273"/>
      <c r="BU12" s="1273"/>
      <c r="BV12" s="1273"/>
      <c r="BW12" s="1273"/>
      <c r="BX12" s="1273"/>
      <c r="BY12" s="1273"/>
      <c r="BZ12" s="1273"/>
      <c r="CA12" s="1273"/>
      <c r="CB12" s="1273"/>
      <c r="CC12" s="1273"/>
      <c r="CD12" s="1273"/>
      <c r="CE12" s="1273"/>
      <c r="CF12" s="1273"/>
      <c r="CG12" s="1273"/>
      <c r="CH12" s="1273"/>
      <c r="CI12" s="1273"/>
      <c r="CJ12" s="1273"/>
      <c r="CK12" s="1273"/>
      <c r="CL12" s="1273"/>
      <c r="CM12" s="1273"/>
      <c r="CN12" s="1273"/>
      <c r="CO12" s="1273"/>
      <c r="CP12" s="1273"/>
      <c r="CQ12" s="1273"/>
      <c r="CR12" s="1273"/>
      <c r="CS12" s="1273"/>
      <c r="CT12" s="1273"/>
      <c r="CU12" s="1273"/>
      <c r="CV12" s="1273"/>
      <c r="CW12" s="1273"/>
      <c r="CX12" s="1273"/>
      <c r="CY12" s="1273"/>
      <c r="CZ12" s="1273"/>
      <c r="DA12" s="1273"/>
      <c r="DB12" s="1273"/>
      <c r="DC12" s="1273"/>
      <c r="DD12" s="1273"/>
      <c r="DE12" s="1273"/>
      <c r="DF12" s="292"/>
      <c r="DG12" s="292"/>
      <c r="DH12" s="292"/>
      <c r="DI12" s="292"/>
      <c r="DJ12" s="292"/>
      <c r="DK12" s="292"/>
      <c r="DL12" s="292"/>
      <c r="DM12" s="292"/>
      <c r="DN12" s="292"/>
      <c r="DO12" s="292"/>
      <c r="DP12" s="292"/>
      <c r="DQ12" s="292"/>
      <c r="DR12" s="292"/>
      <c r="DS12" s="292"/>
      <c r="DT12" s="292"/>
      <c r="DU12" s="292"/>
      <c r="DV12" s="292"/>
      <c r="DW12" s="292"/>
      <c r="EM12" s="291" t="s">
        <v>616</v>
      </c>
    </row>
    <row r="13" spans="1:143" s="291" customFormat="1" x14ac:dyDescent="0.15">
      <c r="A13" s="1273"/>
      <c r="B13" s="1273"/>
      <c r="C13" s="1273"/>
      <c r="D13" s="1273"/>
      <c r="E13" s="1273"/>
      <c r="F13" s="1273"/>
      <c r="G13" s="1273"/>
      <c r="H13" s="1273"/>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D13" s="1273"/>
      <c r="AE13" s="1273"/>
      <c r="AF13" s="1273"/>
      <c r="AG13" s="1273"/>
      <c r="AH13" s="1273"/>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273"/>
      <c r="BD13" s="1273"/>
      <c r="BE13" s="1273"/>
      <c r="BF13" s="1273"/>
      <c r="BG13" s="1273"/>
      <c r="BH13" s="1273"/>
      <c r="BI13" s="1273"/>
      <c r="BJ13" s="1273"/>
      <c r="BK13" s="1273"/>
      <c r="BL13" s="1273"/>
      <c r="BM13" s="1273"/>
      <c r="BN13" s="1273"/>
      <c r="BO13" s="1273"/>
      <c r="BP13" s="1273"/>
      <c r="BQ13" s="1273"/>
      <c r="BR13" s="1273"/>
      <c r="BS13" s="1273"/>
      <c r="BT13" s="1273"/>
      <c r="BU13" s="1273"/>
      <c r="BV13" s="1273"/>
      <c r="BW13" s="1273"/>
      <c r="BX13" s="1273"/>
      <c r="BY13" s="1273"/>
      <c r="BZ13" s="1273"/>
      <c r="CA13" s="1273"/>
      <c r="CB13" s="1273"/>
      <c r="CC13" s="1273"/>
      <c r="CD13" s="1273"/>
      <c r="CE13" s="1273"/>
      <c r="CF13" s="1273"/>
      <c r="CG13" s="1273"/>
      <c r="CH13" s="1273"/>
      <c r="CI13" s="1273"/>
      <c r="CJ13" s="1273"/>
      <c r="CK13" s="1273"/>
      <c r="CL13" s="1273"/>
      <c r="CM13" s="1273"/>
      <c r="CN13" s="1273"/>
      <c r="CO13" s="1273"/>
      <c r="CP13" s="1273"/>
      <c r="CQ13" s="1273"/>
      <c r="CR13" s="1273"/>
      <c r="CS13" s="1273"/>
      <c r="CT13" s="1273"/>
      <c r="CU13" s="1273"/>
      <c r="CV13" s="1273"/>
      <c r="CW13" s="1273"/>
      <c r="CX13" s="1273"/>
      <c r="CY13" s="1273"/>
      <c r="CZ13" s="1273"/>
      <c r="DA13" s="1273"/>
      <c r="DB13" s="1273"/>
      <c r="DC13" s="1273"/>
      <c r="DD13" s="1273"/>
      <c r="DE13" s="1273"/>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3"/>
      <c r="B14" s="1273"/>
      <c r="C14" s="1273"/>
      <c r="D14" s="1273"/>
      <c r="E14" s="1273"/>
      <c r="F14" s="1273"/>
      <c r="G14" s="1273"/>
      <c r="H14" s="1273"/>
      <c r="I14" s="1273"/>
      <c r="J14" s="1273"/>
      <c r="K14" s="1273"/>
      <c r="L14" s="1273"/>
      <c r="M14" s="1273"/>
      <c r="N14" s="1273"/>
      <c r="O14" s="1273"/>
      <c r="P14" s="1273"/>
      <c r="Q14" s="1273"/>
      <c r="R14" s="1273"/>
      <c r="S14" s="1273"/>
      <c r="T14" s="1273"/>
      <c r="U14" s="1273"/>
      <c r="V14" s="1273"/>
      <c r="W14" s="1273"/>
      <c r="X14" s="1273"/>
      <c r="Y14" s="1273"/>
      <c r="Z14" s="1273"/>
      <c r="AA14" s="1273"/>
      <c r="AB14" s="1273"/>
      <c r="AC14" s="1273"/>
      <c r="AD14" s="1273"/>
      <c r="AE14" s="1273"/>
      <c r="AF14" s="1273"/>
      <c r="AG14" s="1273"/>
      <c r="AH14" s="1273"/>
      <c r="AI14" s="1273"/>
      <c r="AJ14" s="1273"/>
      <c r="AK14" s="1273"/>
      <c r="AL14" s="1273"/>
      <c r="AM14" s="1273"/>
      <c r="AN14" s="1273"/>
      <c r="AO14" s="1273"/>
      <c r="AP14" s="1273"/>
      <c r="AQ14" s="1273"/>
      <c r="AR14" s="1273"/>
      <c r="AS14" s="1273"/>
      <c r="AT14" s="1273"/>
      <c r="AU14" s="1273"/>
      <c r="AV14" s="1273"/>
      <c r="AW14" s="1273"/>
      <c r="AX14" s="1273"/>
      <c r="AY14" s="1273"/>
      <c r="AZ14" s="1273"/>
      <c r="BA14" s="1273"/>
      <c r="BB14" s="1273"/>
      <c r="BC14" s="1273"/>
      <c r="BD14" s="1273"/>
      <c r="BE14" s="1273"/>
      <c r="BF14" s="1273"/>
      <c r="BG14" s="1273"/>
      <c r="BH14" s="1273"/>
      <c r="BI14" s="1273"/>
      <c r="BJ14" s="1273"/>
      <c r="BK14" s="1273"/>
      <c r="BL14" s="1273"/>
      <c r="BM14" s="1273"/>
      <c r="BN14" s="1273"/>
      <c r="BO14" s="1273"/>
      <c r="BP14" s="1273"/>
      <c r="BQ14" s="1273"/>
      <c r="BR14" s="1273"/>
      <c r="BS14" s="1273"/>
      <c r="BT14" s="1273"/>
      <c r="BU14" s="1273"/>
      <c r="BV14" s="1273"/>
      <c r="BW14" s="1273"/>
      <c r="BX14" s="1273"/>
      <c r="BY14" s="1273"/>
      <c r="BZ14" s="1273"/>
      <c r="CA14" s="1273"/>
      <c r="CB14" s="1273"/>
      <c r="CC14" s="1273"/>
      <c r="CD14" s="1273"/>
      <c r="CE14" s="1273"/>
      <c r="CF14" s="1273"/>
      <c r="CG14" s="1273"/>
      <c r="CH14" s="1273"/>
      <c r="CI14" s="1273"/>
      <c r="CJ14" s="1273"/>
      <c r="CK14" s="1273"/>
      <c r="CL14" s="1273"/>
      <c r="CM14" s="1273"/>
      <c r="CN14" s="1273"/>
      <c r="CO14" s="1273"/>
      <c r="CP14" s="1273"/>
      <c r="CQ14" s="1273"/>
      <c r="CR14" s="1273"/>
      <c r="CS14" s="1273"/>
      <c r="CT14" s="1273"/>
      <c r="CU14" s="1273"/>
      <c r="CV14" s="1273"/>
      <c r="CW14" s="1273"/>
      <c r="CX14" s="1273"/>
      <c r="CY14" s="1273"/>
      <c r="CZ14" s="1273"/>
      <c r="DA14" s="1273"/>
      <c r="DB14" s="1273"/>
      <c r="DC14" s="1273"/>
      <c r="DD14" s="1273"/>
      <c r="DE14" s="1273"/>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2"/>
      <c r="B15" s="1273"/>
      <c r="C15" s="1273"/>
      <c r="D15" s="1273"/>
      <c r="E15" s="1273"/>
      <c r="F15" s="1273"/>
      <c r="G15" s="1273"/>
      <c r="H15" s="1273"/>
      <c r="I15" s="1273"/>
      <c r="J15" s="1273"/>
      <c r="K15" s="1273"/>
      <c r="L15" s="1273"/>
      <c r="M15" s="1273"/>
      <c r="N15" s="1273"/>
      <c r="O15" s="1273"/>
      <c r="P15" s="1273"/>
      <c r="Q15" s="1273"/>
      <c r="R15" s="1273"/>
      <c r="S15" s="1273"/>
      <c r="T15" s="1273"/>
      <c r="U15" s="1273"/>
      <c r="V15" s="1273"/>
      <c r="W15" s="1273"/>
      <c r="X15" s="1273"/>
      <c r="Y15" s="1273"/>
      <c r="Z15" s="1273"/>
      <c r="AA15" s="1273"/>
      <c r="AB15" s="1273"/>
      <c r="AC15" s="1273"/>
      <c r="AD15" s="1273"/>
      <c r="AE15" s="1273"/>
      <c r="AF15" s="1273"/>
      <c r="AG15" s="1273"/>
      <c r="AH15" s="1273"/>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C15" s="1273"/>
      <c r="BD15" s="1273"/>
      <c r="BE15" s="1273"/>
      <c r="BF15" s="1273"/>
      <c r="BG15" s="1273"/>
      <c r="BH15" s="1273"/>
      <c r="BI15" s="1273"/>
      <c r="BJ15" s="1273"/>
      <c r="BK15" s="1273"/>
      <c r="BL15" s="1273"/>
      <c r="BM15" s="1273"/>
      <c r="BN15" s="1273"/>
      <c r="BO15" s="1273"/>
      <c r="BP15" s="1273"/>
      <c r="BQ15" s="1273"/>
      <c r="BR15" s="1273"/>
      <c r="BS15" s="1273"/>
      <c r="BT15" s="1273"/>
      <c r="BU15" s="1273"/>
      <c r="BV15" s="1273"/>
      <c r="BW15" s="1273"/>
      <c r="BX15" s="1273"/>
      <c r="BY15" s="1273"/>
      <c r="BZ15" s="1273"/>
      <c r="CA15" s="1273"/>
      <c r="CB15" s="1273"/>
      <c r="CC15" s="1273"/>
      <c r="CD15" s="1273"/>
      <c r="CE15" s="1273"/>
      <c r="CF15" s="1273"/>
      <c r="CG15" s="1273"/>
      <c r="CH15" s="1273"/>
      <c r="CI15" s="1273"/>
      <c r="CJ15" s="1273"/>
      <c r="CK15" s="1273"/>
      <c r="CL15" s="1273"/>
      <c r="CM15" s="1273"/>
      <c r="CN15" s="1273"/>
      <c r="CO15" s="1273"/>
      <c r="CP15" s="1273"/>
      <c r="CQ15" s="1273"/>
      <c r="CR15" s="1273"/>
      <c r="CS15" s="1273"/>
      <c r="CT15" s="1273"/>
      <c r="CU15" s="1273"/>
      <c r="CV15" s="1273"/>
      <c r="CW15" s="1273"/>
      <c r="CX15" s="1273"/>
      <c r="CY15" s="1273"/>
      <c r="CZ15" s="1273"/>
      <c r="DA15" s="1273"/>
      <c r="DB15" s="1273"/>
      <c r="DC15" s="1273"/>
      <c r="DD15" s="1273"/>
      <c r="DE15" s="1273"/>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2"/>
      <c r="B16" s="1273"/>
      <c r="C16" s="1273"/>
      <c r="D16" s="1273"/>
      <c r="E16" s="1273"/>
      <c r="F16" s="1273"/>
      <c r="G16" s="1273"/>
      <c r="H16" s="1273"/>
      <c r="I16" s="1273"/>
      <c r="J16" s="1273"/>
      <c r="K16" s="1273"/>
      <c r="L16" s="1273"/>
      <c r="M16" s="1273"/>
      <c r="N16" s="1273"/>
      <c r="O16" s="1273"/>
      <c r="P16" s="1273"/>
      <c r="Q16" s="1273"/>
      <c r="R16" s="1273"/>
      <c r="S16" s="1273"/>
      <c r="T16" s="1273"/>
      <c r="U16" s="1273"/>
      <c r="V16" s="1273"/>
      <c r="W16" s="1273"/>
      <c r="X16" s="1273"/>
      <c r="Y16" s="1273"/>
      <c r="Z16" s="1273"/>
      <c r="AA16" s="1273"/>
      <c r="AB16" s="1273"/>
      <c r="AC16" s="1273"/>
      <c r="AD16" s="1273"/>
      <c r="AE16" s="1273"/>
      <c r="AF16" s="1273"/>
      <c r="AG16" s="1273"/>
      <c r="AH16" s="1273"/>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C16" s="1273"/>
      <c r="BD16" s="1273"/>
      <c r="BE16" s="1273"/>
      <c r="BF16" s="1273"/>
      <c r="BG16" s="1273"/>
      <c r="BH16" s="1273"/>
      <c r="BI16" s="1273"/>
      <c r="BJ16" s="1273"/>
      <c r="BK16" s="1273"/>
      <c r="BL16" s="1273"/>
      <c r="BM16" s="1273"/>
      <c r="BN16" s="1273"/>
      <c r="BO16" s="1273"/>
      <c r="BP16" s="1273"/>
      <c r="BQ16" s="1273"/>
      <c r="BR16" s="1273"/>
      <c r="BS16" s="1273"/>
      <c r="BT16" s="1273"/>
      <c r="BU16" s="1273"/>
      <c r="BV16" s="1273"/>
      <c r="BW16" s="1273"/>
      <c r="BX16" s="1273"/>
      <c r="BY16" s="1273"/>
      <c r="BZ16" s="1273"/>
      <c r="CA16" s="1273"/>
      <c r="CB16" s="1273"/>
      <c r="CC16" s="1273"/>
      <c r="CD16" s="1273"/>
      <c r="CE16" s="1273"/>
      <c r="CF16" s="1273"/>
      <c r="CG16" s="1273"/>
      <c r="CH16" s="1273"/>
      <c r="CI16" s="1273"/>
      <c r="CJ16" s="1273"/>
      <c r="CK16" s="1273"/>
      <c r="CL16" s="1273"/>
      <c r="CM16" s="1273"/>
      <c r="CN16" s="1273"/>
      <c r="CO16" s="1273"/>
      <c r="CP16" s="1273"/>
      <c r="CQ16" s="1273"/>
      <c r="CR16" s="1273"/>
      <c r="CS16" s="1273"/>
      <c r="CT16" s="1273"/>
      <c r="CU16" s="1273"/>
      <c r="CV16" s="1273"/>
      <c r="CW16" s="1273"/>
      <c r="CX16" s="1273"/>
      <c r="CY16" s="1273"/>
      <c r="CZ16" s="1273"/>
      <c r="DA16" s="1273"/>
      <c r="DB16" s="1273"/>
      <c r="DC16" s="1273"/>
      <c r="DD16" s="1273"/>
      <c r="DE16" s="1273"/>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2"/>
      <c r="B17" s="1273"/>
      <c r="C17" s="1273"/>
      <c r="D17" s="1273"/>
      <c r="E17" s="1273"/>
      <c r="F17" s="1273"/>
      <c r="G17" s="1273"/>
      <c r="H17" s="1273"/>
      <c r="I17" s="1273"/>
      <c r="J17" s="1273"/>
      <c r="K17" s="1273"/>
      <c r="L17" s="1273"/>
      <c r="M17" s="1273"/>
      <c r="N17" s="1273"/>
      <c r="O17" s="1273"/>
      <c r="P17" s="1273"/>
      <c r="Q17" s="1273"/>
      <c r="R17" s="1273"/>
      <c r="S17" s="1273"/>
      <c r="T17" s="1273"/>
      <c r="U17" s="1273"/>
      <c r="V17" s="1273"/>
      <c r="W17" s="1273"/>
      <c r="X17" s="1273"/>
      <c r="Y17" s="1273"/>
      <c r="Z17" s="1273"/>
      <c r="AA17" s="1273"/>
      <c r="AB17" s="1273"/>
      <c r="AC17" s="1273"/>
      <c r="AD17" s="1273"/>
      <c r="AE17" s="1273"/>
      <c r="AF17" s="1273"/>
      <c r="AG17" s="1273"/>
      <c r="AH17" s="1273"/>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C17" s="1273"/>
      <c r="BD17" s="1273"/>
      <c r="BE17" s="1273"/>
      <c r="BF17" s="1273"/>
      <c r="BG17" s="1273"/>
      <c r="BH17" s="1273"/>
      <c r="BI17" s="1273"/>
      <c r="BJ17" s="1273"/>
      <c r="BK17" s="1273"/>
      <c r="BL17" s="1273"/>
      <c r="BM17" s="1273"/>
      <c r="BN17" s="1273"/>
      <c r="BO17" s="1273"/>
      <c r="BP17" s="1273"/>
      <c r="BQ17" s="1273"/>
      <c r="BR17" s="1273"/>
      <c r="BS17" s="1273"/>
      <c r="BT17" s="1273"/>
      <c r="BU17" s="1273"/>
      <c r="BV17" s="1273"/>
      <c r="BW17" s="1273"/>
      <c r="BX17" s="1273"/>
      <c r="BY17" s="1273"/>
      <c r="BZ17" s="1273"/>
      <c r="CA17" s="1273"/>
      <c r="CB17" s="1273"/>
      <c r="CC17" s="1273"/>
      <c r="CD17" s="1273"/>
      <c r="CE17" s="1273"/>
      <c r="CF17" s="1273"/>
      <c r="CG17" s="1273"/>
      <c r="CH17" s="1273"/>
      <c r="CI17" s="1273"/>
      <c r="CJ17" s="1273"/>
      <c r="CK17" s="1273"/>
      <c r="CL17" s="1273"/>
      <c r="CM17" s="1273"/>
      <c r="CN17" s="1273"/>
      <c r="CO17" s="1273"/>
      <c r="CP17" s="1273"/>
      <c r="CQ17" s="1273"/>
      <c r="CR17" s="1273"/>
      <c r="CS17" s="1273"/>
      <c r="CT17" s="1273"/>
      <c r="CU17" s="1273"/>
      <c r="CV17" s="1273"/>
      <c r="CW17" s="1273"/>
      <c r="CX17" s="1273"/>
      <c r="CY17" s="1273"/>
      <c r="CZ17" s="1273"/>
      <c r="DA17" s="1273"/>
      <c r="DB17" s="1273"/>
      <c r="DC17" s="1273"/>
      <c r="DD17" s="1273"/>
      <c r="DE17" s="1273"/>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2"/>
      <c r="B18" s="1273"/>
      <c r="C18" s="1273"/>
      <c r="D18" s="1273"/>
      <c r="E18" s="1273"/>
      <c r="F18" s="1273"/>
      <c r="G18" s="1273"/>
      <c r="H18" s="1273"/>
      <c r="I18" s="1273"/>
      <c r="J18" s="1273"/>
      <c r="K18" s="1273"/>
      <c r="L18" s="1273"/>
      <c r="M18" s="1273"/>
      <c r="N18" s="1273"/>
      <c r="O18" s="1273"/>
      <c r="P18" s="1273"/>
      <c r="Q18" s="1273"/>
      <c r="R18" s="1273"/>
      <c r="S18" s="1273"/>
      <c r="T18" s="1273"/>
      <c r="U18" s="1273"/>
      <c r="V18" s="1273"/>
      <c r="W18" s="1273"/>
      <c r="X18" s="1273"/>
      <c r="Y18" s="1273"/>
      <c r="Z18" s="1273"/>
      <c r="AA18" s="1273"/>
      <c r="AB18" s="1273"/>
      <c r="AC18" s="1273"/>
      <c r="AD18" s="1273"/>
      <c r="AE18" s="1273"/>
      <c r="AF18" s="1273"/>
      <c r="AG18" s="1273"/>
      <c r="AH18" s="1273"/>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C18" s="1273"/>
      <c r="BD18" s="1273"/>
      <c r="BE18" s="1273"/>
      <c r="BF18" s="1273"/>
      <c r="BG18" s="1273"/>
      <c r="BH18" s="1273"/>
      <c r="BI18" s="1273"/>
      <c r="BJ18" s="1273"/>
      <c r="BK18" s="1273"/>
      <c r="BL18" s="1273"/>
      <c r="BM18" s="1273"/>
      <c r="BN18" s="1273"/>
      <c r="BO18" s="1273"/>
      <c r="BP18" s="1273"/>
      <c r="BQ18" s="1273"/>
      <c r="BR18" s="1273"/>
      <c r="BS18" s="1273"/>
      <c r="BT18" s="1273"/>
      <c r="BU18" s="1273"/>
      <c r="BV18" s="1273"/>
      <c r="BW18" s="1273"/>
      <c r="BX18" s="1273"/>
      <c r="BY18" s="1273"/>
      <c r="BZ18" s="1273"/>
      <c r="CA18" s="1273"/>
      <c r="CB18" s="1273"/>
      <c r="CC18" s="1273"/>
      <c r="CD18" s="1273"/>
      <c r="CE18" s="1273"/>
      <c r="CF18" s="1273"/>
      <c r="CG18" s="1273"/>
      <c r="CH18" s="1273"/>
      <c r="CI18" s="1273"/>
      <c r="CJ18" s="1273"/>
      <c r="CK18" s="1273"/>
      <c r="CL18" s="1273"/>
      <c r="CM18" s="1273"/>
      <c r="CN18" s="1273"/>
      <c r="CO18" s="1273"/>
      <c r="CP18" s="1273"/>
      <c r="CQ18" s="1273"/>
      <c r="CR18" s="1273"/>
      <c r="CS18" s="1273"/>
      <c r="CT18" s="1273"/>
      <c r="CU18" s="1273"/>
      <c r="CV18" s="1273"/>
      <c r="CW18" s="1273"/>
      <c r="CX18" s="1273"/>
      <c r="CY18" s="1273"/>
      <c r="CZ18" s="1273"/>
      <c r="DA18" s="1273"/>
      <c r="DB18" s="1273"/>
      <c r="DC18" s="1273"/>
      <c r="DD18" s="1273"/>
      <c r="DE18" s="1273"/>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2"/>
      <c r="DE19" s="1272"/>
    </row>
    <row r="20" spans="1:351" x14ac:dyDescent="0.15">
      <c r="DD20" s="1272"/>
      <c r="DE20" s="1272"/>
    </row>
    <row r="21" spans="1:351" ht="17.25" x14ac:dyDescent="0.15">
      <c r="B21" s="1274"/>
      <c r="C21" s="1275"/>
      <c r="D21" s="1275"/>
      <c r="E21" s="1275"/>
      <c r="F21" s="1275"/>
      <c r="G21" s="1275"/>
      <c r="H21" s="1275"/>
      <c r="I21" s="1275"/>
      <c r="J21" s="1275"/>
      <c r="K21" s="1275"/>
      <c r="L21" s="1275"/>
      <c r="M21" s="1275"/>
      <c r="N21" s="1276"/>
      <c r="O21" s="1275"/>
      <c r="P21" s="1275"/>
      <c r="Q21" s="1275"/>
      <c r="R21" s="1275"/>
      <c r="S21" s="1275"/>
      <c r="T21" s="1275"/>
      <c r="U21" s="1275"/>
      <c r="V21" s="1275"/>
      <c r="W21" s="1275"/>
      <c r="X21" s="1275"/>
      <c r="Y21" s="1275"/>
      <c r="Z21" s="1275"/>
      <c r="AA21" s="1275"/>
      <c r="AB21" s="1275"/>
      <c r="AC21" s="1275"/>
      <c r="AD21" s="1275"/>
      <c r="AE21" s="1275"/>
      <c r="AF21" s="1275"/>
      <c r="AG21" s="1275"/>
      <c r="AH21" s="1275"/>
      <c r="AI21" s="1275"/>
      <c r="AJ21" s="1275"/>
      <c r="AK21" s="1275"/>
      <c r="AL21" s="1275"/>
      <c r="AM21" s="1275"/>
      <c r="AN21" s="1275"/>
      <c r="AO21" s="1275"/>
      <c r="AP21" s="1275"/>
      <c r="AQ21" s="1275"/>
      <c r="AR21" s="1275"/>
      <c r="AS21" s="1275"/>
      <c r="AT21" s="1276"/>
      <c r="AU21" s="1275"/>
      <c r="AV21" s="1275"/>
      <c r="AW21" s="1275"/>
      <c r="AX21" s="1275"/>
      <c r="AY21" s="1275"/>
      <c r="AZ21" s="1275"/>
      <c r="BA21" s="1275"/>
      <c r="BB21" s="1275"/>
      <c r="BC21" s="1275"/>
      <c r="BD21" s="1275"/>
      <c r="BE21" s="1275"/>
      <c r="BF21" s="1276"/>
      <c r="BG21" s="1275"/>
      <c r="BH21" s="1275"/>
      <c r="BI21" s="1275"/>
      <c r="BJ21" s="1275"/>
      <c r="BK21" s="1275"/>
      <c r="BL21" s="1275"/>
      <c r="BM21" s="1275"/>
      <c r="BN21" s="1275"/>
      <c r="BO21" s="1275"/>
      <c r="BP21" s="1275"/>
      <c r="BQ21" s="1275"/>
      <c r="BR21" s="1276"/>
      <c r="BS21" s="1275"/>
      <c r="BT21" s="1275"/>
      <c r="BU21" s="1275"/>
      <c r="BV21" s="1275"/>
      <c r="BW21" s="1275"/>
      <c r="BX21" s="1275"/>
      <c r="BY21" s="1275"/>
      <c r="BZ21" s="1275"/>
      <c r="CA21" s="1275"/>
      <c r="CB21" s="1275"/>
      <c r="CC21" s="1275"/>
      <c r="CD21" s="1276"/>
      <c r="CE21" s="1275"/>
      <c r="CF21" s="1275"/>
      <c r="CG21" s="1275"/>
      <c r="CH21" s="1275"/>
      <c r="CI21" s="1275"/>
      <c r="CJ21" s="1275"/>
      <c r="CK21" s="1275"/>
      <c r="CL21" s="1275"/>
      <c r="CM21" s="1275"/>
      <c r="CN21" s="1275"/>
      <c r="CO21" s="1275"/>
      <c r="CP21" s="1276"/>
      <c r="CQ21" s="1275"/>
      <c r="CR21" s="1275"/>
      <c r="CS21" s="1275"/>
      <c r="CT21" s="1275"/>
      <c r="CU21" s="1275"/>
      <c r="CV21" s="1275"/>
      <c r="CW21" s="1275"/>
      <c r="CX21" s="1275"/>
      <c r="CY21" s="1275"/>
      <c r="CZ21" s="1275"/>
      <c r="DA21" s="1275"/>
      <c r="DB21" s="1276"/>
      <c r="DC21" s="1275"/>
      <c r="DD21" s="1277"/>
      <c r="DE21" s="1272"/>
      <c r="MM21" s="1278"/>
    </row>
    <row r="22" spans="1:351" ht="17.25" x14ac:dyDescent="0.15">
      <c r="B22" s="1279"/>
      <c r="MM22" s="1278"/>
    </row>
    <row r="23" spans="1:351" x14ac:dyDescent="0.15">
      <c r="B23" s="1279"/>
    </row>
    <row r="24" spans="1:351" x14ac:dyDescent="0.15">
      <c r="B24" s="1279"/>
    </row>
    <row r="25" spans="1:351" x14ac:dyDescent="0.15">
      <c r="B25" s="1279"/>
    </row>
    <row r="26" spans="1:351" x14ac:dyDescent="0.15">
      <c r="B26" s="1279"/>
    </row>
    <row r="27" spans="1:351" x14ac:dyDescent="0.15">
      <c r="B27" s="1279"/>
    </row>
    <row r="28" spans="1:351" x14ac:dyDescent="0.15">
      <c r="B28" s="1279"/>
    </row>
    <row r="29" spans="1:351" x14ac:dyDescent="0.15">
      <c r="B29" s="1279"/>
    </row>
    <row r="30" spans="1:351" x14ac:dyDescent="0.15">
      <c r="B30" s="1279"/>
    </row>
    <row r="31" spans="1:351" x14ac:dyDescent="0.15">
      <c r="B31" s="1279"/>
    </row>
    <row r="32" spans="1:351" x14ac:dyDescent="0.15">
      <c r="B32" s="1279"/>
    </row>
    <row r="33" spans="2:109" x14ac:dyDescent="0.15">
      <c r="B33" s="1279"/>
    </row>
    <row r="34" spans="2:109" x14ac:dyDescent="0.15">
      <c r="B34" s="1279"/>
    </row>
    <row r="35" spans="2:109" x14ac:dyDescent="0.15">
      <c r="B35" s="1279"/>
    </row>
    <row r="36" spans="2:109" x14ac:dyDescent="0.15">
      <c r="B36" s="1279"/>
    </row>
    <row r="37" spans="2:109" x14ac:dyDescent="0.15">
      <c r="B37" s="1279"/>
    </row>
    <row r="38" spans="2:109" x14ac:dyDescent="0.15">
      <c r="B38" s="1279"/>
    </row>
    <row r="39" spans="2:109" x14ac:dyDescent="0.15">
      <c r="B39" s="1281"/>
      <c r="C39" s="1282"/>
      <c r="D39" s="1282"/>
      <c r="E39" s="1282"/>
      <c r="F39" s="1282"/>
      <c r="G39" s="1282"/>
      <c r="H39" s="1282"/>
      <c r="I39" s="1282"/>
      <c r="J39" s="1282"/>
      <c r="K39" s="1282"/>
      <c r="L39" s="1282"/>
      <c r="M39" s="1282"/>
      <c r="N39" s="1282"/>
      <c r="O39" s="1282"/>
      <c r="P39" s="1282"/>
      <c r="Q39" s="1282"/>
      <c r="R39" s="1282"/>
      <c r="S39" s="1282"/>
      <c r="T39" s="1282"/>
      <c r="U39" s="1282"/>
      <c r="V39" s="1282"/>
      <c r="W39" s="1282"/>
      <c r="X39" s="1282"/>
      <c r="Y39" s="1282"/>
      <c r="Z39" s="1282"/>
      <c r="AA39" s="1282"/>
      <c r="AB39" s="1282"/>
      <c r="AC39" s="1282"/>
      <c r="AD39" s="1282"/>
      <c r="AE39" s="1282"/>
      <c r="AF39" s="1282"/>
      <c r="AG39" s="1282"/>
      <c r="AH39" s="1282"/>
      <c r="AI39" s="1282"/>
      <c r="AJ39" s="1282"/>
      <c r="AK39" s="1282"/>
      <c r="AL39" s="1282"/>
      <c r="AM39" s="1282"/>
      <c r="AN39" s="1282"/>
      <c r="AO39" s="1282"/>
      <c r="AP39" s="1282"/>
      <c r="AQ39" s="1282"/>
      <c r="AR39" s="1282"/>
      <c r="AS39" s="1282"/>
      <c r="AT39" s="1282"/>
      <c r="AU39" s="1282"/>
      <c r="AV39" s="1282"/>
      <c r="AW39" s="1282"/>
      <c r="AX39" s="1282"/>
      <c r="AY39" s="1282"/>
      <c r="AZ39" s="1282"/>
      <c r="BA39" s="1282"/>
      <c r="BB39" s="1282"/>
      <c r="BC39" s="1282"/>
      <c r="BD39" s="1282"/>
      <c r="BE39" s="1282"/>
      <c r="BF39" s="1282"/>
      <c r="BG39" s="1282"/>
      <c r="BH39" s="1282"/>
      <c r="BI39" s="1282"/>
      <c r="BJ39" s="1282"/>
      <c r="BK39" s="1282"/>
      <c r="BL39" s="1282"/>
      <c r="BM39" s="1282"/>
      <c r="BN39" s="1282"/>
      <c r="BO39" s="1282"/>
      <c r="BP39" s="1282"/>
      <c r="BQ39" s="1282"/>
      <c r="BR39" s="1282"/>
      <c r="BS39" s="1282"/>
      <c r="BT39" s="1282"/>
      <c r="BU39" s="1282"/>
      <c r="BV39" s="1282"/>
      <c r="BW39" s="1282"/>
      <c r="BX39" s="1282"/>
      <c r="BY39" s="1282"/>
      <c r="BZ39" s="1282"/>
      <c r="CA39" s="1282"/>
      <c r="CB39" s="1282"/>
      <c r="CC39" s="1282"/>
      <c r="CD39" s="1282"/>
      <c r="CE39" s="1282"/>
      <c r="CF39" s="1282"/>
      <c r="CG39" s="1282"/>
      <c r="CH39" s="1282"/>
      <c r="CI39" s="1282"/>
      <c r="CJ39" s="1282"/>
      <c r="CK39" s="1282"/>
      <c r="CL39" s="1282"/>
      <c r="CM39" s="1282"/>
      <c r="CN39" s="1282"/>
      <c r="CO39" s="1282"/>
      <c r="CP39" s="1282"/>
      <c r="CQ39" s="1282"/>
      <c r="CR39" s="1282"/>
      <c r="CS39" s="1282"/>
      <c r="CT39" s="1282"/>
      <c r="CU39" s="1282"/>
      <c r="CV39" s="1282"/>
      <c r="CW39" s="1282"/>
      <c r="CX39" s="1282"/>
      <c r="CY39" s="1282"/>
      <c r="CZ39" s="1282"/>
      <c r="DA39" s="1282"/>
      <c r="DB39" s="1282"/>
      <c r="DC39" s="1282"/>
      <c r="DD39" s="1283"/>
    </row>
    <row r="40" spans="2:109" x14ac:dyDescent="0.15">
      <c r="B40" s="1284"/>
      <c r="DD40" s="1284"/>
      <c r="DE40" s="1272"/>
    </row>
    <row r="41" spans="2:109" ht="17.25" x14ac:dyDescent="0.15">
      <c r="B41" s="1285" t="s">
        <v>617</v>
      </c>
      <c r="C41" s="1275"/>
      <c r="D41" s="1275"/>
      <c r="E41" s="1275"/>
      <c r="F41" s="1275"/>
      <c r="G41" s="1275"/>
      <c r="H41" s="1275"/>
      <c r="I41" s="1275"/>
      <c r="J41" s="1275"/>
      <c r="K41" s="1275"/>
      <c r="L41" s="1275"/>
      <c r="M41" s="1275"/>
      <c r="N41" s="1275"/>
      <c r="O41" s="1275"/>
      <c r="P41" s="1275"/>
      <c r="Q41" s="1275"/>
      <c r="R41" s="1275"/>
      <c r="S41" s="1275"/>
      <c r="T41" s="1275"/>
      <c r="U41" s="1275"/>
      <c r="V41" s="1275"/>
      <c r="W41" s="1275"/>
      <c r="X41" s="1275"/>
      <c r="Y41" s="1275"/>
      <c r="Z41" s="1275"/>
      <c r="AA41" s="1275"/>
      <c r="AB41" s="1275"/>
      <c r="AC41" s="1275"/>
      <c r="AD41" s="1275"/>
      <c r="AE41" s="1275"/>
      <c r="AF41" s="1275"/>
      <c r="AG41" s="1275"/>
      <c r="AH41" s="1275"/>
      <c r="AI41" s="1275"/>
      <c r="AJ41" s="1275"/>
      <c r="AK41" s="1275"/>
      <c r="AL41" s="1275"/>
      <c r="AM41" s="1275"/>
      <c r="AN41" s="1275"/>
      <c r="AO41" s="1275"/>
      <c r="AP41" s="1275"/>
      <c r="AQ41" s="1275"/>
      <c r="AR41" s="1275"/>
      <c r="AS41" s="1275"/>
      <c r="AT41" s="1275"/>
      <c r="AU41" s="1275"/>
      <c r="AV41" s="1275"/>
      <c r="AW41" s="1275"/>
      <c r="AX41" s="1275"/>
      <c r="AY41" s="1275"/>
      <c r="AZ41" s="1275"/>
      <c r="BA41" s="1275"/>
      <c r="BB41" s="1275"/>
      <c r="BC41" s="1275"/>
      <c r="BD41" s="1275"/>
      <c r="BE41" s="1275"/>
      <c r="BF41" s="1275"/>
      <c r="BG41" s="1275"/>
      <c r="BH41" s="1275"/>
      <c r="BI41" s="1275"/>
      <c r="BJ41" s="1275"/>
      <c r="BK41" s="1275"/>
      <c r="BL41" s="1275"/>
      <c r="BM41" s="1275"/>
      <c r="BN41" s="1275"/>
      <c r="BO41" s="1275"/>
      <c r="BP41" s="1275"/>
      <c r="BQ41" s="1275"/>
      <c r="BR41" s="1275"/>
      <c r="BS41" s="1275"/>
      <c r="BT41" s="1275"/>
      <c r="BU41" s="1275"/>
      <c r="BV41" s="1275"/>
      <c r="BW41" s="1275"/>
      <c r="BX41" s="1275"/>
      <c r="BY41" s="1275"/>
      <c r="BZ41" s="1275"/>
      <c r="CA41" s="1275"/>
      <c r="CB41" s="1275"/>
      <c r="CC41" s="1275"/>
      <c r="CD41" s="1275"/>
      <c r="CE41" s="1275"/>
      <c r="CF41" s="1275"/>
      <c r="CG41" s="1275"/>
      <c r="CH41" s="1275"/>
      <c r="CI41" s="1275"/>
      <c r="CJ41" s="1275"/>
      <c r="CK41" s="1275"/>
      <c r="CL41" s="1275"/>
      <c r="CM41" s="1275"/>
      <c r="CN41" s="1275"/>
      <c r="CO41" s="1275"/>
      <c r="CP41" s="1275"/>
      <c r="CQ41" s="1275"/>
      <c r="CR41" s="1275"/>
      <c r="CS41" s="1275"/>
      <c r="CT41" s="1275"/>
      <c r="CU41" s="1275"/>
      <c r="CV41" s="1275"/>
      <c r="CW41" s="1275"/>
      <c r="CX41" s="1275"/>
      <c r="CY41" s="1275"/>
      <c r="CZ41" s="1275"/>
      <c r="DA41" s="1275"/>
      <c r="DB41" s="1275"/>
      <c r="DC41" s="1275"/>
      <c r="DD41" s="1277"/>
    </row>
    <row r="42" spans="2:109" x14ac:dyDescent="0.15">
      <c r="B42" s="1279"/>
      <c r="G42" s="1286"/>
      <c r="I42" s="1287"/>
      <c r="J42" s="1287"/>
      <c r="K42" s="1287"/>
      <c r="AM42" s="1286"/>
      <c r="AN42" s="1286" t="s">
        <v>618</v>
      </c>
      <c r="AP42" s="1287"/>
      <c r="AQ42" s="1287"/>
      <c r="AR42" s="1287"/>
      <c r="AY42" s="1286"/>
      <c r="BA42" s="1287"/>
      <c r="BB42" s="1287"/>
      <c r="BC42" s="1287"/>
      <c r="BK42" s="1286"/>
      <c r="BM42" s="1287"/>
      <c r="BN42" s="1287"/>
      <c r="BO42" s="1287"/>
      <c r="BW42" s="1286"/>
      <c r="BY42" s="1287"/>
      <c r="BZ42" s="1287"/>
      <c r="CA42" s="1287"/>
      <c r="CI42" s="1286"/>
      <c r="CK42" s="1287"/>
      <c r="CL42" s="1287"/>
      <c r="CM42" s="1287"/>
      <c r="CU42" s="1286"/>
      <c r="CW42" s="1287"/>
      <c r="CX42" s="1287"/>
      <c r="CY42" s="1287"/>
    </row>
    <row r="43" spans="2:109" ht="13.5" customHeight="1" x14ac:dyDescent="0.15">
      <c r="B43" s="1279"/>
      <c r="AN43" s="1288" t="s">
        <v>619</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1279"/>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1279"/>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1279"/>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1279"/>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1279"/>
      <c r="H48" s="1297"/>
      <c r="I48" s="1297"/>
      <c r="J48" s="1297"/>
      <c r="AN48" s="1297"/>
      <c r="AO48" s="1297"/>
      <c r="AP48" s="1297"/>
      <c r="AZ48" s="1297"/>
      <c r="BA48" s="1297"/>
      <c r="BB48" s="1297"/>
      <c r="BL48" s="1297"/>
      <c r="BM48" s="1297"/>
      <c r="BN48" s="1297"/>
      <c r="BX48" s="1297"/>
      <c r="BY48" s="1297"/>
      <c r="BZ48" s="1297"/>
      <c r="CJ48" s="1297"/>
      <c r="CK48" s="1297"/>
      <c r="CL48" s="1297"/>
      <c r="CV48" s="1297"/>
      <c r="CW48" s="1297"/>
      <c r="CX48" s="1297"/>
    </row>
    <row r="49" spans="1:109" x14ac:dyDescent="0.15">
      <c r="B49" s="1279"/>
      <c r="AN49" s="1272" t="s">
        <v>620</v>
      </c>
    </row>
    <row r="50" spans="1:109" x14ac:dyDescent="0.15">
      <c r="B50" s="1279"/>
      <c r="G50" s="1298"/>
      <c r="H50" s="1298"/>
      <c r="I50" s="1298"/>
      <c r="J50" s="1298"/>
      <c r="K50" s="1299"/>
      <c r="L50" s="1299"/>
      <c r="M50" s="1300"/>
      <c r="N50" s="1300"/>
      <c r="AN50" s="1301"/>
      <c r="AO50" s="1302"/>
      <c r="AP50" s="1302"/>
      <c r="AQ50" s="1302"/>
      <c r="AR50" s="1302"/>
      <c r="AS50" s="1302"/>
      <c r="AT50" s="1302"/>
      <c r="AU50" s="1302"/>
      <c r="AV50" s="1302"/>
      <c r="AW50" s="1302"/>
      <c r="AX50" s="1302"/>
      <c r="AY50" s="1302"/>
      <c r="AZ50" s="1302"/>
      <c r="BA50" s="1302"/>
      <c r="BB50" s="1302"/>
      <c r="BC50" s="1302"/>
      <c r="BD50" s="1302"/>
      <c r="BE50" s="1302"/>
      <c r="BF50" s="1302"/>
      <c r="BG50" s="1302"/>
      <c r="BH50" s="1302"/>
      <c r="BI50" s="1302"/>
      <c r="BJ50" s="1302"/>
      <c r="BK50" s="1302"/>
      <c r="BL50" s="1302"/>
      <c r="BM50" s="1302"/>
      <c r="BN50" s="1302"/>
      <c r="BO50" s="1303"/>
      <c r="BP50" s="1304" t="s">
        <v>563</v>
      </c>
      <c r="BQ50" s="1304"/>
      <c r="BR50" s="1304"/>
      <c r="BS50" s="1304"/>
      <c r="BT50" s="1304"/>
      <c r="BU50" s="1304"/>
      <c r="BV50" s="1304"/>
      <c r="BW50" s="1304"/>
      <c r="BX50" s="1304" t="s">
        <v>564</v>
      </c>
      <c r="BY50" s="1304"/>
      <c r="BZ50" s="1304"/>
      <c r="CA50" s="1304"/>
      <c r="CB50" s="1304"/>
      <c r="CC50" s="1304"/>
      <c r="CD50" s="1304"/>
      <c r="CE50" s="1304"/>
      <c r="CF50" s="1304" t="s">
        <v>565</v>
      </c>
      <c r="CG50" s="1304"/>
      <c r="CH50" s="1304"/>
      <c r="CI50" s="1304"/>
      <c r="CJ50" s="1304"/>
      <c r="CK50" s="1304"/>
      <c r="CL50" s="1304"/>
      <c r="CM50" s="1304"/>
      <c r="CN50" s="1304" t="s">
        <v>566</v>
      </c>
      <c r="CO50" s="1304"/>
      <c r="CP50" s="1304"/>
      <c r="CQ50" s="1304"/>
      <c r="CR50" s="1304"/>
      <c r="CS50" s="1304"/>
      <c r="CT50" s="1304"/>
      <c r="CU50" s="1304"/>
      <c r="CV50" s="1304" t="s">
        <v>567</v>
      </c>
      <c r="CW50" s="1304"/>
      <c r="CX50" s="1304"/>
      <c r="CY50" s="1304"/>
      <c r="CZ50" s="1304"/>
      <c r="DA50" s="1304"/>
      <c r="DB50" s="1304"/>
      <c r="DC50" s="1304"/>
    </row>
    <row r="51" spans="1:109" ht="13.5" customHeight="1" x14ac:dyDescent="0.15">
      <c r="B51" s="1279"/>
      <c r="G51" s="1305"/>
      <c r="H51" s="1305"/>
      <c r="I51" s="1306"/>
      <c r="J51" s="1306"/>
      <c r="K51" s="1307"/>
      <c r="L51" s="1307"/>
      <c r="M51" s="1307"/>
      <c r="N51" s="1307"/>
      <c r="AM51" s="1297"/>
      <c r="AN51" s="1308" t="s">
        <v>621</v>
      </c>
      <c r="AO51" s="1308"/>
      <c r="AP51" s="1308"/>
      <c r="AQ51" s="1308"/>
      <c r="AR51" s="1308"/>
      <c r="AS51" s="1308"/>
      <c r="AT51" s="1308"/>
      <c r="AU51" s="1308"/>
      <c r="AV51" s="1308"/>
      <c r="AW51" s="1308"/>
      <c r="AX51" s="1308"/>
      <c r="AY51" s="1308"/>
      <c r="AZ51" s="1308"/>
      <c r="BA51" s="1308"/>
      <c r="BB51" s="1308" t="s">
        <v>622</v>
      </c>
      <c r="BC51" s="1308"/>
      <c r="BD51" s="1308"/>
      <c r="BE51" s="1308"/>
      <c r="BF51" s="1308"/>
      <c r="BG51" s="1308"/>
      <c r="BH51" s="1308"/>
      <c r="BI51" s="1308"/>
      <c r="BJ51" s="1308"/>
      <c r="BK51" s="1308"/>
      <c r="BL51" s="1308"/>
      <c r="BM51" s="1308"/>
      <c r="BN51" s="1308"/>
      <c r="BO51" s="1308"/>
      <c r="BP51" s="1309"/>
      <c r="BQ51" s="1310"/>
      <c r="BR51" s="1310"/>
      <c r="BS51" s="1310"/>
      <c r="BT51" s="1310"/>
      <c r="BU51" s="1310"/>
      <c r="BV51" s="1310"/>
      <c r="BW51" s="1310"/>
      <c r="BX51" s="1310">
        <v>16.600000000000001</v>
      </c>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x14ac:dyDescent="0.15">
      <c r="B52" s="1279"/>
      <c r="G52" s="1305"/>
      <c r="H52" s="1305"/>
      <c r="I52" s="1306"/>
      <c r="J52" s="1306"/>
      <c r="K52" s="1307"/>
      <c r="L52" s="1307"/>
      <c r="M52" s="1307"/>
      <c r="N52" s="1307"/>
      <c r="AM52" s="1297"/>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7"/>
      <c r="B53" s="1279"/>
      <c r="G53" s="1305"/>
      <c r="H53" s="1305"/>
      <c r="I53" s="1298"/>
      <c r="J53" s="1298"/>
      <c r="K53" s="1307"/>
      <c r="L53" s="1307"/>
      <c r="M53" s="1307"/>
      <c r="N53" s="1307"/>
      <c r="AM53" s="1297"/>
      <c r="AN53" s="1308"/>
      <c r="AO53" s="1308"/>
      <c r="AP53" s="1308"/>
      <c r="AQ53" s="1308"/>
      <c r="AR53" s="1308"/>
      <c r="AS53" s="1308"/>
      <c r="AT53" s="1308"/>
      <c r="AU53" s="1308"/>
      <c r="AV53" s="1308"/>
      <c r="AW53" s="1308"/>
      <c r="AX53" s="1308"/>
      <c r="AY53" s="1308"/>
      <c r="AZ53" s="1308"/>
      <c r="BA53" s="1308"/>
      <c r="BB53" s="1308" t="s">
        <v>623</v>
      </c>
      <c r="BC53" s="1308"/>
      <c r="BD53" s="1308"/>
      <c r="BE53" s="1308"/>
      <c r="BF53" s="1308"/>
      <c r="BG53" s="1308"/>
      <c r="BH53" s="1308"/>
      <c r="BI53" s="1308"/>
      <c r="BJ53" s="1308"/>
      <c r="BK53" s="1308"/>
      <c r="BL53" s="1308"/>
      <c r="BM53" s="1308"/>
      <c r="BN53" s="1308"/>
      <c r="BO53" s="1308"/>
      <c r="BP53" s="1309"/>
      <c r="BQ53" s="1310"/>
      <c r="BR53" s="1310"/>
      <c r="BS53" s="1310"/>
      <c r="BT53" s="1310"/>
      <c r="BU53" s="1310"/>
      <c r="BV53" s="1310"/>
      <c r="BW53" s="1310"/>
      <c r="BX53" s="1310">
        <v>55.8</v>
      </c>
      <c r="BY53" s="1310"/>
      <c r="BZ53" s="1310"/>
      <c r="CA53" s="1310"/>
      <c r="CB53" s="1310"/>
      <c r="CC53" s="1310"/>
      <c r="CD53" s="1310"/>
      <c r="CE53" s="1310"/>
      <c r="CF53" s="1310">
        <v>61.6</v>
      </c>
      <c r="CG53" s="1310"/>
      <c r="CH53" s="1310"/>
      <c r="CI53" s="1310"/>
      <c r="CJ53" s="1310"/>
      <c r="CK53" s="1310"/>
      <c r="CL53" s="1310"/>
      <c r="CM53" s="1310"/>
      <c r="CN53" s="1310">
        <v>63</v>
      </c>
      <c r="CO53" s="1310"/>
      <c r="CP53" s="1310"/>
      <c r="CQ53" s="1310"/>
      <c r="CR53" s="1310"/>
      <c r="CS53" s="1310"/>
      <c r="CT53" s="1310"/>
      <c r="CU53" s="1310"/>
      <c r="CV53" s="1310">
        <v>62.9</v>
      </c>
      <c r="CW53" s="1310"/>
      <c r="CX53" s="1310"/>
      <c r="CY53" s="1310"/>
      <c r="CZ53" s="1310"/>
      <c r="DA53" s="1310"/>
      <c r="DB53" s="1310"/>
      <c r="DC53" s="1310"/>
    </row>
    <row r="54" spans="1:109" x14ac:dyDescent="0.15">
      <c r="A54" s="1287"/>
      <c r="B54" s="1279"/>
      <c r="G54" s="1305"/>
      <c r="H54" s="1305"/>
      <c r="I54" s="1298"/>
      <c r="J54" s="1298"/>
      <c r="K54" s="1307"/>
      <c r="L54" s="1307"/>
      <c r="M54" s="1307"/>
      <c r="N54" s="1307"/>
      <c r="AM54" s="1297"/>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7"/>
      <c r="B55" s="1279"/>
      <c r="G55" s="1298"/>
      <c r="H55" s="1298"/>
      <c r="I55" s="1298"/>
      <c r="J55" s="1298"/>
      <c r="K55" s="1307"/>
      <c r="L55" s="1307"/>
      <c r="M55" s="1307"/>
      <c r="N55" s="1307"/>
      <c r="AN55" s="1304" t="s">
        <v>624</v>
      </c>
      <c r="AO55" s="1304"/>
      <c r="AP55" s="1304"/>
      <c r="AQ55" s="1304"/>
      <c r="AR55" s="1304"/>
      <c r="AS55" s="1304"/>
      <c r="AT55" s="1304"/>
      <c r="AU55" s="1304"/>
      <c r="AV55" s="1304"/>
      <c r="AW55" s="1304"/>
      <c r="AX55" s="1304"/>
      <c r="AY55" s="1304"/>
      <c r="AZ55" s="1304"/>
      <c r="BA55" s="1304"/>
      <c r="BB55" s="1308" t="s">
        <v>622</v>
      </c>
      <c r="BC55" s="1308"/>
      <c r="BD55" s="1308"/>
      <c r="BE55" s="1308"/>
      <c r="BF55" s="1308"/>
      <c r="BG55" s="1308"/>
      <c r="BH55" s="1308"/>
      <c r="BI55" s="1308"/>
      <c r="BJ55" s="1308"/>
      <c r="BK55" s="1308"/>
      <c r="BL55" s="1308"/>
      <c r="BM55" s="1308"/>
      <c r="BN55" s="1308"/>
      <c r="BO55" s="1308"/>
      <c r="BP55" s="1309"/>
      <c r="BQ55" s="1310"/>
      <c r="BR55" s="1310"/>
      <c r="BS55" s="1310"/>
      <c r="BT55" s="1310"/>
      <c r="BU55" s="1310"/>
      <c r="BV55" s="1310"/>
      <c r="BW55" s="1310"/>
      <c r="BX55" s="1310">
        <v>38.9</v>
      </c>
      <c r="BY55" s="1310"/>
      <c r="BZ55" s="1310"/>
      <c r="CA55" s="1310"/>
      <c r="CB55" s="1310"/>
      <c r="CC55" s="1310"/>
      <c r="CD55" s="1310"/>
      <c r="CE55" s="1310"/>
      <c r="CF55" s="1310">
        <v>37.6</v>
      </c>
      <c r="CG55" s="1310"/>
      <c r="CH55" s="1310"/>
      <c r="CI55" s="1310"/>
      <c r="CJ55" s="1310"/>
      <c r="CK55" s="1310"/>
      <c r="CL55" s="1310"/>
      <c r="CM55" s="1310"/>
      <c r="CN55" s="1310">
        <v>34</v>
      </c>
      <c r="CO55" s="1310"/>
      <c r="CP55" s="1310"/>
      <c r="CQ55" s="1310"/>
      <c r="CR55" s="1310"/>
      <c r="CS55" s="1310"/>
      <c r="CT55" s="1310"/>
      <c r="CU55" s="1310"/>
      <c r="CV55" s="1310">
        <v>33.9</v>
      </c>
      <c r="CW55" s="1310"/>
      <c r="CX55" s="1310"/>
      <c r="CY55" s="1310"/>
      <c r="CZ55" s="1310"/>
      <c r="DA55" s="1310"/>
      <c r="DB55" s="1310"/>
      <c r="DC55" s="1310"/>
    </row>
    <row r="56" spans="1:109" x14ac:dyDescent="0.15">
      <c r="A56" s="1287"/>
      <c r="B56" s="1279"/>
      <c r="G56" s="1298"/>
      <c r="H56" s="1298"/>
      <c r="I56" s="1298"/>
      <c r="J56" s="1298"/>
      <c r="K56" s="1307"/>
      <c r="L56" s="1307"/>
      <c r="M56" s="1307"/>
      <c r="N56" s="1307"/>
      <c r="AN56" s="1304"/>
      <c r="AO56" s="1304"/>
      <c r="AP56" s="1304"/>
      <c r="AQ56" s="1304"/>
      <c r="AR56" s="1304"/>
      <c r="AS56" s="1304"/>
      <c r="AT56" s="1304"/>
      <c r="AU56" s="1304"/>
      <c r="AV56" s="1304"/>
      <c r="AW56" s="1304"/>
      <c r="AX56" s="1304"/>
      <c r="AY56" s="1304"/>
      <c r="AZ56" s="1304"/>
      <c r="BA56" s="1304"/>
      <c r="BB56" s="1308"/>
      <c r="BC56" s="1308"/>
      <c r="BD56" s="1308"/>
      <c r="BE56" s="1308"/>
      <c r="BF56" s="1308"/>
      <c r="BG56" s="1308"/>
      <c r="BH56" s="1308"/>
      <c r="BI56" s="1308"/>
      <c r="BJ56" s="1308"/>
      <c r="BK56" s="1308"/>
      <c r="BL56" s="1308"/>
      <c r="BM56" s="1308"/>
      <c r="BN56" s="1308"/>
      <c r="BO56" s="1308"/>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7" customFormat="1" x14ac:dyDescent="0.15">
      <c r="B57" s="1311"/>
      <c r="G57" s="1298"/>
      <c r="H57" s="1298"/>
      <c r="I57" s="1312"/>
      <c r="J57" s="1312"/>
      <c r="K57" s="1307"/>
      <c r="L57" s="1307"/>
      <c r="M57" s="1307"/>
      <c r="N57" s="1307"/>
      <c r="AM57" s="1272"/>
      <c r="AN57" s="1304"/>
      <c r="AO57" s="1304"/>
      <c r="AP57" s="1304"/>
      <c r="AQ57" s="1304"/>
      <c r="AR57" s="1304"/>
      <c r="AS57" s="1304"/>
      <c r="AT57" s="1304"/>
      <c r="AU57" s="1304"/>
      <c r="AV57" s="1304"/>
      <c r="AW57" s="1304"/>
      <c r="AX57" s="1304"/>
      <c r="AY57" s="1304"/>
      <c r="AZ57" s="1304"/>
      <c r="BA57" s="1304"/>
      <c r="BB57" s="1308" t="s">
        <v>623</v>
      </c>
      <c r="BC57" s="1308"/>
      <c r="BD57" s="1308"/>
      <c r="BE57" s="1308"/>
      <c r="BF57" s="1308"/>
      <c r="BG57" s="1308"/>
      <c r="BH57" s="1308"/>
      <c r="BI57" s="1308"/>
      <c r="BJ57" s="1308"/>
      <c r="BK57" s="1308"/>
      <c r="BL57" s="1308"/>
      <c r="BM57" s="1308"/>
      <c r="BN57" s="1308"/>
      <c r="BO57" s="1308"/>
      <c r="BP57" s="1309"/>
      <c r="BQ57" s="1310"/>
      <c r="BR57" s="1310"/>
      <c r="BS57" s="1310"/>
      <c r="BT57" s="1310"/>
      <c r="BU57" s="1310"/>
      <c r="BV57" s="1310"/>
      <c r="BW57" s="1310"/>
      <c r="BX57" s="1310">
        <v>59.3</v>
      </c>
      <c r="BY57" s="1310"/>
      <c r="BZ57" s="1310"/>
      <c r="CA57" s="1310"/>
      <c r="CB57" s="1310"/>
      <c r="CC57" s="1310"/>
      <c r="CD57" s="1310"/>
      <c r="CE57" s="1310"/>
      <c r="CF57" s="1310">
        <v>60</v>
      </c>
      <c r="CG57" s="1310"/>
      <c r="CH57" s="1310"/>
      <c r="CI57" s="1310"/>
      <c r="CJ57" s="1310"/>
      <c r="CK57" s="1310"/>
      <c r="CL57" s="1310"/>
      <c r="CM57" s="1310"/>
      <c r="CN57" s="1310">
        <v>61.1</v>
      </c>
      <c r="CO57" s="1310"/>
      <c r="CP57" s="1310"/>
      <c r="CQ57" s="1310"/>
      <c r="CR57" s="1310"/>
      <c r="CS57" s="1310"/>
      <c r="CT57" s="1310"/>
      <c r="CU57" s="1310"/>
      <c r="CV57" s="1310">
        <v>61.7</v>
      </c>
      <c r="CW57" s="1310"/>
      <c r="CX57" s="1310"/>
      <c r="CY57" s="1310"/>
      <c r="CZ57" s="1310"/>
      <c r="DA57" s="1310"/>
      <c r="DB57" s="1310"/>
      <c r="DC57" s="1310"/>
      <c r="DD57" s="1313"/>
      <c r="DE57" s="1311"/>
    </row>
    <row r="58" spans="1:109" s="1287" customFormat="1" x14ac:dyDescent="0.15">
      <c r="A58" s="1272"/>
      <c r="B58" s="1311"/>
      <c r="G58" s="1298"/>
      <c r="H58" s="1298"/>
      <c r="I58" s="1312"/>
      <c r="J58" s="1312"/>
      <c r="K58" s="1307"/>
      <c r="L58" s="1307"/>
      <c r="M58" s="1307"/>
      <c r="N58" s="1307"/>
      <c r="AM58" s="1272"/>
      <c r="AN58" s="1304"/>
      <c r="AO58" s="1304"/>
      <c r="AP58" s="1304"/>
      <c r="AQ58" s="1304"/>
      <c r="AR58" s="1304"/>
      <c r="AS58" s="1304"/>
      <c r="AT58" s="1304"/>
      <c r="AU58" s="1304"/>
      <c r="AV58" s="1304"/>
      <c r="AW58" s="1304"/>
      <c r="AX58" s="1304"/>
      <c r="AY58" s="1304"/>
      <c r="AZ58" s="1304"/>
      <c r="BA58" s="1304"/>
      <c r="BB58" s="1308"/>
      <c r="BC58" s="1308"/>
      <c r="BD58" s="1308"/>
      <c r="BE58" s="1308"/>
      <c r="BF58" s="1308"/>
      <c r="BG58" s="1308"/>
      <c r="BH58" s="1308"/>
      <c r="BI58" s="1308"/>
      <c r="BJ58" s="1308"/>
      <c r="BK58" s="1308"/>
      <c r="BL58" s="1308"/>
      <c r="BM58" s="1308"/>
      <c r="BN58" s="1308"/>
      <c r="BO58" s="1308"/>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7" customFormat="1" x14ac:dyDescent="0.15">
      <c r="A59" s="1272"/>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7" customFormat="1" x14ac:dyDescent="0.15">
      <c r="A60" s="1272"/>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7" customFormat="1" x14ac:dyDescent="0.15">
      <c r="A61" s="1272"/>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4"/>
      <c r="C62" s="1284"/>
      <c r="D62" s="1284"/>
      <c r="E62" s="1284"/>
      <c r="F62" s="1284"/>
      <c r="G62" s="1284"/>
      <c r="H62" s="1284"/>
      <c r="I62" s="1284"/>
      <c r="J62" s="1284"/>
      <c r="K62" s="1284"/>
      <c r="L62" s="1284"/>
      <c r="M62" s="1284"/>
      <c r="N62" s="1284"/>
      <c r="O62" s="1284"/>
      <c r="P62" s="1284"/>
      <c r="Q62" s="1284"/>
      <c r="R62" s="1284"/>
      <c r="S62" s="1284"/>
      <c r="T62" s="1284"/>
      <c r="U62" s="1284"/>
      <c r="V62" s="1284"/>
      <c r="W62" s="1284"/>
      <c r="X62" s="1284"/>
      <c r="Y62" s="1284"/>
      <c r="Z62" s="1284"/>
      <c r="AA62" s="1284"/>
      <c r="AB62" s="1284"/>
      <c r="AC62" s="1284"/>
      <c r="AD62" s="1284"/>
      <c r="AE62" s="1284"/>
      <c r="AF62" s="1284"/>
      <c r="AG62" s="1284"/>
      <c r="AH62" s="1284"/>
      <c r="AI62" s="1284"/>
      <c r="AJ62" s="1284"/>
      <c r="AK62" s="1284"/>
      <c r="AL62" s="1284"/>
      <c r="AM62" s="1284"/>
      <c r="AN62" s="1284"/>
      <c r="AO62" s="1284"/>
      <c r="AP62" s="1284"/>
      <c r="AQ62" s="1284"/>
      <c r="AR62" s="1284"/>
      <c r="AS62" s="1284"/>
      <c r="AT62" s="1284"/>
      <c r="AU62" s="1284"/>
      <c r="AV62" s="1284"/>
      <c r="AW62" s="1284"/>
      <c r="AX62" s="1284"/>
      <c r="AY62" s="1284"/>
      <c r="AZ62" s="1284"/>
      <c r="BA62" s="1284"/>
      <c r="BB62" s="1284"/>
      <c r="BC62" s="1284"/>
      <c r="BD62" s="1284"/>
      <c r="BE62" s="1284"/>
      <c r="BF62" s="1284"/>
      <c r="BG62" s="1284"/>
      <c r="BH62" s="1284"/>
      <c r="BI62" s="1284"/>
      <c r="BJ62" s="1284"/>
      <c r="BK62" s="1284"/>
      <c r="BL62" s="1284"/>
      <c r="BM62" s="1284"/>
      <c r="BN62" s="1284"/>
      <c r="BO62" s="1284"/>
      <c r="BP62" s="1284"/>
      <c r="BQ62" s="1284"/>
      <c r="BR62" s="1284"/>
      <c r="BS62" s="1284"/>
      <c r="BT62" s="1284"/>
      <c r="BU62" s="1284"/>
      <c r="BV62" s="1284"/>
      <c r="BW62" s="1284"/>
      <c r="BX62" s="1284"/>
      <c r="BY62" s="1284"/>
      <c r="BZ62" s="1284"/>
      <c r="CA62" s="1284"/>
      <c r="CB62" s="1284"/>
      <c r="CC62" s="1284"/>
      <c r="CD62" s="1284"/>
      <c r="CE62" s="1284"/>
      <c r="CF62" s="1284"/>
      <c r="CG62" s="1284"/>
      <c r="CH62" s="1284"/>
      <c r="CI62" s="1284"/>
      <c r="CJ62" s="1284"/>
      <c r="CK62" s="1284"/>
      <c r="CL62" s="1284"/>
      <c r="CM62" s="1284"/>
      <c r="CN62" s="1284"/>
      <c r="CO62" s="1284"/>
      <c r="CP62" s="1284"/>
      <c r="CQ62" s="1284"/>
      <c r="CR62" s="1284"/>
      <c r="CS62" s="1284"/>
      <c r="CT62" s="1284"/>
      <c r="CU62" s="1284"/>
      <c r="CV62" s="1284"/>
      <c r="CW62" s="1284"/>
      <c r="CX62" s="1284"/>
      <c r="CY62" s="1284"/>
      <c r="CZ62" s="1284"/>
      <c r="DA62" s="1284"/>
      <c r="DB62" s="1284"/>
      <c r="DC62" s="1284"/>
      <c r="DD62" s="1284"/>
      <c r="DE62" s="1272"/>
    </row>
    <row r="63" spans="1:109" ht="17.25" x14ac:dyDescent="0.15">
      <c r="B63" s="1319" t="s">
        <v>625</v>
      </c>
    </row>
    <row r="64" spans="1:109" x14ac:dyDescent="0.15">
      <c r="B64" s="1279"/>
      <c r="G64" s="1286"/>
      <c r="I64" s="1320"/>
      <c r="J64" s="1320"/>
      <c r="K64" s="1320"/>
      <c r="L64" s="1320"/>
      <c r="M64" s="1320"/>
      <c r="N64" s="1321"/>
      <c r="AM64" s="1286"/>
      <c r="AN64" s="1286" t="s">
        <v>618</v>
      </c>
      <c r="AP64" s="1287"/>
      <c r="AQ64" s="1287"/>
      <c r="AR64" s="1287"/>
      <c r="AY64" s="1286"/>
      <c r="BA64" s="1287"/>
      <c r="BB64" s="1287"/>
      <c r="BC64" s="1287"/>
      <c r="BK64" s="1286"/>
      <c r="BM64" s="1287"/>
      <c r="BN64" s="1287"/>
      <c r="BO64" s="1287"/>
      <c r="BW64" s="1286"/>
      <c r="BY64" s="1287"/>
      <c r="BZ64" s="1287"/>
      <c r="CA64" s="1287"/>
      <c r="CI64" s="1286"/>
      <c r="CK64" s="1287"/>
      <c r="CL64" s="1287"/>
      <c r="CM64" s="1287"/>
      <c r="CU64" s="1286"/>
      <c r="CW64" s="1287"/>
      <c r="CX64" s="1287"/>
      <c r="CY64" s="1287"/>
    </row>
    <row r="65" spans="2:107" x14ac:dyDescent="0.15">
      <c r="B65" s="1279"/>
      <c r="AN65" s="1288" t="s">
        <v>626</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1279"/>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1279"/>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1279"/>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1279"/>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1279"/>
      <c r="H70" s="1322"/>
      <c r="I70" s="1322"/>
      <c r="J70" s="1323"/>
      <c r="K70" s="1323"/>
      <c r="L70" s="1324"/>
      <c r="M70" s="1323"/>
      <c r="N70" s="1324"/>
      <c r="AN70" s="1297"/>
      <c r="AO70" s="1297"/>
      <c r="AP70" s="1297"/>
      <c r="AZ70" s="1297"/>
      <c r="BA70" s="1297"/>
      <c r="BB70" s="1297"/>
      <c r="BL70" s="1297"/>
      <c r="BM70" s="1297"/>
      <c r="BN70" s="1297"/>
      <c r="BX70" s="1297"/>
      <c r="BY70" s="1297"/>
      <c r="BZ70" s="1297"/>
      <c r="CJ70" s="1297"/>
      <c r="CK70" s="1297"/>
      <c r="CL70" s="1297"/>
      <c r="CV70" s="1297"/>
      <c r="CW70" s="1297"/>
      <c r="CX70" s="1297"/>
    </row>
    <row r="71" spans="2:107" x14ac:dyDescent="0.15">
      <c r="B71" s="1279"/>
      <c r="G71" s="1325"/>
      <c r="I71" s="1326"/>
      <c r="J71" s="1323"/>
      <c r="K71" s="1323"/>
      <c r="L71" s="1324"/>
      <c r="M71" s="1323"/>
      <c r="N71" s="1324"/>
      <c r="AM71" s="1325"/>
      <c r="AN71" s="1272" t="s">
        <v>620</v>
      </c>
    </row>
    <row r="72" spans="2:107" x14ac:dyDescent="0.15">
      <c r="B72" s="1279"/>
      <c r="G72" s="1298"/>
      <c r="H72" s="1298"/>
      <c r="I72" s="1298"/>
      <c r="J72" s="1298"/>
      <c r="K72" s="1299"/>
      <c r="L72" s="1299"/>
      <c r="M72" s="1300"/>
      <c r="N72" s="1300"/>
      <c r="AN72" s="1301"/>
      <c r="AO72" s="1302"/>
      <c r="AP72" s="1302"/>
      <c r="AQ72" s="1302"/>
      <c r="AR72" s="1302"/>
      <c r="AS72" s="1302"/>
      <c r="AT72" s="1302"/>
      <c r="AU72" s="1302"/>
      <c r="AV72" s="1302"/>
      <c r="AW72" s="1302"/>
      <c r="AX72" s="1302"/>
      <c r="AY72" s="1302"/>
      <c r="AZ72" s="1302"/>
      <c r="BA72" s="1302"/>
      <c r="BB72" s="1302"/>
      <c r="BC72" s="1302"/>
      <c r="BD72" s="1302"/>
      <c r="BE72" s="1302"/>
      <c r="BF72" s="1302"/>
      <c r="BG72" s="1302"/>
      <c r="BH72" s="1302"/>
      <c r="BI72" s="1302"/>
      <c r="BJ72" s="1302"/>
      <c r="BK72" s="1302"/>
      <c r="BL72" s="1302"/>
      <c r="BM72" s="1302"/>
      <c r="BN72" s="1302"/>
      <c r="BO72" s="1303"/>
      <c r="BP72" s="1304" t="s">
        <v>563</v>
      </c>
      <c r="BQ72" s="1304"/>
      <c r="BR72" s="1304"/>
      <c r="BS72" s="1304"/>
      <c r="BT72" s="1304"/>
      <c r="BU72" s="1304"/>
      <c r="BV72" s="1304"/>
      <c r="BW72" s="1304"/>
      <c r="BX72" s="1304" t="s">
        <v>564</v>
      </c>
      <c r="BY72" s="1304"/>
      <c r="BZ72" s="1304"/>
      <c r="CA72" s="1304"/>
      <c r="CB72" s="1304"/>
      <c r="CC72" s="1304"/>
      <c r="CD72" s="1304"/>
      <c r="CE72" s="1304"/>
      <c r="CF72" s="1304" t="s">
        <v>565</v>
      </c>
      <c r="CG72" s="1304"/>
      <c r="CH72" s="1304"/>
      <c r="CI72" s="1304"/>
      <c r="CJ72" s="1304"/>
      <c r="CK72" s="1304"/>
      <c r="CL72" s="1304"/>
      <c r="CM72" s="1304"/>
      <c r="CN72" s="1304" t="s">
        <v>566</v>
      </c>
      <c r="CO72" s="1304"/>
      <c r="CP72" s="1304"/>
      <c r="CQ72" s="1304"/>
      <c r="CR72" s="1304"/>
      <c r="CS72" s="1304"/>
      <c r="CT72" s="1304"/>
      <c r="CU72" s="1304"/>
      <c r="CV72" s="1304" t="s">
        <v>567</v>
      </c>
      <c r="CW72" s="1304"/>
      <c r="CX72" s="1304"/>
      <c r="CY72" s="1304"/>
      <c r="CZ72" s="1304"/>
      <c r="DA72" s="1304"/>
      <c r="DB72" s="1304"/>
      <c r="DC72" s="1304"/>
    </row>
    <row r="73" spans="2:107" x14ac:dyDescent="0.15">
      <c r="B73" s="1279"/>
      <c r="G73" s="1305"/>
      <c r="H73" s="1305"/>
      <c r="I73" s="1305"/>
      <c r="J73" s="1305"/>
      <c r="K73" s="1327"/>
      <c r="L73" s="1327"/>
      <c r="M73" s="1327"/>
      <c r="N73" s="1327"/>
      <c r="AM73" s="1297"/>
      <c r="AN73" s="1308" t="s">
        <v>621</v>
      </c>
      <c r="AO73" s="1308"/>
      <c r="AP73" s="1308"/>
      <c r="AQ73" s="1308"/>
      <c r="AR73" s="1308"/>
      <c r="AS73" s="1308"/>
      <c r="AT73" s="1308"/>
      <c r="AU73" s="1308"/>
      <c r="AV73" s="1308"/>
      <c r="AW73" s="1308"/>
      <c r="AX73" s="1308"/>
      <c r="AY73" s="1308"/>
      <c r="AZ73" s="1308"/>
      <c r="BA73" s="1308"/>
      <c r="BB73" s="1308" t="s">
        <v>622</v>
      </c>
      <c r="BC73" s="1308"/>
      <c r="BD73" s="1308"/>
      <c r="BE73" s="1308"/>
      <c r="BF73" s="1308"/>
      <c r="BG73" s="1308"/>
      <c r="BH73" s="1308"/>
      <c r="BI73" s="1308"/>
      <c r="BJ73" s="1308"/>
      <c r="BK73" s="1308"/>
      <c r="BL73" s="1308"/>
      <c r="BM73" s="1308"/>
      <c r="BN73" s="1308"/>
      <c r="BO73" s="1308"/>
      <c r="BP73" s="1310">
        <v>27.6</v>
      </c>
      <c r="BQ73" s="1310"/>
      <c r="BR73" s="1310"/>
      <c r="BS73" s="1310"/>
      <c r="BT73" s="1310"/>
      <c r="BU73" s="1310"/>
      <c r="BV73" s="1310"/>
      <c r="BW73" s="1310"/>
      <c r="BX73" s="1310">
        <v>16.600000000000001</v>
      </c>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1279"/>
      <c r="G74" s="1305"/>
      <c r="H74" s="1305"/>
      <c r="I74" s="1305"/>
      <c r="J74" s="1305"/>
      <c r="K74" s="1327"/>
      <c r="L74" s="1327"/>
      <c r="M74" s="1327"/>
      <c r="N74" s="1327"/>
      <c r="AM74" s="1297"/>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79"/>
      <c r="G75" s="1305"/>
      <c r="H75" s="1305"/>
      <c r="I75" s="1298"/>
      <c r="J75" s="1298"/>
      <c r="K75" s="1307"/>
      <c r="L75" s="1307"/>
      <c r="M75" s="1307"/>
      <c r="N75" s="1307"/>
      <c r="AM75" s="1297"/>
      <c r="AN75" s="1308"/>
      <c r="AO75" s="1308"/>
      <c r="AP75" s="1308"/>
      <c r="AQ75" s="1308"/>
      <c r="AR75" s="1308"/>
      <c r="AS75" s="1308"/>
      <c r="AT75" s="1308"/>
      <c r="AU75" s="1308"/>
      <c r="AV75" s="1308"/>
      <c r="AW75" s="1308"/>
      <c r="AX75" s="1308"/>
      <c r="AY75" s="1308"/>
      <c r="AZ75" s="1308"/>
      <c r="BA75" s="1308"/>
      <c r="BB75" s="1308" t="s">
        <v>627</v>
      </c>
      <c r="BC75" s="1308"/>
      <c r="BD75" s="1308"/>
      <c r="BE75" s="1308"/>
      <c r="BF75" s="1308"/>
      <c r="BG75" s="1308"/>
      <c r="BH75" s="1308"/>
      <c r="BI75" s="1308"/>
      <c r="BJ75" s="1308"/>
      <c r="BK75" s="1308"/>
      <c r="BL75" s="1308"/>
      <c r="BM75" s="1308"/>
      <c r="BN75" s="1308"/>
      <c r="BO75" s="1308"/>
      <c r="BP75" s="1310">
        <v>8.1999999999999993</v>
      </c>
      <c r="BQ75" s="1310"/>
      <c r="BR75" s="1310"/>
      <c r="BS75" s="1310"/>
      <c r="BT75" s="1310"/>
      <c r="BU75" s="1310"/>
      <c r="BV75" s="1310"/>
      <c r="BW75" s="1310"/>
      <c r="BX75" s="1310">
        <v>6.7</v>
      </c>
      <c r="BY75" s="1310"/>
      <c r="BZ75" s="1310"/>
      <c r="CA75" s="1310"/>
      <c r="CB75" s="1310"/>
      <c r="CC75" s="1310"/>
      <c r="CD75" s="1310"/>
      <c r="CE75" s="1310"/>
      <c r="CF75" s="1310">
        <v>5.2</v>
      </c>
      <c r="CG75" s="1310"/>
      <c r="CH75" s="1310"/>
      <c r="CI75" s="1310"/>
      <c r="CJ75" s="1310"/>
      <c r="CK75" s="1310"/>
      <c r="CL75" s="1310"/>
      <c r="CM75" s="1310"/>
      <c r="CN75" s="1310">
        <v>4.5999999999999996</v>
      </c>
      <c r="CO75" s="1310"/>
      <c r="CP75" s="1310"/>
      <c r="CQ75" s="1310"/>
      <c r="CR75" s="1310"/>
      <c r="CS75" s="1310"/>
      <c r="CT75" s="1310"/>
      <c r="CU75" s="1310"/>
      <c r="CV75" s="1310">
        <v>4.5</v>
      </c>
      <c r="CW75" s="1310"/>
      <c r="CX75" s="1310"/>
      <c r="CY75" s="1310"/>
      <c r="CZ75" s="1310"/>
      <c r="DA75" s="1310"/>
      <c r="DB75" s="1310"/>
      <c r="DC75" s="1310"/>
    </row>
    <row r="76" spans="2:107" x14ac:dyDescent="0.15">
      <c r="B76" s="1279"/>
      <c r="G76" s="1305"/>
      <c r="H76" s="1305"/>
      <c r="I76" s="1298"/>
      <c r="J76" s="1298"/>
      <c r="K76" s="1307"/>
      <c r="L76" s="1307"/>
      <c r="M76" s="1307"/>
      <c r="N76" s="1307"/>
      <c r="AM76" s="1297"/>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79"/>
      <c r="G77" s="1298"/>
      <c r="H77" s="1298"/>
      <c r="I77" s="1298"/>
      <c r="J77" s="1298"/>
      <c r="K77" s="1327"/>
      <c r="L77" s="1327"/>
      <c r="M77" s="1327"/>
      <c r="N77" s="1327"/>
      <c r="AN77" s="1304" t="s">
        <v>624</v>
      </c>
      <c r="AO77" s="1304"/>
      <c r="AP77" s="1304"/>
      <c r="AQ77" s="1304"/>
      <c r="AR77" s="1304"/>
      <c r="AS77" s="1304"/>
      <c r="AT77" s="1304"/>
      <c r="AU77" s="1304"/>
      <c r="AV77" s="1304"/>
      <c r="AW77" s="1304"/>
      <c r="AX77" s="1304"/>
      <c r="AY77" s="1304"/>
      <c r="AZ77" s="1304"/>
      <c r="BA77" s="1304"/>
      <c r="BB77" s="1308" t="s">
        <v>622</v>
      </c>
      <c r="BC77" s="1308"/>
      <c r="BD77" s="1308"/>
      <c r="BE77" s="1308"/>
      <c r="BF77" s="1308"/>
      <c r="BG77" s="1308"/>
      <c r="BH77" s="1308"/>
      <c r="BI77" s="1308"/>
      <c r="BJ77" s="1308"/>
      <c r="BK77" s="1308"/>
      <c r="BL77" s="1308"/>
      <c r="BM77" s="1308"/>
      <c r="BN77" s="1308"/>
      <c r="BO77" s="1308"/>
      <c r="BP77" s="1310">
        <v>37.4</v>
      </c>
      <c r="BQ77" s="1310"/>
      <c r="BR77" s="1310"/>
      <c r="BS77" s="1310"/>
      <c r="BT77" s="1310"/>
      <c r="BU77" s="1310"/>
      <c r="BV77" s="1310"/>
      <c r="BW77" s="1310"/>
      <c r="BX77" s="1310">
        <v>38.9</v>
      </c>
      <c r="BY77" s="1310"/>
      <c r="BZ77" s="1310"/>
      <c r="CA77" s="1310"/>
      <c r="CB77" s="1310"/>
      <c r="CC77" s="1310"/>
      <c r="CD77" s="1310"/>
      <c r="CE77" s="1310"/>
      <c r="CF77" s="1310">
        <v>37.6</v>
      </c>
      <c r="CG77" s="1310"/>
      <c r="CH77" s="1310"/>
      <c r="CI77" s="1310"/>
      <c r="CJ77" s="1310"/>
      <c r="CK77" s="1310"/>
      <c r="CL77" s="1310"/>
      <c r="CM77" s="1310"/>
      <c r="CN77" s="1310">
        <v>34</v>
      </c>
      <c r="CO77" s="1310"/>
      <c r="CP77" s="1310"/>
      <c r="CQ77" s="1310"/>
      <c r="CR77" s="1310"/>
      <c r="CS77" s="1310"/>
      <c r="CT77" s="1310"/>
      <c r="CU77" s="1310"/>
      <c r="CV77" s="1310">
        <v>33.9</v>
      </c>
      <c r="CW77" s="1310"/>
      <c r="CX77" s="1310"/>
      <c r="CY77" s="1310"/>
      <c r="CZ77" s="1310"/>
      <c r="DA77" s="1310"/>
      <c r="DB77" s="1310"/>
      <c r="DC77" s="1310"/>
    </row>
    <row r="78" spans="2:107" x14ac:dyDescent="0.15">
      <c r="B78" s="1279"/>
      <c r="G78" s="1298"/>
      <c r="H78" s="1298"/>
      <c r="I78" s="1298"/>
      <c r="J78" s="1298"/>
      <c r="K78" s="1327"/>
      <c r="L78" s="1327"/>
      <c r="M78" s="1327"/>
      <c r="N78" s="1327"/>
      <c r="AN78" s="1304"/>
      <c r="AO78" s="1304"/>
      <c r="AP78" s="1304"/>
      <c r="AQ78" s="1304"/>
      <c r="AR78" s="1304"/>
      <c r="AS78" s="1304"/>
      <c r="AT78" s="1304"/>
      <c r="AU78" s="1304"/>
      <c r="AV78" s="1304"/>
      <c r="AW78" s="1304"/>
      <c r="AX78" s="1304"/>
      <c r="AY78" s="1304"/>
      <c r="AZ78" s="1304"/>
      <c r="BA78" s="1304"/>
      <c r="BB78" s="1308"/>
      <c r="BC78" s="1308"/>
      <c r="BD78" s="1308"/>
      <c r="BE78" s="1308"/>
      <c r="BF78" s="1308"/>
      <c r="BG78" s="1308"/>
      <c r="BH78" s="1308"/>
      <c r="BI78" s="1308"/>
      <c r="BJ78" s="1308"/>
      <c r="BK78" s="1308"/>
      <c r="BL78" s="1308"/>
      <c r="BM78" s="1308"/>
      <c r="BN78" s="1308"/>
      <c r="BO78" s="1308"/>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79"/>
      <c r="G79" s="1298"/>
      <c r="H79" s="1298"/>
      <c r="I79" s="1312"/>
      <c r="J79" s="1312"/>
      <c r="K79" s="1328"/>
      <c r="L79" s="1328"/>
      <c r="M79" s="1328"/>
      <c r="N79" s="1328"/>
      <c r="AN79" s="1304"/>
      <c r="AO79" s="1304"/>
      <c r="AP79" s="1304"/>
      <c r="AQ79" s="1304"/>
      <c r="AR79" s="1304"/>
      <c r="AS79" s="1304"/>
      <c r="AT79" s="1304"/>
      <c r="AU79" s="1304"/>
      <c r="AV79" s="1304"/>
      <c r="AW79" s="1304"/>
      <c r="AX79" s="1304"/>
      <c r="AY79" s="1304"/>
      <c r="AZ79" s="1304"/>
      <c r="BA79" s="1304"/>
      <c r="BB79" s="1308" t="s">
        <v>627</v>
      </c>
      <c r="BC79" s="1308"/>
      <c r="BD79" s="1308"/>
      <c r="BE79" s="1308"/>
      <c r="BF79" s="1308"/>
      <c r="BG79" s="1308"/>
      <c r="BH79" s="1308"/>
      <c r="BI79" s="1308"/>
      <c r="BJ79" s="1308"/>
      <c r="BK79" s="1308"/>
      <c r="BL79" s="1308"/>
      <c r="BM79" s="1308"/>
      <c r="BN79" s="1308"/>
      <c r="BO79" s="1308"/>
      <c r="BP79" s="1310">
        <v>6.3</v>
      </c>
      <c r="BQ79" s="1310"/>
      <c r="BR79" s="1310"/>
      <c r="BS79" s="1310"/>
      <c r="BT79" s="1310"/>
      <c r="BU79" s="1310"/>
      <c r="BV79" s="1310"/>
      <c r="BW79" s="1310"/>
      <c r="BX79" s="1310">
        <v>6.4</v>
      </c>
      <c r="BY79" s="1310"/>
      <c r="BZ79" s="1310"/>
      <c r="CA79" s="1310"/>
      <c r="CB79" s="1310"/>
      <c r="CC79" s="1310"/>
      <c r="CD79" s="1310"/>
      <c r="CE79" s="1310"/>
      <c r="CF79" s="1310">
        <v>6.1</v>
      </c>
      <c r="CG79" s="1310"/>
      <c r="CH79" s="1310"/>
      <c r="CI79" s="1310"/>
      <c r="CJ79" s="1310"/>
      <c r="CK79" s="1310"/>
      <c r="CL79" s="1310"/>
      <c r="CM79" s="1310"/>
      <c r="CN79" s="1310">
        <v>5.9</v>
      </c>
      <c r="CO79" s="1310"/>
      <c r="CP79" s="1310"/>
      <c r="CQ79" s="1310"/>
      <c r="CR79" s="1310"/>
      <c r="CS79" s="1310"/>
      <c r="CT79" s="1310"/>
      <c r="CU79" s="1310"/>
      <c r="CV79" s="1310">
        <v>5.7</v>
      </c>
      <c r="CW79" s="1310"/>
      <c r="CX79" s="1310"/>
      <c r="CY79" s="1310"/>
      <c r="CZ79" s="1310"/>
      <c r="DA79" s="1310"/>
      <c r="DB79" s="1310"/>
      <c r="DC79" s="1310"/>
    </row>
    <row r="80" spans="2:107" x14ac:dyDescent="0.15">
      <c r="B80" s="1279"/>
      <c r="G80" s="1298"/>
      <c r="H80" s="1298"/>
      <c r="I80" s="1312"/>
      <c r="J80" s="1312"/>
      <c r="K80" s="1328"/>
      <c r="L80" s="1328"/>
      <c r="M80" s="1328"/>
      <c r="N80" s="1328"/>
      <c r="AN80" s="1304"/>
      <c r="AO80" s="1304"/>
      <c r="AP80" s="1304"/>
      <c r="AQ80" s="1304"/>
      <c r="AR80" s="1304"/>
      <c r="AS80" s="1304"/>
      <c r="AT80" s="1304"/>
      <c r="AU80" s="1304"/>
      <c r="AV80" s="1304"/>
      <c r="AW80" s="1304"/>
      <c r="AX80" s="1304"/>
      <c r="AY80" s="1304"/>
      <c r="AZ80" s="1304"/>
      <c r="BA80" s="1304"/>
      <c r="BB80" s="1308"/>
      <c r="BC80" s="1308"/>
      <c r="BD80" s="1308"/>
      <c r="BE80" s="1308"/>
      <c r="BF80" s="1308"/>
      <c r="BG80" s="1308"/>
      <c r="BH80" s="1308"/>
      <c r="BI80" s="1308"/>
      <c r="BJ80" s="1308"/>
      <c r="BK80" s="1308"/>
      <c r="BL80" s="1308"/>
      <c r="BM80" s="1308"/>
      <c r="BN80" s="1308"/>
      <c r="BO80" s="1308"/>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79"/>
    </row>
    <row r="82" spans="2:109" ht="17.25" x14ac:dyDescent="0.15">
      <c r="B82" s="1279"/>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1"/>
      <c r="C83" s="1282"/>
      <c r="D83" s="1282"/>
      <c r="E83" s="1282"/>
      <c r="F83" s="1282"/>
      <c r="G83" s="1282"/>
      <c r="H83" s="1282"/>
      <c r="I83" s="1282"/>
      <c r="J83" s="1282"/>
      <c r="K83" s="1282"/>
      <c r="L83" s="1282"/>
      <c r="M83" s="1282"/>
      <c r="N83" s="1282"/>
      <c r="O83" s="1282"/>
      <c r="P83" s="1282"/>
      <c r="Q83" s="1282"/>
      <c r="R83" s="1282"/>
      <c r="S83" s="1282"/>
      <c r="T83" s="1282"/>
      <c r="U83" s="1282"/>
      <c r="V83" s="1282"/>
      <c r="W83" s="1282"/>
      <c r="X83" s="1282"/>
      <c r="Y83" s="1282"/>
      <c r="Z83" s="1282"/>
      <c r="AA83" s="1282"/>
      <c r="AB83" s="1282"/>
      <c r="AC83" s="1282"/>
      <c r="AD83" s="1282"/>
      <c r="AE83" s="1282"/>
      <c r="AF83" s="1282"/>
      <c r="AG83" s="1282"/>
      <c r="AH83" s="1282"/>
      <c r="AI83" s="1282"/>
      <c r="AJ83" s="1282"/>
      <c r="AK83" s="1282"/>
      <c r="AL83" s="1282"/>
      <c r="AM83" s="1282"/>
      <c r="AN83" s="1282"/>
      <c r="AO83" s="1282"/>
      <c r="AP83" s="1282"/>
      <c r="AQ83" s="1282"/>
      <c r="AR83" s="1282"/>
      <c r="AS83" s="1282"/>
      <c r="AT83" s="1282"/>
      <c r="AU83" s="1282"/>
      <c r="AV83" s="1282"/>
      <c r="AW83" s="1282"/>
      <c r="AX83" s="1282"/>
      <c r="AY83" s="1282"/>
      <c r="AZ83" s="1282"/>
      <c r="BA83" s="1282"/>
      <c r="BB83" s="1282"/>
      <c r="BC83" s="1282"/>
      <c r="BD83" s="1282"/>
      <c r="BE83" s="1282"/>
      <c r="BF83" s="1282"/>
      <c r="BG83" s="1282"/>
      <c r="BH83" s="1282"/>
      <c r="BI83" s="1282"/>
      <c r="BJ83" s="1282"/>
      <c r="BK83" s="1282"/>
      <c r="BL83" s="1282"/>
      <c r="BM83" s="1282"/>
      <c r="BN83" s="1282"/>
      <c r="BO83" s="1282"/>
      <c r="BP83" s="1282"/>
      <c r="BQ83" s="1282"/>
      <c r="BR83" s="1282"/>
      <c r="BS83" s="1282"/>
      <c r="BT83" s="1282"/>
      <c r="BU83" s="1282"/>
      <c r="BV83" s="1282"/>
      <c r="BW83" s="1282"/>
      <c r="BX83" s="1282"/>
      <c r="BY83" s="1282"/>
      <c r="BZ83" s="1282"/>
      <c r="CA83" s="1282"/>
      <c r="CB83" s="1282"/>
      <c r="CC83" s="1282"/>
      <c r="CD83" s="1282"/>
      <c r="CE83" s="1282"/>
      <c r="CF83" s="1282"/>
      <c r="CG83" s="1282"/>
      <c r="CH83" s="1282"/>
      <c r="CI83" s="1282"/>
      <c r="CJ83" s="1282"/>
      <c r="CK83" s="1282"/>
      <c r="CL83" s="1282"/>
      <c r="CM83" s="1282"/>
      <c r="CN83" s="1282"/>
      <c r="CO83" s="1282"/>
      <c r="CP83" s="1282"/>
      <c r="CQ83" s="1282"/>
      <c r="CR83" s="1282"/>
      <c r="CS83" s="1282"/>
      <c r="CT83" s="1282"/>
      <c r="CU83" s="1282"/>
      <c r="CV83" s="1282"/>
      <c r="CW83" s="1282"/>
      <c r="CX83" s="1282"/>
      <c r="CY83" s="1282"/>
      <c r="CZ83" s="1282"/>
      <c r="DA83" s="1282"/>
      <c r="DB83" s="1282"/>
      <c r="DC83" s="1282"/>
      <c r="DD83" s="1283"/>
    </row>
    <row r="84" spans="2:109" x14ac:dyDescent="0.15">
      <c r="DD84" s="1272"/>
      <c r="DE84" s="1272"/>
    </row>
    <row r="85" spans="2:109" x14ac:dyDescent="0.15">
      <c r="DD85" s="1272"/>
      <c r="DE85" s="1272"/>
    </row>
    <row r="86" spans="2:109" hidden="1" x14ac:dyDescent="0.15">
      <c r="DD86" s="1272"/>
      <c r="DE86" s="1272"/>
    </row>
    <row r="87" spans="2:109" hidden="1" x14ac:dyDescent="0.15">
      <c r="K87" s="1330"/>
      <c r="AQ87" s="1330"/>
      <c r="BC87" s="1330"/>
      <c r="BO87" s="1330"/>
      <c r="CA87" s="1330"/>
      <c r="CM87" s="1330"/>
      <c r="CY87" s="1330"/>
      <c r="DD87" s="1272"/>
      <c r="DE87" s="1272"/>
    </row>
    <row r="88" spans="2:109" hidden="1" x14ac:dyDescent="0.15">
      <c r="DD88" s="1272"/>
      <c r="DE88" s="1272"/>
    </row>
    <row r="89" spans="2:109" hidden="1" x14ac:dyDescent="0.15">
      <c r="DD89" s="1272"/>
      <c r="DE89" s="1272"/>
    </row>
    <row r="90" spans="2:109" hidden="1" x14ac:dyDescent="0.15">
      <c r="DD90" s="1272"/>
      <c r="DE90" s="1272"/>
    </row>
    <row r="91" spans="2:109" hidden="1" x14ac:dyDescent="0.15">
      <c r="DD91" s="1272"/>
      <c r="DE91" s="1272"/>
    </row>
    <row r="92" spans="2:109" ht="13.5" hidden="1" customHeight="1" x14ac:dyDescent="0.15">
      <c r="DD92" s="1272"/>
      <c r="DE92" s="1272"/>
    </row>
    <row r="93" spans="2:109" ht="13.5" hidden="1" customHeight="1" x14ac:dyDescent="0.15">
      <c r="DD93" s="1272"/>
      <c r="DE93" s="1272"/>
    </row>
    <row r="94" spans="2:109" ht="13.5" hidden="1" customHeight="1" x14ac:dyDescent="0.15">
      <c r="DD94" s="1272"/>
      <c r="DE94" s="1272"/>
    </row>
    <row r="95" spans="2:109" ht="13.5" hidden="1" customHeight="1" x14ac:dyDescent="0.15">
      <c r="DD95" s="1272"/>
      <c r="DE95" s="1272"/>
    </row>
    <row r="96" spans="2:109" ht="13.5" hidden="1" customHeight="1" x14ac:dyDescent="0.15">
      <c r="DD96" s="1272"/>
      <c r="DE96" s="1272"/>
    </row>
    <row r="97" s="1272" customFormat="1" ht="13.5" hidden="1" customHeight="1" x14ac:dyDescent="0.15"/>
    <row r="98" s="1272" customFormat="1" ht="13.5" hidden="1" customHeight="1" x14ac:dyDescent="0.15"/>
    <row r="99" s="1272" customFormat="1" ht="13.5" hidden="1" customHeight="1" x14ac:dyDescent="0.15"/>
    <row r="100" s="1272" customFormat="1" ht="13.5" hidden="1" customHeight="1" x14ac:dyDescent="0.15"/>
    <row r="101" s="1272" customFormat="1" ht="13.5" hidden="1" customHeight="1" x14ac:dyDescent="0.15"/>
    <row r="102" s="1272" customFormat="1" ht="13.5" hidden="1" customHeight="1" x14ac:dyDescent="0.15"/>
    <row r="103" s="1272" customFormat="1" ht="13.5" hidden="1" customHeight="1" x14ac:dyDescent="0.15"/>
    <row r="104" s="1272" customFormat="1" ht="13.5" hidden="1" customHeight="1" x14ac:dyDescent="0.15"/>
    <row r="105" s="1272" customFormat="1" ht="13.5" hidden="1" customHeight="1" x14ac:dyDescent="0.15"/>
    <row r="106" s="1272" customFormat="1" ht="13.5" hidden="1" customHeight="1" x14ac:dyDescent="0.15"/>
    <row r="107" s="1272" customFormat="1" ht="13.5" hidden="1" customHeight="1" x14ac:dyDescent="0.15"/>
    <row r="108" s="1272" customFormat="1" ht="13.5" hidden="1" customHeight="1" x14ac:dyDescent="0.15"/>
    <row r="109" s="1272" customFormat="1" ht="13.5" hidden="1" customHeight="1" x14ac:dyDescent="0.15"/>
    <row r="110" s="1272" customFormat="1" ht="13.5" hidden="1" customHeight="1" x14ac:dyDescent="0.15"/>
    <row r="111" s="1272" customFormat="1" ht="13.5" hidden="1" customHeight="1" x14ac:dyDescent="0.15"/>
    <row r="112" s="1272" customFormat="1" ht="13.5" hidden="1" customHeight="1" x14ac:dyDescent="0.15"/>
    <row r="113" s="1272" customFormat="1" ht="13.5" hidden="1" customHeight="1" x14ac:dyDescent="0.15"/>
    <row r="114" s="1272" customFormat="1" ht="13.5" hidden="1" customHeight="1" x14ac:dyDescent="0.15"/>
    <row r="115" s="1272" customFormat="1" ht="13.5" hidden="1" customHeight="1" x14ac:dyDescent="0.15"/>
    <row r="116" s="1272" customFormat="1" ht="13.5" hidden="1" customHeight="1" x14ac:dyDescent="0.15"/>
    <row r="117" s="1272" customFormat="1" ht="13.5" hidden="1" customHeight="1" x14ac:dyDescent="0.15"/>
    <row r="118" s="1272" customFormat="1" ht="13.5" hidden="1" customHeight="1" x14ac:dyDescent="0.15"/>
    <row r="119" s="1272" customFormat="1" ht="13.5" hidden="1" customHeight="1" x14ac:dyDescent="0.15"/>
    <row r="120" s="1272" customFormat="1" ht="13.5" hidden="1" customHeight="1" x14ac:dyDescent="0.15"/>
    <row r="121" s="1272" customFormat="1" ht="13.5" hidden="1" customHeight="1" x14ac:dyDescent="0.15"/>
    <row r="122" s="1272" customFormat="1" ht="13.5" hidden="1" customHeight="1" x14ac:dyDescent="0.15"/>
    <row r="123" s="1272" customFormat="1" ht="13.5" hidden="1" customHeight="1" x14ac:dyDescent="0.15"/>
    <row r="124" s="1272" customFormat="1" ht="13.5" hidden="1" customHeight="1" x14ac:dyDescent="0.15"/>
    <row r="125" s="1272" customFormat="1" ht="13.5" hidden="1" customHeight="1" x14ac:dyDescent="0.15"/>
    <row r="126" s="1272" customFormat="1" ht="13.5" hidden="1" customHeight="1" x14ac:dyDescent="0.15"/>
    <row r="127" s="1272" customFormat="1" ht="13.5" hidden="1" customHeight="1" x14ac:dyDescent="0.15"/>
    <row r="128" s="1272" customFormat="1" ht="13.5" hidden="1" customHeight="1" x14ac:dyDescent="0.15"/>
    <row r="129" s="1272" customFormat="1" ht="13.5" hidden="1" customHeight="1" x14ac:dyDescent="0.15"/>
    <row r="130" s="1272" customFormat="1" ht="13.5" hidden="1" customHeight="1" x14ac:dyDescent="0.15"/>
    <row r="131" s="1272" customFormat="1" ht="13.5" hidden="1" customHeight="1" x14ac:dyDescent="0.15"/>
    <row r="132" s="1272" customFormat="1" ht="13.5" hidden="1" customHeight="1" x14ac:dyDescent="0.15"/>
    <row r="133" s="1272" customFormat="1" ht="13.5" hidden="1" customHeight="1" x14ac:dyDescent="0.15"/>
    <row r="134" s="1272" customFormat="1" ht="13.5" hidden="1" customHeight="1" x14ac:dyDescent="0.15"/>
    <row r="135" s="1272" customFormat="1" ht="13.5" hidden="1" customHeight="1" x14ac:dyDescent="0.15"/>
    <row r="136" s="1272" customFormat="1" ht="13.5" hidden="1" customHeight="1" x14ac:dyDescent="0.15"/>
    <row r="137" s="1272" customFormat="1" ht="13.5" hidden="1" customHeight="1" x14ac:dyDescent="0.15"/>
    <row r="138" s="1272" customFormat="1" ht="13.5" hidden="1" customHeight="1" x14ac:dyDescent="0.15"/>
    <row r="139" s="1272" customFormat="1" ht="13.5" hidden="1" customHeight="1" x14ac:dyDescent="0.15"/>
    <row r="140" s="1272" customFormat="1" ht="13.5" hidden="1" customHeight="1" x14ac:dyDescent="0.15"/>
    <row r="141" s="1272" customFormat="1" ht="13.5" hidden="1" customHeight="1" x14ac:dyDescent="0.15"/>
    <row r="142" s="1272" customFormat="1" ht="13.5" hidden="1" customHeight="1" x14ac:dyDescent="0.15"/>
    <row r="143" s="1272" customFormat="1" ht="13.5" hidden="1" customHeight="1" x14ac:dyDescent="0.15"/>
    <row r="144" s="1272" customFormat="1" ht="13.5" hidden="1" customHeight="1" x14ac:dyDescent="0.15"/>
    <row r="145" s="1272" customFormat="1" ht="13.5" hidden="1" customHeight="1" x14ac:dyDescent="0.15"/>
    <row r="146" s="1272" customFormat="1" ht="13.5" hidden="1" customHeight="1" x14ac:dyDescent="0.15"/>
    <row r="147" s="1272" customFormat="1" ht="13.5" hidden="1" customHeight="1" x14ac:dyDescent="0.15"/>
    <row r="148" s="1272" customFormat="1" ht="13.5" hidden="1" customHeight="1" x14ac:dyDescent="0.15"/>
    <row r="149" s="1272" customFormat="1" ht="13.5" hidden="1" customHeight="1" x14ac:dyDescent="0.15"/>
    <row r="150" s="1272" customFormat="1" ht="13.5" hidden="1" customHeight="1" x14ac:dyDescent="0.15"/>
    <row r="151" s="1272" customFormat="1" ht="13.5" hidden="1" customHeight="1" x14ac:dyDescent="0.15"/>
    <row r="152" s="1272" customFormat="1" ht="13.5" hidden="1" customHeight="1" x14ac:dyDescent="0.15"/>
    <row r="153" s="1272" customFormat="1" ht="13.5" hidden="1" customHeight="1" x14ac:dyDescent="0.15"/>
    <row r="154" s="1272" customFormat="1" ht="13.5" hidden="1" customHeight="1" x14ac:dyDescent="0.15"/>
    <row r="155" s="1272" customFormat="1" ht="13.5" hidden="1" customHeight="1" x14ac:dyDescent="0.15"/>
    <row r="156" s="1272" customFormat="1" ht="13.5" hidden="1" customHeight="1" x14ac:dyDescent="0.15"/>
    <row r="157" s="1272" customFormat="1" ht="13.5" hidden="1" customHeight="1" x14ac:dyDescent="0.15"/>
    <row r="158" s="1272" customFormat="1" ht="13.5" hidden="1" customHeight="1" x14ac:dyDescent="0.15"/>
    <row r="159" s="1272" customFormat="1" ht="13.5" hidden="1" customHeight="1" x14ac:dyDescent="0.15"/>
    <row r="160" s="1272" customFormat="1" ht="13.5" hidden="1" customHeight="1" x14ac:dyDescent="0.15"/>
  </sheetData>
  <sheetProtection algorithmName="SHA-512" hashValue="6UQjulrt77jXUt+pPlHQBMRi/Pfy6r7eMWniZ8YPIes1R0ZeNVgQdAGY7cuu4uMaBanB4Jhq10Zlfp0dVFnG1Q==" saltValue="T7rlYpaRZbEBPK33tYLSA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73570-1B12-4671-9B62-5E8DC380F642}">
  <sheetPr>
    <pageSetUpPr fitToPage="1"/>
  </sheetPr>
  <dimension ref="A1:DR125"/>
  <sheetViews>
    <sheetView showGridLines="0" topLeftCell="A91" zoomScaleNormal="100" zoomScaleSheetLayoutView="70"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510</v>
      </c>
    </row>
  </sheetData>
  <sheetProtection algorithmName="SHA-512" hashValue="ikbBITXse7T1nDP73fuMBE3uAXviilA253sNMgZMFIuD7xLzgtdCXhsNLe9e3ofh0h02an9ZeynhxQhGLfPshg==" saltValue="+X7ewoGjjoi8vFZomAfp9w=="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FC3FB-5C46-4A10-AB20-5A889FCA3DD9}">
  <sheetPr>
    <pageSetUpPr fitToPage="1"/>
  </sheetPr>
  <dimension ref="A1:DR125"/>
  <sheetViews>
    <sheetView showGridLines="0" topLeftCell="A91" zoomScaleNormal="100" zoomScaleSheetLayoutView="55"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510</v>
      </c>
    </row>
  </sheetData>
  <sheetProtection algorithmName="SHA-512" hashValue="FfxjiX23ZrXxyIQwWp7iW0i+zezQyLiZYa3Sax81cNFURbvqi9igNbe9TVt1DPmbxM8PTsH3RgzfyAZJaCZQXA==" saltValue="rN1dSHP4xFDdosCd9/AmxQ=="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561</v>
      </c>
      <c r="G2" s="157"/>
      <c r="H2" s="158"/>
    </row>
    <row r="3" spans="1:8" x14ac:dyDescent="0.15">
      <c r="A3" s="154" t="s">
        <v>554</v>
      </c>
      <c r="B3" s="159"/>
      <c r="C3" s="160"/>
      <c r="D3" s="161">
        <v>49635</v>
      </c>
      <c r="E3" s="162"/>
      <c r="F3" s="163">
        <v>43554</v>
      </c>
      <c r="G3" s="164"/>
      <c r="H3" s="165"/>
    </row>
    <row r="4" spans="1:8" x14ac:dyDescent="0.15">
      <c r="A4" s="166"/>
      <c r="B4" s="167"/>
      <c r="C4" s="168"/>
      <c r="D4" s="169">
        <v>24696</v>
      </c>
      <c r="E4" s="170"/>
      <c r="F4" s="171">
        <v>24811</v>
      </c>
      <c r="G4" s="172"/>
      <c r="H4" s="173"/>
    </row>
    <row r="5" spans="1:8" x14ac:dyDescent="0.15">
      <c r="A5" s="154" t="s">
        <v>556</v>
      </c>
      <c r="B5" s="159"/>
      <c r="C5" s="160"/>
      <c r="D5" s="161">
        <v>39891</v>
      </c>
      <c r="E5" s="162"/>
      <c r="F5" s="163">
        <v>46395</v>
      </c>
      <c r="G5" s="164"/>
      <c r="H5" s="165"/>
    </row>
    <row r="6" spans="1:8" x14ac:dyDescent="0.15">
      <c r="A6" s="166"/>
      <c r="B6" s="167"/>
      <c r="C6" s="168"/>
      <c r="D6" s="169">
        <v>22248</v>
      </c>
      <c r="E6" s="170"/>
      <c r="F6" s="171">
        <v>26304</v>
      </c>
      <c r="G6" s="172"/>
      <c r="H6" s="173"/>
    </row>
    <row r="7" spans="1:8" x14ac:dyDescent="0.15">
      <c r="A7" s="154" t="s">
        <v>557</v>
      </c>
      <c r="B7" s="159"/>
      <c r="C7" s="160"/>
      <c r="D7" s="161">
        <v>54783</v>
      </c>
      <c r="E7" s="162"/>
      <c r="F7" s="163">
        <v>48088</v>
      </c>
      <c r="G7" s="164"/>
      <c r="H7" s="165"/>
    </row>
    <row r="8" spans="1:8" x14ac:dyDescent="0.15">
      <c r="A8" s="166"/>
      <c r="B8" s="167"/>
      <c r="C8" s="168"/>
      <c r="D8" s="169">
        <v>27221</v>
      </c>
      <c r="E8" s="170"/>
      <c r="F8" s="171">
        <v>25183</v>
      </c>
      <c r="G8" s="172"/>
      <c r="H8" s="173"/>
    </row>
    <row r="9" spans="1:8" x14ac:dyDescent="0.15">
      <c r="A9" s="154" t="s">
        <v>558</v>
      </c>
      <c r="B9" s="159"/>
      <c r="C9" s="160"/>
      <c r="D9" s="161">
        <v>55406</v>
      </c>
      <c r="E9" s="162"/>
      <c r="F9" s="163">
        <v>46457</v>
      </c>
      <c r="G9" s="164"/>
      <c r="H9" s="165"/>
    </row>
    <row r="10" spans="1:8" x14ac:dyDescent="0.15">
      <c r="A10" s="166"/>
      <c r="B10" s="167"/>
      <c r="C10" s="168"/>
      <c r="D10" s="169">
        <v>23965</v>
      </c>
      <c r="E10" s="170"/>
      <c r="F10" s="171">
        <v>24020</v>
      </c>
      <c r="G10" s="172"/>
      <c r="H10" s="173"/>
    </row>
    <row r="11" spans="1:8" x14ac:dyDescent="0.15">
      <c r="A11" s="154" t="s">
        <v>559</v>
      </c>
      <c r="B11" s="159"/>
      <c r="C11" s="160"/>
      <c r="D11" s="161">
        <v>101328</v>
      </c>
      <c r="E11" s="162"/>
      <c r="F11" s="163">
        <v>51849</v>
      </c>
      <c r="G11" s="164"/>
      <c r="H11" s="165"/>
    </row>
    <row r="12" spans="1:8" x14ac:dyDescent="0.15">
      <c r="A12" s="166"/>
      <c r="B12" s="167"/>
      <c r="C12" s="174"/>
      <c r="D12" s="169">
        <v>40818</v>
      </c>
      <c r="E12" s="170"/>
      <c r="F12" s="171">
        <v>26326</v>
      </c>
      <c r="G12" s="172"/>
      <c r="H12" s="173"/>
    </row>
    <row r="13" spans="1:8" x14ac:dyDescent="0.15">
      <c r="A13" s="154"/>
      <c r="B13" s="159"/>
      <c r="C13" s="175"/>
      <c r="D13" s="176">
        <v>60209</v>
      </c>
      <c r="E13" s="177"/>
      <c r="F13" s="178">
        <v>47269</v>
      </c>
      <c r="G13" s="179"/>
      <c r="H13" s="165"/>
    </row>
    <row r="14" spans="1:8" x14ac:dyDescent="0.15">
      <c r="A14" s="166"/>
      <c r="B14" s="167"/>
      <c r="C14" s="168"/>
      <c r="D14" s="169">
        <v>27790</v>
      </c>
      <c r="E14" s="170"/>
      <c r="F14" s="171">
        <v>25329</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6.94</v>
      </c>
      <c r="C19" s="180">
        <f>ROUND(VALUE(SUBSTITUTE(実質収支比率等に係る経年分析!G$48,"▲","-")),2)</f>
        <v>5.15</v>
      </c>
      <c r="D19" s="180">
        <f>ROUND(VALUE(SUBSTITUTE(実質収支比率等に係る経年分析!H$48,"▲","-")),2)</f>
        <v>5.87</v>
      </c>
      <c r="E19" s="180">
        <f>ROUND(VALUE(SUBSTITUTE(実質収支比率等に係る経年分析!I$48,"▲","-")),2)</f>
        <v>5.95</v>
      </c>
      <c r="F19" s="180">
        <f>ROUND(VALUE(SUBSTITUTE(実質収支比率等に係る経年分析!J$48,"▲","-")),2)</f>
        <v>5.47</v>
      </c>
    </row>
    <row r="20" spans="1:11" x14ac:dyDescent="0.15">
      <c r="A20" s="180" t="s">
        <v>54</v>
      </c>
      <c r="B20" s="180">
        <f>ROUND(VALUE(SUBSTITUTE(実質収支比率等に係る経年分析!F$47,"▲","-")),2)</f>
        <v>8.31</v>
      </c>
      <c r="C20" s="180">
        <f>ROUND(VALUE(SUBSTITUTE(実質収支比率等に係る経年分析!G$47,"▲","-")),2)</f>
        <v>8.61</v>
      </c>
      <c r="D20" s="180">
        <f>ROUND(VALUE(SUBSTITUTE(実質収支比率等に係る経年分析!H$47,"▲","-")),2)</f>
        <v>8.56</v>
      </c>
      <c r="E20" s="180">
        <f>ROUND(VALUE(SUBSTITUTE(実質収支比率等に係る経年分析!I$47,"▲","-")),2)</f>
        <v>7.62</v>
      </c>
      <c r="F20" s="180">
        <f>ROUND(VALUE(SUBSTITUTE(実質収支比率等に係る経年分析!J$47,"▲","-")),2)</f>
        <v>9.35</v>
      </c>
    </row>
    <row r="21" spans="1:11" x14ac:dyDescent="0.15">
      <c r="A21" s="180" t="s">
        <v>55</v>
      </c>
      <c r="B21" s="180">
        <f>IF(ISNUMBER(VALUE(SUBSTITUTE(実質収支比率等に係る経年分析!F$49,"▲","-"))),ROUND(VALUE(SUBSTITUTE(実質収支比率等に係る経年分析!F$49,"▲","-")),2),NA())</f>
        <v>3.1</v>
      </c>
      <c r="C21" s="180">
        <f>IF(ISNUMBER(VALUE(SUBSTITUTE(実質収支比率等に係る経年分析!G$49,"▲","-"))),ROUND(VALUE(SUBSTITUTE(実質収支比率等に係る経年分析!G$49,"▲","-")),2),NA())</f>
        <v>-1.24</v>
      </c>
      <c r="D21" s="180">
        <f>IF(ISNUMBER(VALUE(SUBSTITUTE(実質収支比率等に係る経年分析!H$49,"▲","-"))),ROUND(VALUE(SUBSTITUTE(実質収支比率等に係る経年分析!H$49,"▲","-")),2),NA())</f>
        <v>0.41</v>
      </c>
      <c r="E21" s="180">
        <f>IF(ISNUMBER(VALUE(SUBSTITUTE(実質収支比率等に係る経年分析!I$49,"▲","-"))),ROUND(VALUE(SUBSTITUTE(実質収支比率等に係る経年分析!I$49,"▲","-")),2),NA())</f>
        <v>-0.93</v>
      </c>
      <c r="F21" s="180">
        <f>IF(ISNUMBER(VALUE(SUBSTITUTE(実質収支比率等に係る経年分析!J$49,"▲","-"))),ROUND(VALUE(SUBSTITUTE(実質収支比率等に係る経年分析!J$49,"▲","-")),2),NA())</f>
        <v>1.31</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10.38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1.73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1.66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1.88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0.19</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介護保険事業特別会計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0.21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0.77</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0.47</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0.21</v>
      </c>
    </row>
    <row r="30" spans="1:11" x14ac:dyDescent="0.15">
      <c r="A30" s="181" t="str">
        <f>IF(連結実質赤字比率に係る赤字・黒字の構成分析!C$40="",NA(),連結実質赤字比率に係る赤字・黒字の構成分析!C$40)</f>
        <v>国民健康保険事業特別会計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0.48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1.93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2.46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0.68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0.28000000000000003</v>
      </c>
    </row>
    <row r="31" spans="1:11" x14ac:dyDescent="0.15">
      <c r="A31" s="181" t="str">
        <f>IF(連結実質赤字比率に係る赤字・黒字の構成分析!C$39="",NA(),連結実質赤字比率に係る赤字・黒字の構成分析!C$39)</f>
        <v>競輪事業特別会計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0.56999999999999995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0.52</v>
      </c>
    </row>
    <row r="32" spans="1:11" x14ac:dyDescent="0.15">
      <c r="A32" s="181" t="str">
        <f>IF(連結実質赤字比率に係る赤字・黒字の構成分析!C$38="",NA(),連結実質赤字比率に係る赤字・黒字の構成分析!C$38)</f>
        <v>住宅事業特別会計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0.68</v>
      </c>
    </row>
    <row r="33" spans="1:16" x14ac:dyDescent="0.15">
      <c r="A33" s="181" t="str">
        <f>IF(連結実質赤字比率に係る赤字・黒字の構成分析!C$37="",NA(),連結実質赤字比率に係る赤字・黒字の構成分析!C$37)</f>
        <v>卸売市場事業特別会計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6.77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4.8899999999999997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5.37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5.42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4.75</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4.75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4.62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4.66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7.46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7.05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6.88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6.89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7.09</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12509</v>
      </c>
      <c r="E42" s="182"/>
      <c r="F42" s="182"/>
      <c r="G42" s="182">
        <f>'実質公債費比率（分子）の構造'!L$52</f>
        <v>13788</v>
      </c>
      <c r="H42" s="182"/>
      <c r="I42" s="182"/>
      <c r="J42" s="182">
        <f>'実質公債費比率（分子）の構造'!M$52</f>
        <v>12582</v>
      </c>
      <c r="K42" s="182"/>
      <c r="L42" s="182"/>
      <c r="M42" s="182">
        <f>'実質公債費比率（分子）の構造'!N$52</f>
        <v>12197</v>
      </c>
      <c r="N42" s="182"/>
      <c r="O42" s="182"/>
      <c r="P42" s="182">
        <f>'実質公債費比率（分子）の構造'!O$52</f>
        <v>11280</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281</v>
      </c>
      <c r="C44" s="182"/>
      <c r="D44" s="182"/>
      <c r="E44" s="182">
        <f>'実質公債費比率（分子）の構造'!L$50</f>
        <v>43</v>
      </c>
      <c r="F44" s="182"/>
      <c r="G44" s="182"/>
      <c r="H44" s="182">
        <f>'実質公債費比率（分子）の構造'!M$50</f>
        <v>39</v>
      </c>
      <c r="I44" s="182"/>
      <c r="J44" s="182"/>
      <c r="K44" s="182">
        <f>'実質公債費比率（分子）の構造'!N$50</f>
        <v>36</v>
      </c>
      <c r="L44" s="182"/>
      <c r="M44" s="182"/>
      <c r="N44" s="182">
        <f>'実質公債費比率（分子）の構造'!O$50</f>
        <v>33</v>
      </c>
      <c r="O44" s="182"/>
      <c r="P44" s="182"/>
    </row>
    <row r="45" spans="1:16" x14ac:dyDescent="0.15">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66</v>
      </c>
      <c r="B46" s="182">
        <f>'実質公債費比率（分子）の構造'!K$48</f>
        <v>2830</v>
      </c>
      <c r="C46" s="182"/>
      <c r="D46" s="182"/>
      <c r="E46" s="182">
        <f>'実質公債費比率（分子）の構造'!L$48</f>
        <v>2189</v>
      </c>
      <c r="F46" s="182"/>
      <c r="G46" s="182"/>
      <c r="H46" s="182">
        <f>'実質公債費比率（分子）の構造'!M$48</f>
        <v>2288</v>
      </c>
      <c r="I46" s="182"/>
      <c r="J46" s="182"/>
      <c r="K46" s="182">
        <f>'実質公債費比率（分子）の構造'!N$48</f>
        <v>2383</v>
      </c>
      <c r="L46" s="182"/>
      <c r="M46" s="182"/>
      <c r="N46" s="182">
        <f>'実質公債費比率（分子）の構造'!O$48</f>
        <v>2238</v>
      </c>
      <c r="O46" s="182"/>
      <c r="P46" s="182"/>
    </row>
    <row r="47" spans="1:16" x14ac:dyDescent="0.15">
      <c r="A47" s="182" t="s">
        <v>67</v>
      </c>
      <c r="B47" s="182">
        <f>'実質公債費比率（分子）の構造'!K$47</f>
        <v>143</v>
      </c>
      <c r="C47" s="182"/>
      <c r="D47" s="182"/>
      <c r="E47" s="182">
        <f>'実質公債費比率（分子）の構造'!L$47</f>
        <v>143</v>
      </c>
      <c r="F47" s="182"/>
      <c r="G47" s="182"/>
      <c r="H47" s="182">
        <f>'実質公債費比率（分子）の構造'!M$47</f>
        <v>143</v>
      </c>
      <c r="I47" s="182"/>
      <c r="J47" s="182"/>
      <c r="K47" s="182">
        <f>'実質公債費比率（分子）の構造'!N$47</f>
        <v>143</v>
      </c>
      <c r="L47" s="182"/>
      <c r="M47" s="182"/>
      <c r="N47" s="182">
        <f>'実質公債費比率（分子）の構造'!O$47</f>
        <v>143</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12456</v>
      </c>
      <c r="C49" s="182"/>
      <c r="D49" s="182"/>
      <c r="E49" s="182">
        <f>'実質公債費比率（分子）の構造'!L$45</f>
        <v>14192</v>
      </c>
      <c r="F49" s="182"/>
      <c r="G49" s="182"/>
      <c r="H49" s="182">
        <f>'実質公債費比率（分子）の構造'!M$45</f>
        <v>12321</v>
      </c>
      <c r="I49" s="182"/>
      <c r="J49" s="182"/>
      <c r="K49" s="182">
        <f>'実質公債費比率（分子）の構造'!N$45</f>
        <v>11909</v>
      </c>
      <c r="L49" s="182"/>
      <c r="M49" s="182"/>
      <c r="N49" s="182">
        <f>'実質公債費比率（分子）の構造'!O$45</f>
        <v>11369</v>
      </c>
      <c r="O49" s="182"/>
      <c r="P49" s="182"/>
    </row>
    <row r="50" spans="1:16" x14ac:dyDescent="0.15">
      <c r="A50" s="182" t="s">
        <v>70</v>
      </c>
      <c r="B50" s="182" t="e">
        <f>NA()</f>
        <v>#N/A</v>
      </c>
      <c r="C50" s="182">
        <f>IF(ISNUMBER('実質公債費比率（分子）の構造'!K$53),'実質公債費比率（分子）の構造'!K$53,NA())</f>
        <v>3201</v>
      </c>
      <c r="D50" s="182" t="e">
        <f>NA()</f>
        <v>#N/A</v>
      </c>
      <c r="E50" s="182" t="e">
        <f>NA()</f>
        <v>#N/A</v>
      </c>
      <c r="F50" s="182">
        <f>IF(ISNUMBER('実質公債費比率（分子）の構造'!L$53),'実質公債費比率（分子）の構造'!L$53,NA())</f>
        <v>2779</v>
      </c>
      <c r="G50" s="182" t="e">
        <f>NA()</f>
        <v>#N/A</v>
      </c>
      <c r="H50" s="182" t="e">
        <f>NA()</f>
        <v>#N/A</v>
      </c>
      <c r="I50" s="182">
        <f>IF(ISNUMBER('実質公債費比率（分子）の構造'!M$53),'実質公債費比率（分子）の構造'!M$53,NA())</f>
        <v>2209</v>
      </c>
      <c r="J50" s="182" t="e">
        <f>NA()</f>
        <v>#N/A</v>
      </c>
      <c r="K50" s="182" t="e">
        <f>NA()</f>
        <v>#N/A</v>
      </c>
      <c r="L50" s="182">
        <f>IF(ISNUMBER('実質公債費比率（分子）の構造'!N$53),'実質公債費比率（分子）の構造'!N$53,NA())</f>
        <v>2274</v>
      </c>
      <c r="M50" s="182" t="e">
        <f>NA()</f>
        <v>#N/A</v>
      </c>
      <c r="N50" s="182" t="e">
        <f>NA()</f>
        <v>#N/A</v>
      </c>
      <c r="O50" s="182">
        <f>IF(ISNUMBER('実質公債費比率（分子）の構造'!O$53),'実質公債費比率（分子）の構造'!O$53,NA())</f>
        <v>2503</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95799</v>
      </c>
      <c r="E56" s="181"/>
      <c r="F56" s="181"/>
      <c r="G56" s="181">
        <f>'将来負担比率（分子）の構造'!J$52</f>
        <v>92180</v>
      </c>
      <c r="H56" s="181"/>
      <c r="I56" s="181"/>
      <c r="J56" s="181">
        <f>'将来負担比率（分子）の構造'!K$52</f>
        <v>91220</v>
      </c>
      <c r="K56" s="181"/>
      <c r="L56" s="181"/>
      <c r="M56" s="181">
        <f>'将来負担比率（分子）の構造'!L$52</f>
        <v>91152</v>
      </c>
      <c r="N56" s="181"/>
      <c r="O56" s="181"/>
      <c r="P56" s="181">
        <f>'将来負担比率（分子）の構造'!M$52</f>
        <v>93393</v>
      </c>
    </row>
    <row r="57" spans="1:16" x14ac:dyDescent="0.15">
      <c r="A57" s="181" t="s">
        <v>41</v>
      </c>
      <c r="B57" s="181"/>
      <c r="C57" s="181"/>
      <c r="D57" s="181">
        <f>'将来負担比率（分子）の構造'!I$51</f>
        <v>24150</v>
      </c>
      <c r="E57" s="181"/>
      <c r="F57" s="181"/>
      <c r="G57" s="181">
        <f>'将来負担比率（分子）の構造'!J$51</f>
        <v>28419</v>
      </c>
      <c r="H57" s="181"/>
      <c r="I57" s="181"/>
      <c r="J57" s="181">
        <f>'将来負担比率（分子）の構造'!K$51</f>
        <v>33065</v>
      </c>
      <c r="K57" s="181"/>
      <c r="L57" s="181"/>
      <c r="M57" s="181">
        <f>'将来負担比率（分子）の構造'!L$51</f>
        <v>33998</v>
      </c>
      <c r="N57" s="181"/>
      <c r="O57" s="181"/>
      <c r="P57" s="181">
        <f>'将来負担比率（分子）の構造'!M$51</f>
        <v>34903</v>
      </c>
    </row>
    <row r="58" spans="1:16" x14ac:dyDescent="0.15">
      <c r="A58" s="181" t="s">
        <v>40</v>
      </c>
      <c r="B58" s="181"/>
      <c r="C58" s="181"/>
      <c r="D58" s="181">
        <f>'将来負担比率（分子）の構造'!I$50</f>
        <v>23648</v>
      </c>
      <c r="E58" s="181"/>
      <c r="F58" s="181"/>
      <c r="G58" s="181">
        <f>'将来負担比率（分子）の構造'!J$50</f>
        <v>25439</v>
      </c>
      <c r="H58" s="181"/>
      <c r="I58" s="181"/>
      <c r="J58" s="181">
        <f>'将来負担比率（分子）の構造'!K$50</f>
        <v>27943</v>
      </c>
      <c r="K58" s="181"/>
      <c r="L58" s="181"/>
      <c r="M58" s="181">
        <f>'将来負担比率（分子）の構造'!L$50</f>
        <v>28104</v>
      </c>
      <c r="N58" s="181"/>
      <c r="O58" s="181"/>
      <c r="P58" s="181">
        <f>'将来負担比率（分子）の構造'!M$50</f>
        <v>28564</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77</v>
      </c>
      <c r="C61" s="181"/>
      <c r="D61" s="181"/>
      <c r="E61" s="181">
        <f>'将来負担比率（分子）の構造'!J$46</f>
        <v>85</v>
      </c>
      <c r="F61" s="181"/>
      <c r="G61" s="181"/>
      <c r="H61" s="181">
        <f>'将来負担比率（分子）の構造'!K$46</f>
        <v>80</v>
      </c>
      <c r="I61" s="181"/>
      <c r="J61" s="181"/>
      <c r="K61" s="181">
        <f>'将来負担比率（分子）の構造'!L$46</f>
        <v>117</v>
      </c>
      <c r="L61" s="181"/>
      <c r="M61" s="181"/>
      <c r="N61" s="181">
        <f>'将来負担比率（分子）の構造'!M$46</f>
        <v>90</v>
      </c>
      <c r="O61" s="181"/>
      <c r="P61" s="181"/>
    </row>
    <row r="62" spans="1:16" x14ac:dyDescent="0.15">
      <c r="A62" s="181" t="s">
        <v>34</v>
      </c>
      <c r="B62" s="181">
        <f>'将来負担比率（分子）の構造'!I$45</f>
        <v>16443</v>
      </c>
      <c r="C62" s="181"/>
      <c r="D62" s="181"/>
      <c r="E62" s="181">
        <f>'将来負担比率（分子）の構造'!J$45</f>
        <v>16332</v>
      </c>
      <c r="F62" s="181"/>
      <c r="G62" s="181"/>
      <c r="H62" s="181">
        <f>'将来負担比率（分子）の構造'!K$45</f>
        <v>15647</v>
      </c>
      <c r="I62" s="181"/>
      <c r="J62" s="181"/>
      <c r="K62" s="181">
        <f>'将来負担比率（分子）の構造'!L$45</f>
        <v>14029</v>
      </c>
      <c r="L62" s="181"/>
      <c r="M62" s="181"/>
      <c r="N62" s="181">
        <f>'将来負担比率（分子）の構造'!M$45</f>
        <v>14006</v>
      </c>
      <c r="O62" s="181"/>
      <c r="P62" s="181"/>
    </row>
    <row r="63" spans="1:16" x14ac:dyDescent="0.15">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32</v>
      </c>
      <c r="B64" s="181">
        <f>'将来負担比率（分子）の構造'!I$43</f>
        <v>28181</v>
      </c>
      <c r="C64" s="181"/>
      <c r="D64" s="181"/>
      <c r="E64" s="181">
        <f>'将来負担比率（分子）の構造'!J$43</f>
        <v>24146</v>
      </c>
      <c r="F64" s="181"/>
      <c r="G64" s="181"/>
      <c r="H64" s="181">
        <f>'将来負担比率（分子）の構造'!K$43</f>
        <v>24202</v>
      </c>
      <c r="I64" s="181"/>
      <c r="J64" s="181"/>
      <c r="K64" s="181">
        <f>'将来負担比率（分子）の構造'!L$43</f>
        <v>24578</v>
      </c>
      <c r="L64" s="181"/>
      <c r="M64" s="181"/>
      <c r="N64" s="181">
        <f>'将来負担比率（分子）の構造'!M$43</f>
        <v>25565</v>
      </c>
      <c r="O64" s="181"/>
      <c r="P64" s="181"/>
    </row>
    <row r="65" spans="1:16" x14ac:dyDescent="0.15">
      <c r="A65" s="181" t="s">
        <v>31</v>
      </c>
      <c r="B65" s="181">
        <f>'将来負担比率（分子）の構造'!I$42</f>
        <v>1</v>
      </c>
      <c r="C65" s="181"/>
      <c r="D65" s="181"/>
      <c r="E65" s="181">
        <f>'将来負担比率（分子）の構造'!J$42</f>
        <v>0</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113189</v>
      </c>
      <c r="C66" s="181"/>
      <c r="D66" s="181"/>
      <c r="E66" s="181">
        <f>'将来負担比率（分子）の構造'!J$41</f>
        <v>114163</v>
      </c>
      <c r="F66" s="181"/>
      <c r="G66" s="181"/>
      <c r="H66" s="181">
        <f>'将来負担比率（分子）の構造'!K$41</f>
        <v>112222</v>
      </c>
      <c r="I66" s="181"/>
      <c r="J66" s="181"/>
      <c r="K66" s="181">
        <f>'将来負担比率（分子）の構造'!L$41</f>
        <v>111468</v>
      </c>
      <c r="L66" s="181"/>
      <c r="M66" s="181"/>
      <c r="N66" s="181">
        <f>'将来負担比率（分子）の構造'!M$41</f>
        <v>116645</v>
      </c>
      <c r="O66" s="181"/>
      <c r="P66" s="181"/>
    </row>
    <row r="67" spans="1:16" x14ac:dyDescent="0.15">
      <c r="A67" s="181" t="s">
        <v>74</v>
      </c>
      <c r="B67" s="181" t="e">
        <f>NA()</f>
        <v>#N/A</v>
      </c>
      <c r="C67" s="181">
        <f>IF(ISNUMBER('将来負担比率（分子）の構造'!I$53), IF('将来負担比率（分子）の構造'!I$53 &lt; 0, 0, '将来負担比率（分子）の構造'!I$53), NA())</f>
        <v>14295</v>
      </c>
      <c r="D67" s="181" t="e">
        <f>NA()</f>
        <v>#N/A</v>
      </c>
      <c r="E67" s="181" t="e">
        <f>NA()</f>
        <v>#N/A</v>
      </c>
      <c r="F67" s="181">
        <f>IF(ISNUMBER('将来負担比率（分子）の構造'!J$53), IF('将来負担比率（分子）の構造'!J$53 &lt; 0, 0, '将来負担比率（分子）の構造'!J$53), NA())</f>
        <v>8689</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5224</v>
      </c>
      <c r="C72" s="185">
        <f>基金残高に係る経年分析!G55</f>
        <v>4577</v>
      </c>
      <c r="D72" s="185">
        <f>基金残高に係る経年分析!H55</f>
        <v>5567</v>
      </c>
    </row>
    <row r="73" spans="1:16" x14ac:dyDescent="0.15">
      <c r="A73" s="184" t="s">
        <v>77</v>
      </c>
      <c r="B73" s="185">
        <f>基金残高に係る経年分析!F56</f>
        <v>4096</v>
      </c>
      <c r="C73" s="185">
        <f>基金残高に係る経年分析!G56</f>
        <v>3508</v>
      </c>
      <c r="D73" s="185">
        <f>基金残高に係る経年分析!H56</f>
        <v>3447</v>
      </c>
    </row>
    <row r="74" spans="1:16" x14ac:dyDescent="0.15">
      <c r="A74" s="184" t="s">
        <v>78</v>
      </c>
      <c r="B74" s="185">
        <f>基金残高に係る経年分析!F57</f>
        <v>14512</v>
      </c>
      <c r="C74" s="185">
        <f>基金残高に係る経年分析!G57</f>
        <v>14347</v>
      </c>
      <c r="D74" s="185">
        <f>基金残高に係る経年分析!H57</f>
        <v>12970</v>
      </c>
    </row>
  </sheetData>
  <sheetProtection algorithmName="SHA-512" hashValue="G3Nda3GlDDMoRnUMQhIPLR+wlQOkh911YSBhz1+pM5UyBHoBkkEQ6EmlQEkWB1B3kg18ir/kNVL/WmcBGvfjFA==" saltValue="BigNVO6TjDNwejXL8rtJ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213</v>
      </c>
      <c r="DI1" s="622"/>
      <c r="DJ1" s="622"/>
      <c r="DK1" s="622"/>
      <c r="DL1" s="622"/>
      <c r="DM1" s="622"/>
      <c r="DN1" s="623"/>
      <c r="DO1" s="226"/>
      <c r="DP1" s="621" t="s">
        <v>214</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216</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217</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218</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219</v>
      </c>
      <c r="S4" s="625"/>
      <c r="T4" s="625"/>
      <c r="U4" s="625"/>
      <c r="V4" s="625"/>
      <c r="W4" s="625"/>
      <c r="X4" s="625"/>
      <c r="Y4" s="626"/>
      <c r="Z4" s="624" t="s">
        <v>220</v>
      </c>
      <c r="AA4" s="625"/>
      <c r="AB4" s="625"/>
      <c r="AC4" s="626"/>
      <c r="AD4" s="624" t="s">
        <v>221</v>
      </c>
      <c r="AE4" s="625"/>
      <c r="AF4" s="625"/>
      <c r="AG4" s="625"/>
      <c r="AH4" s="625"/>
      <c r="AI4" s="625"/>
      <c r="AJ4" s="625"/>
      <c r="AK4" s="626"/>
      <c r="AL4" s="624" t="s">
        <v>220</v>
      </c>
      <c r="AM4" s="625"/>
      <c r="AN4" s="625"/>
      <c r="AO4" s="626"/>
      <c r="AP4" s="630" t="s">
        <v>222</v>
      </c>
      <c r="AQ4" s="630"/>
      <c r="AR4" s="630"/>
      <c r="AS4" s="630"/>
      <c r="AT4" s="630"/>
      <c r="AU4" s="630"/>
      <c r="AV4" s="630"/>
      <c r="AW4" s="630"/>
      <c r="AX4" s="630"/>
      <c r="AY4" s="630"/>
      <c r="AZ4" s="630"/>
      <c r="BA4" s="630"/>
      <c r="BB4" s="630"/>
      <c r="BC4" s="630"/>
      <c r="BD4" s="630"/>
      <c r="BE4" s="630"/>
      <c r="BF4" s="630"/>
      <c r="BG4" s="630" t="s">
        <v>223</v>
      </c>
      <c r="BH4" s="630"/>
      <c r="BI4" s="630"/>
      <c r="BJ4" s="630"/>
      <c r="BK4" s="630"/>
      <c r="BL4" s="630"/>
      <c r="BM4" s="630"/>
      <c r="BN4" s="630"/>
      <c r="BO4" s="630" t="s">
        <v>220</v>
      </c>
      <c r="BP4" s="630"/>
      <c r="BQ4" s="630"/>
      <c r="BR4" s="630"/>
      <c r="BS4" s="630" t="s">
        <v>224</v>
      </c>
      <c r="BT4" s="630"/>
      <c r="BU4" s="630"/>
      <c r="BV4" s="630"/>
      <c r="BW4" s="630"/>
      <c r="BX4" s="630"/>
      <c r="BY4" s="630"/>
      <c r="BZ4" s="630"/>
      <c r="CA4" s="630"/>
      <c r="CB4" s="630"/>
      <c r="CD4" s="627" t="s">
        <v>225</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226</v>
      </c>
      <c r="C5" s="632"/>
      <c r="D5" s="632"/>
      <c r="E5" s="632"/>
      <c r="F5" s="632"/>
      <c r="G5" s="632"/>
      <c r="H5" s="632"/>
      <c r="I5" s="632"/>
      <c r="J5" s="632"/>
      <c r="K5" s="632"/>
      <c r="L5" s="632"/>
      <c r="M5" s="632"/>
      <c r="N5" s="632"/>
      <c r="O5" s="632"/>
      <c r="P5" s="632"/>
      <c r="Q5" s="633"/>
      <c r="R5" s="634">
        <v>29785825</v>
      </c>
      <c r="S5" s="635"/>
      <c r="T5" s="635"/>
      <c r="U5" s="635"/>
      <c r="V5" s="635"/>
      <c r="W5" s="635"/>
      <c r="X5" s="635"/>
      <c r="Y5" s="636"/>
      <c r="Z5" s="637">
        <v>21.8</v>
      </c>
      <c r="AA5" s="637"/>
      <c r="AB5" s="637"/>
      <c r="AC5" s="637"/>
      <c r="AD5" s="638">
        <v>27872297</v>
      </c>
      <c r="AE5" s="638"/>
      <c r="AF5" s="638"/>
      <c r="AG5" s="638"/>
      <c r="AH5" s="638"/>
      <c r="AI5" s="638"/>
      <c r="AJ5" s="638"/>
      <c r="AK5" s="638"/>
      <c r="AL5" s="639">
        <v>47.8</v>
      </c>
      <c r="AM5" s="640"/>
      <c r="AN5" s="640"/>
      <c r="AO5" s="641"/>
      <c r="AP5" s="631" t="s">
        <v>227</v>
      </c>
      <c r="AQ5" s="632"/>
      <c r="AR5" s="632"/>
      <c r="AS5" s="632"/>
      <c r="AT5" s="632"/>
      <c r="AU5" s="632"/>
      <c r="AV5" s="632"/>
      <c r="AW5" s="632"/>
      <c r="AX5" s="632"/>
      <c r="AY5" s="632"/>
      <c r="AZ5" s="632"/>
      <c r="BA5" s="632"/>
      <c r="BB5" s="632"/>
      <c r="BC5" s="632"/>
      <c r="BD5" s="632"/>
      <c r="BE5" s="632"/>
      <c r="BF5" s="633"/>
      <c r="BG5" s="645">
        <v>27813452</v>
      </c>
      <c r="BH5" s="646"/>
      <c r="BI5" s="646"/>
      <c r="BJ5" s="646"/>
      <c r="BK5" s="646"/>
      <c r="BL5" s="646"/>
      <c r="BM5" s="646"/>
      <c r="BN5" s="647"/>
      <c r="BO5" s="648">
        <v>93.4</v>
      </c>
      <c r="BP5" s="648"/>
      <c r="BQ5" s="648"/>
      <c r="BR5" s="648"/>
      <c r="BS5" s="649">
        <v>351496</v>
      </c>
      <c r="BT5" s="649"/>
      <c r="BU5" s="649"/>
      <c r="BV5" s="649"/>
      <c r="BW5" s="649"/>
      <c r="BX5" s="649"/>
      <c r="BY5" s="649"/>
      <c r="BZ5" s="649"/>
      <c r="CA5" s="649"/>
      <c r="CB5" s="653"/>
      <c r="CD5" s="627" t="s">
        <v>222</v>
      </c>
      <c r="CE5" s="628"/>
      <c r="CF5" s="628"/>
      <c r="CG5" s="628"/>
      <c r="CH5" s="628"/>
      <c r="CI5" s="628"/>
      <c r="CJ5" s="628"/>
      <c r="CK5" s="628"/>
      <c r="CL5" s="628"/>
      <c r="CM5" s="628"/>
      <c r="CN5" s="628"/>
      <c r="CO5" s="628"/>
      <c r="CP5" s="628"/>
      <c r="CQ5" s="629"/>
      <c r="CR5" s="627" t="s">
        <v>228</v>
      </c>
      <c r="CS5" s="628"/>
      <c r="CT5" s="628"/>
      <c r="CU5" s="628"/>
      <c r="CV5" s="628"/>
      <c r="CW5" s="628"/>
      <c r="CX5" s="628"/>
      <c r="CY5" s="629"/>
      <c r="CZ5" s="627" t="s">
        <v>220</v>
      </c>
      <c r="DA5" s="628"/>
      <c r="DB5" s="628"/>
      <c r="DC5" s="629"/>
      <c r="DD5" s="627" t="s">
        <v>229</v>
      </c>
      <c r="DE5" s="628"/>
      <c r="DF5" s="628"/>
      <c r="DG5" s="628"/>
      <c r="DH5" s="628"/>
      <c r="DI5" s="628"/>
      <c r="DJ5" s="628"/>
      <c r="DK5" s="628"/>
      <c r="DL5" s="628"/>
      <c r="DM5" s="628"/>
      <c r="DN5" s="628"/>
      <c r="DO5" s="628"/>
      <c r="DP5" s="629"/>
      <c r="DQ5" s="627" t="s">
        <v>230</v>
      </c>
      <c r="DR5" s="628"/>
      <c r="DS5" s="628"/>
      <c r="DT5" s="628"/>
      <c r="DU5" s="628"/>
      <c r="DV5" s="628"/>
      <c r="DW5" s="628"/>
      <c r="DX5" s="628"/>
      <c r="DY5" s="628"/>
      <c r="DZ5" s="628"/>
      <c r="EA5" s="628"/>
      <c r="EB5" s="628"/>
      <c r="EC5" s="629"/>
    </row>
    <row r="6" spans="2:143" ht="11.25" customHeight="1" x14ac:dyDescent="0.15">
      <c r="B6" s="642" t="s">
        <v>231</v>
      </c>
      <c r="C6" s="643"/>
      <c r="D6" s="643"/>
      <c r="E6" s="643"/>
      <c r="F6" s="643"/>
      <c r="G6" s="643"/>
      <c r="H6" s="643"/>
      <c r="I6" s="643"/>
      <c r="J6" s="643"/>
      <c r="K6" s="643"/>
      <c r="L6" s="643"/>
      <c r="M6" s="643"/>
      <c r="N6" s="643"/>
      <c r="O6" s="643"/>
      <c r="P6" s="643"/>
      <c r="Q6" s="644"/>
      <c r="R6" s="645">
        <v>730987</v>
      </c>
      <c r="S6" s="646"/>
      <c r="T6" s="646"/>
      <c r="U6" s="646"/>
      <c r="V6" s="646"/>
      <c r="W6" s="646"/>
      <c r="X6" s="646"/>
      <c r="Y6" s="647"/>
      <c r="Z6" s="648">
        <v>0.5</v>
      </c>
      <c r="AA6" s="648"/>
      <c r="AB6" s="648"/>
      <c r="AC6" s="648"/>
      <c r="AD6" s="649">
        <v>730987</v>
      </c>
      <c r="AE6" s="649"/>
      <c r="AF6" s="649"/>
      <c r="AG6" s="649"/>
      <c r="AH6" s="649"/>
      <c r="AI6" s="649"/>
      <c r="AJ6" s="649"/>
      <c r="AK6" s="649"/>
      <c r="AL6" s="650">
        <v>1.3</v>
      </c>
      <c r="AM6" s="651"/>
      <c r="AN6" s="651"/>
      <c r="AO6" s="652"/>
      <c r="AP6" s="642" t="s">
        <v>232</v>
      </c>
      <c r="AQ6" s="643"/>
      <c r="AR6" s="643"/>
      <c r="AS6" s="643"/>
      <c r="AT6" s="643"/>
      <c r="AU6" s="643"/>
      <c r="AV6" s="643"/>
      <c r="AW6" s="643"/>
      <c r="AX6" s="643"/>
      <c r="AY6" s="643"/>
      <c r="AZ6" s="643"/>
      <c r="BA6" s="643"/>
      <c r="BB6" s="643"/>
      <c r="BC6" s="643"/>
      <c r="BD6" s="643"/>
      <c r="BE6" s="643"/>
      <c r="BF6" s="644"/>
      <c r="BG6" s="645">
        <v>27813452</v>
      </c>
      <c r="BH6" s="646"/>
      <c r="BI6" s="646"/>
      <c r="BJ6" s="646"/>
      <c r="BK6" s="646"/>
      <c r="BL6" s="646"/>
      <c r="BM6" s="646"/>
      <c r="BN6" s="647"/>
      <c r="BO6" s="648">
        <v>93.4</v>
      </c>
      <c r="BP6" s="648"/>
      <c r="BQ6" s="648"/>
      <c r="BR6" s="648"/>
      <c r="BS6" s="649">
        <v>351496</v>
      </c>
      <c r="BT6" s="649"/>
      <c r="BU6" s="649"/>
      <c r="BV6" s="649"/>
      <c r="BW6" s="649"/>
      <c r="BX6" s="649"/>
      <c r="BY6" s="649"/>
      <c r="BZ6" s="649"/>
      <c r="CA6" s="649"/>
      <c r="CB6" s="653"/>
      <c r="CD6" s="656" t="s">
        <v>233</v>
      </c>
      <c r="CE6" s="657"/>
      <c r="CF6" s="657"/>
      <c r="CG6" s="657"/>
      <c r="CH6" s="657"/>
      <c r="CI6" s="657"/>
      <c r="CJ6" s="657"/>
      <c r="CK6" s="657"/>
      <c r="CL6" s="657"/>
      <c r="CM6" s="657"/>
      <c r="CN6" s="657"/>
      <c r="CO6" s="657"/>
      <c r="CP6" s="657"/>
      <c r="CQ6" s="658"/>
      <c r="CR6" s="645">
        <v>563931</v>
      </c>
      <c r="CS6" s="646"/>
      <c r="CT6" s="646"/>
      <c r="CU6" s="646"/>
      <c r="CV6" s="646"/>
      <c r="CW6" s="646"/>
      <c r="CX6" s="646"/>
      <c r="CY6" s="647"/>
      <c r="CZ6" s="639">
        <v>0.4</v>
      </c>
      <c r="DA6" s="640"/>
      <c r="DB6" s="640"/>
      <c r="DC6" s="659"/>
      <c r="DD6" s="654" t="s">
        <v>148</v>
      </c>
      <c r="DE6" s="646"/>
      <c r="DF6" s="646"/>
      <c r="DG6" s="646"/>
      <c r="DH6" s="646"/>
      <c r="DI6" s="646"/>
      <c r="DJ6" s="646"/>
      <c r="DK6" s="646"/>
      <c r="DL6" s="646"/>
      <c r="DM6" s="646"/>
      <c r="DN6" s="646"/>
      <c r="DO6" s="646"/>
      <c r="DP6" s="647"/>
      <c r="DQ6" s="654">
        <v>562943</v>
      </c>
      <c r="DR6" s="646"/>
      <c r="DS6" s="646"/>
      <c r="DT6" s="646"/>
      <c r="DU6" s="646"/>
      <c r="DV6" s="646"/>
      <c r="DW6" s="646"/>
      <c r="DX6" s="646"/>
      <c r="DY6" s="646"/>
      <c r="DZ6" s="646"/>
      <c r="EA6" s="646"/>
      <c r="EB6" s="646"/>
      <c r="EC6" s="655"/>
    </row>
    <row r="7" spans="2:143" ht="11.25" customHeight="1" x14ac:dyDescent="0.15">
      <c r="B7" s="642" t="s">
        <v>234</v>
      </c>
      <c r="C7" s="643"/>
      <c r="D7" s="643"/>
      <c r="E7" s="643"/>
      <c r="F7" s="643"/>
      <c r="G7" s="643"/>
      <c r="H7" s="643"/>
      <c r="I7" s="643"/>
      <c r="J7" s="643"/>
      <c r="K7" s="643"/>
      <c r="L7" s="643"/>
      <c r="M7" s="643"/>
      <c r="N7" s="643"/>
      <c r="O7" s="643"/>
      <c r="P7" s="643"/>
      <c r="Q7" s="644"/>
      <c r="R7" s="645">
        <v>16836</v>
      </c>
      <c r="S7" s="646"/>
      <c r="T7" s="646"/>
      <c r="U7" s="646"/>
      <c r="V7" s="646"/>
      <c r="W7" s="646"/>
      <c r="X7" s="646"/>
      <c r="Y7" s="647"/>
      <c r="Z7" s="648">
        <v>0</v>
      </c>
      <c r="AA7" s="648"/>
      <c r="AB7" s="648"/>
      <c r="AC7" s="648"/>
      <c r="AD7" s="649">
        <v>16836</v>
      </c>
      <c r="AE7" s="649"/>
      <c r="AF7" s="649"/>
      <c r="AG7" s="649"/>
      <c r="AH7" s="649"/>
      <c r="AI7" s="649"/>
      <c r="AJ7" s="649"/>
      <c r="AK7" s="649"/>
      <c r="AL7" s="650">
        <v>0</v>
      </c>
      <c r="AM7" s="651"/>
      <c r="AN7" s="651"/>
      <c r="AO7" s="652"/>
      <c r="AP7" s="642" t="s">
        <v>235</v>
      </c>
      <c r="AQ7" s="643"/>
      <c r="AR7" s="643"/>
      <c r="AS7" s="643"/>
      <c r="AT7" s="643"/>
      <c r="AU7" s="643"/>
      <c r="AV7" s="643"/>
      <c r="AW7" s="643"/>
      <c r="AX7" s="643"/>
      <c r="AY7" s="643"/>
      <c r="AZ7" s="643"/>
      <c r="BA7" s="643"/>
      <c r="BB7" s="643"/>
      <c r="BC7" s="643"/>
      <c r="BD7" s="643"/>
      <c r="BE7" s="643"/>
      <c r="BF7" s="644"/>
      <c r="BG7" s="645">
        <v>13290094</v>
      </c>
      <c r="BH7" s="646"/>
      <c r="BI7" s="646"/>
      <c r="BJ7" s="646"/>
      <c r="BK7" s="646"/>
      <c r="BL7" s="646"/>
      <c r="BM7" s="646"/>
      <c r="BN7" s="647"/>
      <c r="BO7" s="648">
        <v>44.6</v>
      </c>
      <c r="BP7" s="648"/>
      <c r="BQ7" s="648"/>
      <c r="BR7" s="648"/>
      <c r="BS7" s="649">
        <v>351496</v>
      </c>
      <c r="BT7" s="649"/>
      <c r="BU7" s="649"/>
      <c r="BV7" s="649"/>
      <c r="BW7" s="649"/>
      <c r="BX7" s="649"/>
      <c r="BY7" s="649"/>
      <c r="BZ7" s="649"/>
      <c r="CA7" s="649"/>
      <c r="CB7" s="653"/>
      <c r="CD7" s="660" t="s">
        <v>236</v>
      </c>
      <c r="CE7" s="661"/>
      <c r="CF7" s="661"/>
      <c r="CG7" s="661"/>
      <c r="CH7" s="661"/>
      <c r="CI7" s="661"/>
      <c r="CJ7" s="661"/>
      <c r="CK7" s="661"/>
      <c r="CL7" s="661"/>
      <c r="CM7" s="661"/>
      <c r="CN7" s="661"/>
      <c r="CO7" s="661"/>
      <c r="CP7" s="661"/>
      <c r="CQ7" s="662"/>
      <c r="CR7" s="645">
        <v>14015657</v>
      </c>
      <c r="CS7" s="646"/>
      <c r="CT7" s="646"/>
      <c r="CU7" s="646"/>
      <c r="CV7" s="646"/>
      <c r="CW7" s="646"/>
      <c r="CX7" s="646"/>
      <c r="CY7" s="647"/>
      <c r="CZ7" s="648">
        <v>10.6</v>
      </c>
      <c r="DA7" s="648"/>
      <c r="DB7" s="648"/>
      <c r="DC7" s="648"/>
      <c r="DD7" s="654">
        <v>514340</v>
      </c>
      <c r="DE7" s="646"/>
      <c r="DF7" s="646"/>
      <c r="DG7" s="646"/>
      <c r="DH7" s="646"/>
      <c r="DI7" s="646"/>
      <c r="DJ7" s="646"/>
      <c r="DK7" s="646"/>
      <c r="DL7" s="646"/>
      <c r="DM7" s="646"/>
      <c r="DN7" s="646"/>
      <c r="DO7" s="646"/>
      <c r="DP7" s="647"/>
      <c r="DQ7" s="654">
        <v>11124512</v>
      </c>
      <c r="DR7" s="646"/>
      <c r="DS7" s="646"/>
      <c r="DT7" s="646"/>
      <c r="DU7" s="646"/>
      <c r="DV7" s="646"/>
      <c r="DW7" s="646"/>
      <c r="DX7" s="646"/>
      <c r="DY7" s="646"/>
      <c r="DZ7" s="646"/>
      <c r="EA7" s="646"/>
      <c r="EB7" s="646"/>
      <c r="EC7" s="655"/>
    </row>
    <row r="8" spans="2:143" ht="11.25" customHeight="1" x14ac:dyDescent="0.15">
      <c r="B8" s="642" t="s">
        <v>237</v>
      </c>
      <c r="C8" s="643"/>
      <c r="D8" s="643"/>
      <c r="E8" s="643"/>
      <c r="F8" s="643"/>
      <c r="G8" s="643"/>
      <c r="H8" s="643"/>
      <c r="I8" s="643"/>
      <c r="J8" s="643"/>
      <c r="K8" s="643"/>
      <c r="L8" s="643"/>
      <c r="M8" s="643"/>
      <c r="N8" s="643"/>
      <c r="O8" s="643"/>
      <c r="P8" s="643"/>
      <c r="Q8" s="644"/>
      <c r="R8" s="645">
        <v>77115</v>
      </c>
      <c r="S8" s="646"/>
      <c r="T8" s="646"/>
      <c r="U8" s="646"/>
      <c r="V8" s="646"/>
      <c r="W8" s="646"/>
      <c r="X8" s="646"/>
      <c r="Y8" s="647"/>
      <c r="Z8" s="648">
        <v>0.1</v>
      </c>
      <c r="AA8" s="648"/>
      <c r="AB8" s="648"/>
      <c r="AC8" s="648"/>
      <c r="AD8" s="649">
        <v>77115</v>
      </c>
      <c r="AE8" s="649"/>
      <c r="AF8" s="649"/>
      <c r="AG8" s="649"/>
      <c r="AH8" s="649"/>
      <c r="AI8" s="649"/>
      <c r="AJ8" s="649"/>
      <c r="AK8" s="649"/>
      <c r="AL8" s="650">
        <v>0.1</v>
      </c>
      <c r="AM8" s="651"/>
      <c r="AN8" s="651"/>
      <c r="AO8" s="652"/>
      <c r="AP8" s="642" t="s">
        <v>238</v>
      </c>
      <c r="AQ8" s="643"/>
      <c r="AR8" s="643"/>
      <c r="AS8" s="643"/>
      <c r="AT8" s="643"/>
      <c r="AU8" s="643"/>
      <c r="AV8" s="643"/>
      <c r="AW8" s="643"/>
      <c r="AX8" s="643"/>
      <c r="AY8" s="643"/>
      <c r="AZ8" s="643"/>
      <c r="BA8" s="643"/>
      <c r="BB8" s="643"/>
      <c r="BC8" s="643"/>
      <c r="BD8" s="643"/>
      <c r="BE8" s="643"/>
      <c r="BF8" s="644"/>
      <c r="BG8" s="645">
        <v>409029</v>
      </c>
      <c r="BH8" s="646"/>
      <c r="BI8" s="646"/>
      <c r="BJ8" s="646"/>
      <c r="BK8" s="646"/>
      <c r="BL8" s="646"/>
      <c r="BM8" s="646"/>
      <c r="BN8" s="647"/>
      <c r="BO8" s="648">
        <v>1.4</v>
      </c>
      <c r="BP8" s="648"/>
      <c r="BQ8" s="648"/>
      <c r="BR8" s="648"/>
      <c r="BS8" s="654" t="s">
        <v>148</v>
      </c>
      <c r="BT8" s="646"/>
      <c r="BU8" s="646"/>
      <c r="BV8" s="646"/>
      <c r="BW8" s="646"/>
      <c r="BX8" s="646"/>
      <c r="BY8" s="646"/>
      <c r="BZ8" s="646"/>
      <c r="CA8" s="646"/>
      <c r="CB8" s="655"/>
      <c r="CD8" s="660" t="s">
        <v>239</v>
      </c>
      <c r="CE8" s="661"/>
      <c r="CF8" s="661"/>
      <c r="CG8" s="661"/>
      <c r="CH8" s="661"/>
      <c r="CI8" s="661"/>
      <c r="CJ8" s="661"/>
      <c r="CK8" s="661"/>
      <c r="CL8" s="661"/>
      <c r="CM8" s="661"/>
      <c r="CN8" s="661"/>
      <c r="CO8" s="661"/>
      <c r="CP8" s="661"/>
      <c r="CQ8" s="662"/>
      <c r="CR8" s="645">
        <v>47514616</v>
      </c>
      <c r="CS8" s="646"/>
      <c r="CT8" s="646"/>
      <c r="CU8" s="646"/>
      <c r="CV8" s="646"/>
      <c r="CW8" s="646"/>
      <c r="CX8" s="646"/>
      <c r="CY8" s="647"/>
      <c r="CZ8" s="648">
        <v>35.9</v>
      </c>
      <c r="DA8" s="648"/>
      <c r="DB8" s="648"/>
      <c r="DC8" s="648"/>
      <c r="DD8" s="654">
        <v>595853</v>
      </c>
      <c r="DE8" s="646"/>
      <c r="DF8" s="646"/>
      <c r="DG8" s="646"/>
      <c r="DH8" s="646"/>
      <c r="DI8" s="646"/>
      <c r="DJ8" s="646"/>
      <c r="DK8" s="646"/>
      <c r="DL8" s="646"/>
      <c r="DM8" s="646"/>
      <c r="DN8" s="646"/>
      <c r="DO8" s="646"/>
      <c r="DP8" s="647"/>
      <c r="DQ8" s="654">
        <v>21309105</v>
      </c>
      <c r="DR8" s="646"/>
      <c r="DS8" s="646"/>
      <c r="DT8" s="646"/>
      <c r="DU8" s="646"/>
      <c r="DV8" s="646"/>
      <c r="DW8" s="646"/>
      <c r="DX8" s="646"/>
      <c r="DY8" s="646"/>
      <c r="DZ8" s="646"/>
      <c r="EA8" s="646"/>
      <c r="EB8" s="646"/>
      <c r="EC8" s="655"/>
    </row>
    <row r="9" spans="2:143" ht="11.25" customHeight="1" x14ac:dyDescent="0.15">
      <c r="B9" s="642" t="s">
        <v>240</v>
      </c>
      <c r="C9" s="643"/>
      <c r="D9" s="643"/>
      <c r="E9" s="643"/>
      <c r="F9" s="643"/>
      <c r="G9" s="643"/>
      <c r="H9" s="643"/>
      <c r="I9" s="643"/>
      <c r="J9" s="643"/>
      <c r="K9" s="643"/>
      <c r="L9" s="643"/>
      <c r="M9" s="643"/>
      <c r="N9" s="643"/>
      <c r="O9" s="643"/>
      <c r="P9" s="643"/>
      <c r="Q9" s="644"/>
      <c r="R9" s="645">
        <v>42388</v>
      </c>
      <c r="S9" s="646"/>
      <c r="T9" s="646"/>
      <c r="U9" s="646"/>
      <c r="V9" s="646"/>
      <c r="W9" s="646"/>
      <c r="X9" s="646"/>
      <c r="Y9" s="647"/>
      <c r="Z9" s="648">
        <v>0</v>
      </c>
      <c r="AA9" s="648"/>
      <c r="AB9" s="648"/>
      <c r="AC9" s="648"/>
      <c r="AD9" s="649">
        <v>42388</v>
      </c>
      <c r="AE9" s="649"/>
      <c r="AF9" s="649"/>
      <c r="AG9" s="649"/>
      <c r="AH9" s="649"/>
      <c r="AI9" s="649"/>
      <c r="AJ9" s="649"/>
      <c r="AK9" s="649"/>
      <c r="AL9" s="650">
        <v>0.1</v>
      </c>
      <c r="AM9" s="651"/>
      <c r="AN9" s="651"/>
      <c r="AO9" s="652"/>
      <c r="AP9" s="642" t="s">
        <v>241</v>
      </c>
      <c r="AQ9" s="643"/>
      <c r="AR9" s="643"/>
      <c r="AS9" s="643"/>
      <c r="AT9" s="643"/>
      <c r="AU9" s="643"/>
      <c r="AV9" s="643"/>
      <c r="AW9" s="643"/>
      <c r="AX9" s="643"/>
      <c r="AY9" s="643"/>
      <c r="AZ9" s="643"/>
      <c r="BA9" s="643"/>
      <c r="BB9" s="643"/>
      <c r="BC9" s="643"/>
      <c r="BD9" s="643"/>
      <c r="BE9" s="643"/>
      <c r="BF9" s="644"/>
      <c r="BG9" s="645">
        <v>10543595</v>
      </c>
      <c r="BH9" s="646"/>
      <c r="BI9" s="646"/>
      <c r="BJ9" s="646"/>
      <c r="BK9" s="646"/>
      <c r="BL9" s="646"/>
      <c r="BM9" s="646"/>
      <c r="BN9" s="647"/>
      <c r="BO9" s="648">
        <v>35.4</v>
      </c>
      <c r="BP9" s="648"/>
      <c r="BQ9" s="648"/>
      <c r="BR9" s="648"/>
      <c r="BS9" s="654" t="s">
        <v>242</v>
      </c>
      <c r="BT9" s="646"/>
      <c r="BU9" s="646"/>
      <c r="BV9" s="646"/>
      <c r="BW9" s="646"/>
      <c r="BX9" s="646"/>
      <c r="BY9" s="646"/>
      <c r="BZ9" s="646"/>
      <c r="CA9" s="646"/>
      <c r="CB9" s="655"/>
      <c r="CD9" s="660" t="s">
        <v>243</v>
      </c>
      <c r="CE9" s="661"/>
      <c r="CF9" s="661"/>
      <c r="CG9" s="661"/>
      <c r="CH9" s="661"/>
      <c r="CI9" s="661"/>
      <c r="CJ9" s="661"/>
      <c r="CK9" s="661"/>
      <c r="CL9" s="661"/>
      <c r="CM9" s="661"/>
      <c r="CN9" s="661"/>
      <c r="CO9" s="661"/>
      <c r="CP9" s="661"/>
      <c r="CQ9" s="662"/>
      <c r="CR9" s="645">
        <v>18615384</v>
      </c>
      <c r="CS9" s="646"/>
      <c r="CT9" s="646"/>
      <c r="CU9" s="646"/>
      <c r="CV9" s="646"/>
      <c r="CW9" s="646"/>
      <c r="CX9" s="646"/>
      <c r="CY9" s="647"/>
      <c r="CZ9" s="648">
        <v>14.1</v>
      </c>
      <c r="DA9" s="648"/>
      <c r="DB9" s="648"/>
      <c r="DC9" s="648"/>
      <c r="DD9" s="654">
        <v>9921958</v>
      </c>
      <c r="DE9" s="646"/>
      <c r="DF9" s="646"/>
      <c r="DG9" s="646"/>
      <c r="DH9" s="646"/>
      <c r="DI9" s="646"/>
      <c r="DJ9" s="646"/>
      <c r="DK9" s="646"/>
      <c r="DL9" s="646"/>
      <c r="DM9" s="646"/>
      <c r="DN9" s="646"/>
      <c r="DO9" s="646"/>
      <c r="DP9" s="647"/>
      <c r="DQ9" s="654">
        <v>7492286</v>
      </c>
      <c r="DR9" s="646"/>
      <c r="DS9" s="646"/>
      <c r="DT9" s="646"/>
      <c r="DU9" s="646"/>
      <c r="DV9" s="646"/>
      <c r="DW9" s="646"/>
      <c r="DX9" s="646"/>
      <c r="DY9" s="646"/>
      <c r="DZ9" s="646"/>
      <c r="EA9" s="646"/>
      <c r="EB9" s="646"/>
      <c r="EC9" s="655"/>
    </row>
    <row r="10" spans="2:143" ht="11.25" customHeight="1" x14ac:dyDescent="0.15">
      <c r="B10" s="642" t="s">
        <v>244</v>
      </c>
      <c r="C10" s="643"/>
      <c r="D10" s="643"/>
      <c r="E10" s="643"/>
      <c r="F10" s="643"/>
      <c r="G10" s="643"/>
      <c r="H10" s="643"/>
      <c r="I10" s="643"/>
      <c r="J10" s="643"/>
      <c r="K10" s="643"/>
      <c r="L10" s="643"/>
      <c r="M10" s="643"/>
      <c r="N10" s="643"/>
      <c r="O10" s="643"/>
      <c r="P10" s="643"/>
      <c r="Q10" s="644"/>
      <c r="R10" s="645" t="s">
        <v>148</v>
      </c>
      <c r="S10" s="646"/>
      <c r="T10" s="646"/>
      <c r="U10" s="646"/>
      <c r="V10" s="646"/>
      <c r="W10" s="646"/>
      <c r="X10" s="646"/>
      <c r="Y10" s="647"/>
      <c r="Z10" s="648" t="s">
        <v>148</v>
      </c>
      <c r="AA10" s="648"/>
      <c r="AB10" s="648"/>
      <c r="AC10" s="648"/>
      <c r="AD10" s="649" t="s">
        <v>148</v>
      </c>
      <c r="AE10" s="649"/>
      <c r="AF10" s="649"/>
      <c r="AG10" s="649"/>
      <c r="AH10" s="649"/>
      <c r="AI10" s="649"/>
      <c r="AJ10" s="649"/>
      <c r="AK10" s="649"/>
      <c r="AL10" s="650" t="s">
        <v>242</v>
      </c>
      <c r="AM10" s="651"/>
      <c r="AN10" s="651"/>
      <c r="AO10" s="652"/>
      <c r="AP10" s="642" t="s">
        <v>245</v>
      </c>
      <c r="AQ10" s="643"/>
      <c r="AR10" s="643"/>
      <c r="AS10" s="643"/>
      <c r="AT10" s="643"/>
      <c r="AU10" s="643"/>
      <c r="AV10" s="643"/>
      <c r="AW10" s="643"/>
      <c r="AX10" s="643"/>
      <c r="AY10" s="643"/>
      <c r="AZ10" s="643"/>
      <c r="BA10" s="643"/>
      <c r="BB10" s="643"/>
      <c r="BC10" s="643"/>
      <c r="BD10" s="643"/>
      <c r="BE10" s="643"/>
      <c r="BF10" s="644"/>
      <c r="BG10" s="645">
        <v>610071</v>
      </c>
      <c r="BH10" s="646"/>
      <c r="BI10" s="646"/>
      <c r="BJ10" s="646"/>
      <c r="BK10" s="646"/>
      <c r="BL10" s="646"/>
      <c r="BM10" s="646"/>
      <c r="BN10" s="647"/>
      <c r="BO10" s="648">
        <v>2</v>
      </c>
      <c r="BP10" s="648"/>
      <c r="BQ10" s="648"/>
      <c r="BR10" s="648"/>
      <c r="BS10" s="654" t="s">
        <v>148</v>
      </c>
      <c r="BT10" s="646"/>
      <c r="BU10" s="646"/>
      <c r="BV10" s="646"/>
      <c r="BW10" s="646"/>
      <c r="BX10" s="646"/>
      <c r="BY10" s="646"/>
      <c r="BZ10" s="646"/>
      <c r="CA10" s="646"/>
      <c r="CB10" s="655"/>
      <c r="CD10" s="660" t="s">
        <v>246</v>
      </c>
      <c r="CE10" s="661"/>
      <c r="CF10" s="661"/>
      <c r="CG10" s="661"/>
      <c r="CH10" s="661"/>
      <c r="CI10" s="661"/>
      <c r="CJ10" s="661"/>
      <c r="CK10" s="661"/>
      <c r="CL10" s="661"/>
      <c r="CM10" s="661"/>
      <c r="CN10" s="661"/>
      <c r="CO10" s="661"/>
      <c r="CP10" s="661"/>
      <c r="CQ10" s="662"/>
      <c r="CR10" s="645">
        <v>74504</v>
      </c>
      <c r="CS10" s="646"/>
      <c r="CT10" s="646"/>
      <c r="CU10" s="646"/>
      <c r="CV10" s="646"/>
      <c r="CW10" s="646"/>
      <c r="CX10" s="646"/>
      <c r="CY10" s="647"/>
      <c r="CZ10" s="648">
        <v>0.1</v>
      </c>
      <c r="DA10" s="648"/>
      <c r="DB10" s="648"/>
      <c r="DC10" s="648"/>
      <c r="DD10" s="654" t="s">
        <v>242</v>
      </c>
      <c r="DE10" s="646"/>
      <c r="DF10" s="646"/>
      <c r="DG10" s="646"/>
      <c r="DH10" s="646"/>
      <c r="DI10" s="646"/>
      <c r="DJ10" s="646"/>
      <c r="DK10" s="646"/>
      <c r="DL10" s="646"/>
      <c r="DM10" s="646"/>
      <c r="DN10" s="646"/>
      <c r="DO10" s="646"/>
      <c r="DP10" s="647"/>
      <c r="DQ10" s="654">
        <v>60073</v>
      </c>
      <c r="DR10" s="646"/>
      <c r="DS10" s="646"/>
      <c r="DT10" s="646"/>
      <c r="DU10" s="646"/>
      <c r="DV10" s="646"/>
      <c r="DW10" s="646"/>
      <c r="DX10" s="646"/>
      <c r="DY10" s="646"/>
      <c r="DZ10" s="646"/>
      <c r="EA10" s="646"/>
      <c r="EB10" s="646"/>
      <c r="EC10" s="655"/>
    </row>
    <row r="11" spans="2:143" ht="11.25" customHeight="1" x14ac:dyDescent="0.15">
      <c r="B11" s="642" t="s">
        <v>247</v>
      </c>
      <c r="C11" s="643"/>
      <c r="D11" s="643"/>
      <c r="E11" s="643"/>
      <c r="F11" s="643"/>
      <c r="G11" s="643"/>
      <c r="H11" s="643"/>
      <c r="I11" s="643"/>
      <c r="J11" s="643"/>
      <c r="K11" s="643"/>
      <c r="L11" s="643"/>
      <c r="M11" s="643"/>
      <c r="N11" s="643"/>
      <c r="O11" s="643"/>
      <c r="P11" s="643"/>
      <c r="Q11" s="644"/>
      <c r="R11" s="645">
        <v>4501778</v>
      </c>
      <c r="S11" s="646"/>
      <c r="T11" s="646"/>
      <c r="U11" s="646"/>
      <c r="V11" s="646"/>
      <c r="W11" s="646"/>
      <c r="X11" s="646"/>
      <c r="Y11" s="647"/>
      <c r="Z11" s="650">
        <v>3.3</v>
      </c>
      <c r="AA11" s="651"/>
      <c r="AB11" s="651"/>
      <c r="AC11" s="663"/>
      <c r="AD11" s="654">
        <v>4501778</v>
      </c>
      <c r="AE11" s="646"/>
      <c r="AF11" s="646"/>
      <c r="AG11" s="646"/>
      <c r="AH11" s="646"/>
      <c r="AI11" s="646"/>
      <c r="AJ11" s="646"/>
      <c r="AK11" s="647"/>
      <c r="AL11" s="650">
        <v>7.7</v>
      </c>
      <c r="AM11" s="651"/>
      <c r="AN11" s="651"/>
      <c r="AO11" s="652"/>
      <c r="AP11" s="642" t="s">
        <v>248</v>
      </c>
      <c r="AQ11" s="643"/>
      <c r="AR11" s="643"/>
      <c r="AS11" s="643"/>
      <c r="AT11" s="643"/>
      <c r="AU11" s="643"/>
      <c r="AV11" s="643"/>
      <c r="AW11" s="643"/>
      <c r="AX11" s="643"/>
      <c r="AY11" s="643"/>
      <c r="AZ11" s="643"/>
      <c r="BA11" s="643"/>
      <c r="BB11" s="643"/>
      <c r="BC11" s="643"/>
      <c r="BD11" s="643"/>
      <c r="BE11" s="643"/>
      <c r="BF11" s="644"/>
      <c r="BG11" s="645">
        <v>1727399</v>
      </c>
      <c r="BH11" s="646"/>
      <c r="BI11" s="646"/>
      <c r="BJ11" s="646"/>
      <c r="BK11" s="646"/>
      <c r="BL11" s="646"/>
      <c r="BM11" s="646"/>
      <c r="BN11" s="647"/>
      <c r="BO11" s="648">
        <v>5.8</v>
      </c>
      <c r="BP11" s="648"/>
      <c r="BQ11" s="648"/>
      <c r="BR11" s="648"/>
      <c r="BS11" s="654">
        <v>351496</v>
      </c>
      <c r="BT11" s="646"/>
      <c r="BU11" s="646"/>
      <c r="BV11" s="646"/>
      <c r="BW11" s="646"/>
      <c r="BX11" s="646"/>
      <c r="BY11" s="646"/>
      <c r="BZ11" s="646"/>
      <c r="CA11" s="646"/>
      <c r="CB11" s="655"/>
      <c r="CD11" s="660" t="s">
        <v>249</v>
      </c>
      <c r="CE11" s="661"/>
      <c r="CF11" s="661"/>
      <c r="CG11" s="661"/>
      <c r="CH11" s="661"/>
      <c r="CI11" s="661"/>
      <c r="CJ11" s="661"/>
      <c r="CK11" s="661"/>
      <c r="CL11" s="661"/>
      <c r="CM11" s="661"/>
      <c r="CN11" s="661"/>
      <c r="CO11" s="661"/>
      <c r="CP11" s="661"/>
      <c r="CQ11" s="662"/>
      <c r="CR11" s="645">
        <v>2237588</v>
      </c>
      <c r="CS11" s="646"/>
      <c r="CT11" s="646"/>
      <c r="CU11" s="646"/>
      <c r="CV11" s="646"/>
      <c r="CW11" s="646"/>
      <c r="CX11" s="646"/>
      <c r="CY11" s="647"/>
      <c r="CZ11" s="648">
        <v>1.7</v>
      </c>
      <c r="DA11" s="648"/>
      <c r="DB11" s="648"/>
      <c r="DC11" s="648"/>
      <c r="DD11" s="654">
        <v>762286</v>
      </c>
      <c r="DE11" s="646"/>
      <c r="DF11" s="646"/>
      <c r="DG11" s="646"/>
      <c r="DH11" s="646"/>
      <c r="DI11" s="646"/>
      <c r="DJ11" s="646"/>
      <c r="DK11" s="646"/>
      <c r="DL11" s="646"/>
      <c r="DM11" s="646"/>
      <c r="DN11" s="646"/>
      <c r="DO11" s="646"/>
      <c r="DP11" s="647"/>
      <c r="DQ11" s="654">
        <v>1411235</v>
      </c>
      <c r="DR11" s="646"/>
      <c r="DS11" s="646"/>
      <c r="DT11" s="646"/>
      <c r="DU11" s="646"/>
      <c r="DV11" s="646"/>
      <c r="DW11" s="646"/>
      <c r="DX11" s="646"/>
      <c r="DY11" s="646"/>
      <c r="DZ11" s="646"/>
      <c r="EA11" s="646"/>
      <c r="EB11" s="646"/>
      <c r="EC11" s="655"/>
    </row>
    <row r="12" spans="2:143" ht="11.25" customHeight="1" x14ac:dyDescent="0.15">
      <c r="B12" s="642" t="s">
        <v>250</v>
      </c>
      <c r="C12" s="643"/>
      <c r="D12" s="643"/>
      <c r="E12" s="643"/>
      <c r="F12" s="643"/>
      <c r="G12" s="643"/>
      <c r="H12" s="643"/>
      <c r="I12" s="643"/>
      <c r="J12" s="643"/>
      <c r="K12" s="643"/>
      <c r="L12" s="643"/>
      <c r="M12" s="643"/>
      <c r="N12" s="643"/>
      <c r="O12" s="643"/>
      <c r="P12" s="643"/>
      <c r="Q12" s="644"/>
      <c r="R12" s="645">
        <v>35804</v>
      </c>
      <c r="S12" s="646"/>
      <c r="T12" s="646"/>
      <c r="U12" s="646"/>
      <c r="V12" s="646"/>
      <c r="W12" s="646"/>
      <c r="X12" s="646"/>
      <c r="Y12" s="647"/>
      <c r="Z12" s="648">
        <v>0</v>
      </c>
      <c r="AA12" s="648"/>
      <c r="AB12" s="648"/>
      <c r="AC12" s="648"/>
      <c r="AD12" s="649">
        <v>35804</v>
      </c>
      <c r="AE12" s="649"/>
      <c r="AF12" s="649"/>
      <c r="AG12" s="649"/>
      <c r="AH12" s="649"/>
      <c r="AI12" s="649"/>
      <c r="AJ12" s="649"/>
      <c r="AK12" s="649"/>
      <c r="AL12" s="650">
        <v>0.1</v>
      </c>
      <c r="AM12" s="651"/>
      <c r="AN12" s="651"/>
      <c r="AO12" s="652"/>
      <c r="AP12" s="642" t="s">
        <v>251</v>
      </c>
      <c r="AQ12" s="643"/>
      <c r="AR12" s="643"/>
      <c r="AS12" s="643"/>
      <c r="AT12" s="643"/>
      <c r="AU12" s="643"/>
      <c r="AV12" s="643"/>
      <c r="AW12" s="643"/>
      <c r="AX12" s="643"/>
      <c r="AY12" s="643"/>
      <c r="AZ12" s="643"/>
      <c r="BA12" s="643"/>
      <c r="BB12" s="643"/>
      <c r="BC12" s="643"/>
      <c r="BD12" s="643"/>
      <c r="BE12" s="643"/>
      <c r="BF12" s="644"/>
      <c r="BG12" s="645">
        <v>11989189</v>
      </c>
      <c r="BH12" s="646"/>
      <c r="BI12" s="646"/>
      <c r="BJ12" s="646"/>
      <c r="BK12" s="646"/>
      <c r="BL12" s="646"/>
      <c r="BM12" s="646"/>
      <c r="BN12" s="647"/>
      <c r="BO12" s="648">
        <v>40.299999999999997</v>
      </c>
      <c r="BP12" s="648"/>
      <c r="BQ12" s="648"/>
      <c r="BR12" s="648"/>
      <c r="BS12" s="654" t="s">
        <v>242</v>
      </c>
      <c r="BT12" s="646"/>
      <c r="BU12" s="646"/>
      <c r="BV12" s="646"/>
      <c r="BW12" s="646"/>
      <c r="BX12" s="646"/>
      <c r="BY12" s="646"/>
      <c r="BZ12" s="646"/>
      <c r="CA12" s="646"/>
      <c r="CB12" s="655"/>
      <c r="CD12" s="660" t="s">
        <v>252</v>
      </c>
      <c r="CE12" s="661"/>
      <c r="CF12" s="661"/>
      <c r="CG12" s="661"/>
      <c r="CH12" s="661"/>
      <c r="CI12" s="661"/>
      <c r="CJ12" s="661"/>
      <c r="CK12" s="661"/>
      <c r="CL12" s="661"/>
      <c r="CM12" s="661"/>
      <c r="CN12" s="661"/>
      <c r="CO12" s="661"/>
      <c r="CP12" s="661"/>
      <c r="CQ12" s="662"/>
      <c r="CR12" s="645">
        <v>7279684</v>
      </c>
      <c r="CS12" s="646"/>
      <c r="CT12" s="646"/>
      <c r="CU12" s="646"/>
      <c r="CV12" s="646"/>
      <c r="CW12" s="646"/>
      <c r="CX12" s="646"/>
      <c r="CY12" s="647"/>
      <c r="CZ12" s="648">
        <v>5.5</v>
      </c>
      <c r="DA12" s="648"/>
      <c r="DB12" s="648"/>
      <c r="DC12" s="648"/>
      <c r="DD12" s="654">
        <v>191882</v>
      </c>
      <c r="DE12" s="646"/>
      <c r="DF12" s="646"/>
      <c r="DG12" s="646"/>
      <c r="DH12" s="646"/>
      <c r="DI12" s="646"/>
      <c r="DJ12" s="646"/>
      <c r="DK12" s="646"/>
      <c r="DL12" s="646"/>
      <c r="DM12" s="646"/>
      <c r="DN12" s="646"/>
      <c r="DO12" s="646"/>
      <c r="DP12" s="647"/>
      <c r="DQ12" s="654">
        <v>1868698</v>
      </c>
      <c r="DR12" s="646"/>
      <c r="DS12" s="646"/>
      <c r="DT12" s="646"/>
      <c r="DU12" s="646"/>
      <c r="DV12" s="646"/>
      <c r="DW12" s="646"/>
      <c r="DX12" s="646"/>
      <c r="DY12" s="646"/>
      <c r="DZ12" s="646"/>
      <c r="EA12" s="646"/>
      <c r="EB12" s="646"/>
      <c r="EC12" s="655"/>
    </row>
    <row r="13" spans="2:143" ht="11.25" customHeight="1" x14ac:dyDescent="0.15">
      <c r="B13" s="642" t="s">
        <v>253</v>
      </c>
      <c r="C13" s="643"/>
      <c r="D13" s="643"/>
      <c r="E13" s="643"/>
      <c r="F13" s="643"/>
      <c r="G13" s="643"/>
      <c r="H13" s="643"/>
      <c r="I13" s="643"/>
      <c r="J13" s="643"/>
      <c r="K13" s="643"/>
      <c r="L13" s="643"/>
      <c r="M13" s="643"/>
      <c r="N13" s="643"/>
      <c r="O13" s="643"/>
      <c r="P13" s="643"/>
      <c r="Q13" s="644"/>
      <c r="R13" s="645" t="s">
        <v>242</v>
      </c>
      <c r="S13" s="646"/>
      <c r="T13" s="646"/>
      <c r="U13" s="646"/>
      <c r="V13" s="646"/>
      <c r="W13" s="646"/>
      <c r="X13" s="646"/>
      <c r="Y13" s="647"/>
      <c r="Z13" s="648" t="s">
        <v>242</v>
      </c>
      <c r="AA13" s="648"/>
      <c r="AB13" s="648"/>
      <c r="AC13" s="648"/>
      <c r="AD13" s="649" t="s">
        <v>242</v>
      </c>
      <c r="AE13" s="649"/>
      <c r="AF13" s="649"/>
      <c r="AG13" s="649"/>
      <c r="AH13" s="649"/>
      <c r="AI13" s="649"/>
      <c r="AJ13" s="649"/>
      <c r="AK13" s="649"/>
      <c r="AL13" s="650" t="s">
        <v>148</v>
      </c>
      <c r="AM13" s="651"/>
      <c r="AN13" s="651"/>
      <c r="AO13" s="652"/>
      <c r="AP13" s="642" t="s">
        <v>254</v>
      </c>
      <c r="AQ13" s="643"/>
      <c r="AR13" s="643"/>
      <c r="AS13" s="643"/>
      <c r="AT13" s="643"/>
      <c r="AU13" s="643"/>
      <c r="AV13" s="643"/>
      <c r="AW13" s="643"/>
      <c r="AX13" s="643"/>
      <c r="AY13" s="643"/>
      <c r="AZ13" s="643"/>
      <c r="BA13" s="643"/>
      <c r="BB13" s="643"/>
      <c r="BC13" s="643"/>
      <c r="BD13" s="643"/>
      <c r="BE13" s="643"/>
      <c r="BF13" s="644"/>
      <c r="BG13" s="645">
        <v>11829269</v>
      </c>
      <c r="BH13" s="646"/>
      <c r="BI13" s="646"/>
      <c r="BJ13" s="646"/>
      <c r="BK13" s="646"/>
      <c r="BL13" s="646"/>
      <c r="BM13" s="646"/>
      <c r="BN13" s="647"/>
      <c r="BO13" s="648">
        <v>39.700000000000003</v>
      </c>
      <c r="BP13" s="648"/>
      <c r="BQ13" s="648"/>
      <c r="BR13" s="648"/>
      <c r="BS13" s="654" t="s">
        <v>242</v>
      </c>
      <c r="BT13" s="646"/>
      <c r="BU13" s="646"/>
      <c r="BV13" s="646"/>
      <c r="BW13" s="646"/>
      <c r="BX13" s="646"/>
      <c r="BY13" s="646"/>
      <c r="BZ13" s="646"/>
      <c r="CA13" s="646"/>
      <c r="CB13" s="655"/>
      <c r="CD13" s="660" t="s">
        <v>255</v>
      </c>
      <c r="CE13" s="661"/>
      <c r="CF13" s="661"/>
      <c r="CG13" s="661"/>
      <c r="CH13" s="661"/>
      <c r="CI13" s="661"/>
      <c r="CJ13" s="661"/>
      <c r="CK13" s="661"/>
      <c r="CL13" s="661"/>
      <c r="CM13" s="661"/>
      <c r="CN13" s="661"/>
      <c r="CO13" s="661"/>
      <c r="CP13" s="661"/>
      <c r="CQ13" s="662"/>
      <c r="CR13" s="645">
        <v>12587357</v>
      </c>
      <c r="CS13" s="646"/>
      <c r="CT13" s="646"/>
      <c r="CU13" s="646"/>
      <c r="CV13" s="646"/>
      <c r="CW13" s="646"/>
      <c r="CX13" s="646"/>
      <c r="CY13" s="647"/>
      <c r="CZ13" s="648">
        <v>9.5</v>
      </c>
      <c r="DA13" s="648"/>
      <c r="DB13" s="648"/>
      <c r="DC13" s="648"/>
      <c r="DD13" s="654">
        <v>7366417</v>
      </c>
      <c r="DE13" s="646"/>
      <c r="DF13" s="646"/>
      <c r="DG13" s="646"/>
      <c r="DH13" s="646"/>
      <c r="DI13" s="646"/>
      <c r="DJ13" s="646"/>
      <c r="DK13" s="646"/>
      <c r="DL13" s="646"/>
      <c r="DM13" s="646"/>
      <c r="DN13" s="646"/>
      <c r="DO13" s="646"/>
      <c r="DP13" s="647"/>
      <c r="DQ13" s="654">
        <v>6512633</v>
      </c>
      <c r="DR13" s="646"/>
      <c r="DS13" s="646"/>
      <c r="DT13" s="646"/>
      <c r="DU13" s="646"/>
      <c r="DV13" s="646"/>
      <c r="DW13" s="646"/>
      <c r="DX13" s="646"/>
      <c r="DY13" s="646"/>
      <c r="DZ13" s="646"/>
      <c r="EA13" s="646"/>
      <c r="EB13" s="646"/>
      <c r="EC13" s="655"/>
    </row>
    <row r="14" spans="2:143" ht="11.25" customHeight="1" x14ac:dyDescent="0.15">
      <c r="B14" s="642" t="s">
        <v>256</v>
      </c>
      <c r="C14" s="643"/>
      <c r="D14" s="643"/>
      <c r="E14" s="643"/>
      <c r="F14" s="643"/>
      <c r="G14" s="643"/>
      <c r="H14" s="643"/>
      <c r="I14" s="643"/>
      <c r="J14" s="643"/>
      <c r="K14" s="643"/>
      <c r="L14" s="643"/>
      <c r="M14" s="643"/>
      <c r="N14" s="643"/>
      <c r="O14" s="643"/>
      <c r="P14" s="643"/>
      <c r="Q14" s="644"/>
      <c r="R14" s="645">
        <v>74828</v>
      </c>
      <c r="S14" s="646"/>
      <c r="T14" s="646"/>
      <c r="U14" s="646"/>
      <c r="V14" s="646"/>
      <c r="W14" s="646"/>
      <c r="X14" s="646"/>
      <c r="Y14" s="647"/>
      <c r="Z14" s="648">
        <v>0.1</v>
      </c>
      <c r="AA14" s="648"/>
      <c r="AB14" s="648"/>
      <c r="AC14" s="648"/>
      <c r="AD14" s="649">
        <v>74828</v>
      </c>
      <c r="AE14" s="649"/>
      <c r="AF14" s="649"/>
      <c r="AG14" s="649"/>
      <c r="AH14" s="649"/>
      <c r="AI14" s="649"/>
      <c r="AJ14" s="649"/>
      <c r="AK14" s="649"/>
      <c r="AL14" s="650">
        <v>0.1</v>
      </c>
      <c r="AM14" s="651"/>
      <c r="AN14" s="651"/>
      <c r="AO14" s="652"/>
      <c r="AP14" s="642" t="s">
        <v>257</v>
      </c>
      <c r="AQ14" s="643"/>
      <c r="AR14" s="643"/>
      <c r="AS14" s="643"/>
      <c r="AT14" s="643"/>
      <c r="AU14" s="643"/>
      <c r="AV14" s="643"/>
      <c r="AW14" s="643"/>
      <c r="AX14" s="643"/>
      <c r="AY14" s="643"/>
      <c r="AZ14" s="643"/>
      <c r="BA14" s="643"/>
      <c r="BB14" s="643"/>
      <c r="BC14" s="643"/>
      <c r="BD14" s="643"/>
      <c r="BE14" s="643"/>
      <c r="BF14" s="644"/>
      <c r="BG14" s="645">
        <v>728876</v>
      </c>
      <c r="BH14" s="646"/>
      <c r="BI14" s="646"/>
      <c r="BJ14" s="646"/>
      <c r="BK14" s="646"/>
      <c r="BL14" s="646"/>
      <c r="BM14" s="646"/>
      <c r="BN14" s="647"/>
      <c r="BO14" s="648">
        <v>2.4</v>
      </c>
      <c r="BP14" s="648"/>
      <c r="BQ14" s="648"/>
      <c r="BR14" s="648"/>
      <c r="BS14" s="654" t="s">
        <v>148</v>
      </c>
      <c r="BT14" s="646"/>
      <c r="BU14" s="646"/>
      <c r="BV14" s="646"/>
      <c r="BW14" s="646"/>
      <c r="BX14" s="646"/>
      <c r="BY14" s="646"/>
      <c r="BZ14" s="646"/>
      <c r="CA14" s="646"/>
      <c r="CB14" s="655"/>
      <c r="CD14" s="660" t="s">
        <v>258</v>
      </c>
      <c r="CE14" s="661"/>
      <c r="CF14" s="661"/>
      <c r="CG14" s="661"/>
      <c r="CH14" s="661"/>
      <c r="CI14" s="661"/>
      <c r="CJ14" s="661"/>
      <c r="CK14" s="661"/>
      <c r="CL14" s="661"/>
      <c r="CM14" s="661"/>
      <c r="CN14" s="661"/>
      <c r="CO14" s="661"/>
      <c r="CP14" s="661"/>
      <c r="CQ14" s="662"/>
      <c r="CR14" s="645">
        <v>3945244</v>
      </c>
      <c r="CS14" s="646"/>
      <c r="CT14" s="646"/>
      <c r="CU14" s="646"/>
      <c r="CV14" s="646"/>
      <c r="CW14" s="646"/>
      <c r="CX14" s="646"/>
      <c r="CY14" s="647"/>
      <c r="CZ14" s="648">
        <v>3</v>
      </c>
      <c r="DA14" s="648"/>
      <c r="DB14" s="648"/>
      <c r="DC14" s="648"/>
      <c r="DD14" s="654">
        <v>487349</v>
      </c>
      <c r="DE14" s="646"/>
      <c r="DF14" s="646"/>
      <c r="DG14" s="646"/>
      <c r="DH14" s="646"/>
      <c r="DI14" s="646"/>
      <c r="DJ14" s="646"/>
      <c r="DK14" s="646"/>
      <c r="DL14" s="646"/>
      <c r="DM14" s="646"/>
      <c r="DN14" s="646"/>
      <c r="DO14" s="646"/>
      <c r="DP14" s="647"/>
      <c r="DQ14" s="654">
        <v>2607302</v>
      </c>
      <c r="DR14" s="646"/>
      <c r="DS14" s="646"/>
      <c r="DT14" s="646"/>
      <c r="DU14" s="646"/>
      <c r="DV14" s="646"/>
      <c r="DW14" s="646"/>
      <c r="DX14" s="646"/>
      <c r="DY14" s="646"/>
      <c r="DZ14" s="646"/>
      <c r="EA14" s="646"/>
      <c r="EB14" s="646"/>
      <c r="EC14" s="655"/>
    </row>
    <row r="15" spans="2:143" ht="11.25" customHeight="1" x14ac:dyDescent="0.15">
      <c r="B15" s="642" t="s">
        <v>259</v>
      </c>
      <c r="C15" s="643"/>
      <c r="D15" s="643"/>
      <c r="E15" s="643"/>
      <c r="F15" s="643"/>
      <c r="G15" s="643"/>
      <c r="H15" s="643"/>
      <c r="I15" s="643"/>
      <c r="J15" s="643"/>
      <c r="K15" s="643"/>
      <c r="L15" s="643"/>
      <c r="M15" s="643"/>
      <c r="N15" s="643"/>
      <c r="O15" s="643"/>
      <c r="P15" s="643"/>
      <c r="Q15" s="644"/>
      <c r="R15" s="645" t="s">
        <v>148</v>
      </c>
      <c r="S15" s="646"/>
      <c r="T15" s="646"/>
      <c r="U15" s="646"/>
      <c r="V15" s="646"/>
      <c r="W15" s="646"/>
      <c r="X15" s="646"/>
      <c r="Y15" s="647"/>
      <c r="Z15" s="648" t="s">
        <v>242</v>
      </c>
      <c r="AA15" s="648"/>
      <c r="AB15" s="648"/>
      <c r="AC15" s="648"/>
      <c r="AD15" s="649" t="s">
        <v>148</v>
      </c>
      <c r="AE15" s="649"/>
      <c r="AF15" s="649"/>
      <c r="AG15" s="649"/>
      <c r="AH15" s="649"/>
      <c r="AI15" s="649"/>
      <c r="AJ15" s="649"/>
      <c r="AK15" s="649"/>
      <c r="AL15" s="650" t="s">
        <v>148</v>
      </c>
      <c r="AM15" s="651"/>
      <c r="AN15" s="651"/>
      <c r="AO15" s="652"/>
      <c r="AP15" s="642" t="s">
        <v>260</v>
      </c>
      <c r="AQ15" s="643"/>
      <c r="AR15" s="643"/>
      <c r="AS15" s="643"/>
      <c r="AT15" s="643"/>
      <c r="AU15" s="643"/>
      <c r="AV15" s="643"/>
      <c r="AW15" s="643"/>
      <c r="AX15" s="643"/>
      <c r="AY15" s="643"/>
      <c r="AZ15" s="643"/>
      <c r="BA15" s="643"/>
      <c r="BB15" s="643"/>
      <c r="BC15" s="643"/>
      <c r="BD15" s="643"/>
      <c r="BE15" s="643"/>
      <c r="BF15" s="644"/>
      <c r="BG15" s="645">
        <v>1805293</v>
      </c>
      <c r="BH15" s="646"/>
      <c r="BI15" s="646"/>
      <c r="BJ15" s="646"/>
      <c r="BK15" s="646"/>
      <c r="BL15" s="646"/>
      <c r="BM15" s="646"/>
      <c r="BN15" s="647"/>
      <c r="BO15" s="648">
        <v>6.1</v>
      </c>
      <c r="BP15" s="648"/>
      <c r="BQ15" s="648"/>
      <c r="BR15" s="648"/>
      <c r="BS15" s="654" t="s">
        <v>242</v>
      </c>
      <c r="BT15" s="646"/>
      <c r="BU15" s="646"/>
      <c r="BV15" s="646"/>
      <c r="BW15" s="646"/>
      <c r="BX15" s="646"/>
      <c r="BY15" s="646"/>
      <c r="BZ15" s="646"/>
      <c r="CA15" s="646"/>
      <c r="CB15" s="655"/>
      <c r="CD15" s="660" t="s">
        <v>261</v>
      </c>
      <c r="CE15" s="661"/>
      <c r="CF15" s="661"/>
      <c r="CG15" s="661"/>
      <c r="CH15" s="661"/>
      <c r="CI15" s="661"/>
      <c r="CJ15" s="661"/>
      <c r="CK15" s="661"/>
      <c r="CL15" s="661"/>
      <c r="CM15" s="661"/>
      <c r="CN15" s="661"/>
      <c r="CO15" s="661"/>
      <c r="CP15" s="661"/>
      <c r="CQ15" s="662"/>
      <c r="CR15" s="645">
        <v>13996437</v>
      </c>
      <c r="CS15" s="646"/>
      <c r="CT15" s="646"/>
      <c r="CU15" s="646"/>
      <c r="CV15" s="646"/>
      <c r="CW15" s="646"/>
      <c r="CX15" s="646"/>
      <c r="CY15" s="647"/>
      <c r="CZ15" s="648">
        <v>10.6</v>
      </c>
      <c r="DA15" s="648"/>
      <c r="DB15" s="648"/>
      <c r="DC15" s="648"/>
      <c r="DD15" s="654">
        <v>5459476</v>
      </c>
      <c r="DE15" s="646"/>
      <c r="DF15" s="646"/>
      <c r="DG15" s="646"/>
      <c r="DH15" s="646"/>
      <c r="DI15" s="646"/>
      <c r="DJ15" s="646"/>
      <c r="DK15" s="646"/>
      <c r="DL15" s="646"/>
      <c r="DM15" s="646"/>
      <c r="DN15" s="646"/>
      <c r="DO15" s="646"/>
      <c r="DP15" s="647"/>
      <c r="DQ15" s="654">
        <v>7789483</v>
      </c>
      <c r="DR15" s="646"/>
      <c r="DS15" s="646"/>
      <c r="DT15" s="646"/>
      <c r="DU15" s="646"/>
      <c r="DV15" s="646"/>
      <c r="DW15" s="646"/>
      <c r="DX15" s="646"/>
      <c r="DY15" s="646"/>
      <c r="DZ15" s="646"/>
      <c r="EA15" s="646"/>
      <c r="EB15" s="646"/>
      <c r="EC15" s="655"/>
    </row>
    <row r="16" spans="2:143" ht="11.25" customHeight="1" x14ac:dyDescent="0.15">
      <c r="B16" s="642" t="s">
        <v>262</v>
      </c>
      <c r="C16" s="643"/>
      <c r="D16" s="643"/>
      <c r="E16" s="643"/>
      <c r="F16" s="643"/>
      <c r="G16" s="643"/>
      <c r="H16" s="643"/>
      <c r="I16" s="643"/>
      <c r="J16" s="643"/>
      <c r="K16" s="643"/>
      <c r="L16" s="643"/>
      <c r="M16" s="643"/>
      <c r="N16" s="643"/>
      <c r="O16" s="643"/>
      <c r="P16" s="643"/>
      <c r="Q16" s="644"/>
      <c r="R16" s="645">
        <v>16282</v>
      </c>
      <c r="S16" s="646"/>
      <c r="T16" s="646"/>
      <c r="U16" s="646"/>
      <c r="V16" s="646"/>
      <c r="W16" s="646"/>
      <c r="X16" s="646"/>
      <c r="Y16" s="647"/>
      <c r="Z16" s="648">
        <v>0</v>
      </c>
      <c r="AA16" s="648"/>
      <c r="AB16" s="648"/>
      <c r="AC16" s="648"/>
      <c r="AD16" s="649">
        <v>16282</v>
      </c>
      <c r="AE16" s="649"/>
      <c r="AF16" s="649"/>
      <c r="AG16" s="649"/>
      <c r="AH16" s="649"/>
      <c r="AI16" s="649"/>
      <c r="AJ16" s="649"/>
      <c r="AK16" s="649"/>
      <c r="AL16" s="650">
        <v>0</v>
      </c>
      <c r="AM16" s="651"/>
      <c r="AN16" s="651"/>
      <c r="AO16" s="652"/>
      <c r="AP16" s="642" t="s">
        <v>263</v>
      </c>
      <c r="AQ16" s="643"/>
      <c r="AR16" s="643"/>
      <c r="AS16" s="643"/>
      <c r="AT16" s="643"/>
      <c r="AU16" s="643"/>
      <c r="AV16" s="643"/>
      <c r="AW16" s="643"/>
      <c r="AX16" s="643"/>
      <c r="AY16" s="643"/>
      <c r="AZ16" s="643"/>
      <c r="BA16" s="643"/>
      <c r="BB16" s="643"/>
      <c r="BC16" s="643"/>
      <c r="BD16" s="643"/>
      <c r="BE16" s="643"/>
      <c r="BF16" s="644"/>
      <c r="BG16" s="645" t="s">
        <v>242</v>
      </c>
      <c r="BH16" s="646"/>
      <c r="BI16" s="646"/>
      <c r="BJ16" s="646"/>
      <c r="BK16" s="646"/>
      <c r="BL16" s="646"/>
      <c r="BM16" s="646"/>
      <c r="BN16" s="647"/>
      <c r="BO16" s="648" t="s">
        <v>242</v>
      </c>
      <c r="BP16" s="648"/>
      <c r="BQ16" s="648"/>
      <c r="BR16" s="648"/>
      <c r="BS16" s="654" t="s">
        <v>242</v>
      </c>
      <c r="BT16" s="646"/>
      <c r="BU16" s="646"/>
      <c r="BV16" s="646"/>
      <c r="BW16" s="646"/>
      <c r="BX16" s="646"/>
      <c r="BY16" s="646"/>
      <c r="BZ16" s="646"/>
      <c r="CA16" s="646"/>
      <c r="CB16" s="655"/>
      <c r="CD16" s="660" t="s">
        <v>264</v>
      </c>
      <c r="CE16" s="661"/>
      <c r="CF16" s="661"/>
      <c r="CG16" s="661"/>
      <c r="CH16" s="661"/>
      <c r="CI16" s="661"/>
      <c r="CJ16" s="661"/>
      <c r="CK16" s="661"/>
      <c r="CL16" s="661"/>
      <c r="CM16" s="661"/>
      <c r="CN16" s="661"/>
      <c r="CO16" s="661"/>
      <c r="CP16" s="661"/>
      <c r="CQ16" s="662"/>
      <c r="CR16" s="645">
        <v>593376</v>
      </c>
      <c r="CS16" s="646"/>
      <c r="CT16" s="646"/>
      <c r="CU16" s="646"/>
      <c r="CV16" s="646"/>
      <c r="CW16" s="646"/>
      <c r="CX16" s="646"/>
      <c r="CY16" s="647"/>
      <c r="CZ16" s="648">
        <v>0.4</v>
      </c>
      <c r="DA16" s="648"/>
      <c r="DB16" s="648"/>
      <c r="DC16" s="648"/>
      <c r="DD16" s="654" t="s">
        <v>148</v>
      </c>
      <c r="DE16" s="646"/>
      <c r="DF16" s="646"/>
      <c r="DG16" s="646"/>
      <c r="DH16" s="646"/>
      <c r="DI16" s="646"/>
      <c r="DJ16" s="646"/>
      <c r="DK16" s="646"/>
      <c r="DL16" s="646"/>
      <c r="DM16" s="646"/>
      <c r="DN16" s="646"/>
      <c r="DO16" s="646"/>
      <c r="DP16" s="647"/>
      <c r="DQ16" s="654">
        <v>338843</v>
      </c>
      <c r="DR16" s="646"/>
      <c r="DS16" s="646"/>
      <c r="DT16" s="646"/>
      <c r="DU16" s="646"/>
      <c r="DV16" s="646"/>
      <c r="DW16" s="646"/>
      <c r="DX16" s="646"/>
      <c r="DY16" s="646"/>
      <c r="DZ16" s="646"/>
      <c r="EA16" s="646"/>
      <c r="EB16" s="646"/>
      <c r="EC16" s="655"/>
    </row>
    <row r="17" spans="2:133" ht="11.25" customHeight="1" x14ac:dyDescent="0.15">
      <c r="B17" s="642" t="s">
        <v>265</v>
      </c>
      <c r="C17" s="643"/>
      <c r="D17" s="643"/>
      <c r="E17" s="643"/>
      <c r="F17" s="643"/>
      <c r="G17" s="643"/>
      <c r="H17" s="643"/>
      <c r="I17" s="643"/>
      <c r="J17" s="643"/>
      <c r="K17" s="643"/>
      <c r="L17" s="643"/>
      <c r="M17" s="643"/>
      <c r="N17" s="643"/>
      <c r="O17" s="643"/>
      <c r="P17" s="643"/>
      <c r="Q17" s="644"/>
      <c r="R17" s="645">
        <v>422710</v>
      </c>
      <c r="S17" s="646"/>
      <c r="T17" s="646"/>
      <c r="U17" s="646"/>
      <c r="V17" s="646"/>
      <c r="W17" s="646"/>
      <c r="X17" s="646"/>
      <c r="Y17" s="647"/>
      <c r="Z17" s="648">
        <v>0.3</v>
      </c>
      <c r="AA17" s="648"/>
      <c r="AB17" s="648"/>
      <c r="AC17" s="648"/>
      <c r="AD17" s="649">
        <v>422710</v>
      </c>
      <c r="AE17" s="649"/>
      <c r="AF17" s="649"/>
      <c r="AG17" s="649"/>
      <c r="AH17" s="649"/>
      <c r="AI17" s="649"/>
      <c r="AJ17" s="649"/>
      <c r="AK17" s="649"/>
      <c r="AL17" s="650">
        <v>0.7</v>
      </c>
      <c r="AM17" s="651"/>
      <c r="AN17" s="651"/>
      <c r="AO17" s="652"/>
      <c r="AP17" s="642" t="s">
        <v>266</v>
      </c>
      <c r="AQ17" s="643"/>
      <c r="AR17" s="643"/>
      <c r="AS17" s="643"/>
      <c r="AT17" s="643"/>
      <c r="AU17" s="643"/>
      <c r="AV17" s="643"/>
      <c r="AW17" s="643"/>
      <c r="AX17" s="643"/>
      <c r="AY17" s="643"/>
      <c r="AZ17" s="643"/>
      <c r="BA17" s="643"/>
      <c r="BB17" s="643"/>
      <c r="BC17" s="643"/>
      <c r="BD17" s="643"/>
      <c r="BE17" s="643"/>
      <c r="BF17" s="644"/>
      <c r="BG17" s="645" t="s">
        <v>148</v>
      </c>
      <c r="BH17" s="646"/>
      <c r="BI17" s="646"/>
      <c r="BJ17" s="646"/>
      <c r="BK17" s="646"/>
      <c r="BL17" s="646"/>
      <c r="BM17" s="646"/>
      <c r="BN17" s="647"/>
      <c r="BO17" s="648" t="s">
        <v>148</v>
      </c>
      <c r="BP17" s="648"/>
      <c r="BQ17" s="648"/>
      <c r="BR17" s="648"/>
      <c r="BS17" s="654" t="s">
        <v>148</v>
      </c>
      <c r="BT17" s="646"/>
      <c r="BU17" s="646"/>
      <c r="BV17" s="646"/>
      <c r="BW17" s="646"/>
      <c r="BX17" s="646"/>
      <c r="BY17" s="646"/>
      <c r="BZ17" s="646"/>
      <c r="CA17" s="646"/>
      <c r="CB17" s="655"/>
      <c r="CD17" s="660" t="s">
        <v>267</v>
      </c>
      <c r="CE17" s="661"/>
      <c r="CF17" s="661"/>
      <c r="CG17" s="661"/>
      <c r="CH17" s="661"/>
      <c r="CI17" s="661"/>
      <c r="CJ17" s="661"/>
      <c r="CK17" s="661"/>
      <c r="CL17" s="661"/>
      <c r="CM17" s="661"/>
      <c r="CN17" s="661"/>
      <c r="CO17" s="661"/>
      <c r="CP17" s="661"/>
      <c r="CQ17" s="662"/>
      <c r="CR17" s="645">
        <v>10931829</v>
      </c>
      <c r="CS17" s="646"/>
      <c r="CT17" s="646"/>
      <c r="CU17" s="646"/>
      <c r="CV17" s="646"/>
      <c r="CW17" s="646"/>
      <c r="CX17" s="646"/>
      <c r="CY17" s="647"/>
      <c r="CZ17" s="648">
        <v>8.3000000000000007</v>
      </c>
      <c r="DA17" s="648"/>
      <c r="DB17" s="648"/>
      <c r="DC17" s="648"/>
      <c r="DD17" s="654" t="s">
        <v>148</v>
      </c>
      <c r="DE17" s="646"/>
      <c r="DF17" s="646"/>
      <c r="DG17" s="646"/>
      <c r="DH17" s="646"/>
      <c r="DI17" s="646"/>
      <c r="DJ17" s="646"/>
      <c r="DK17" s="646"/>
      <c r="DL17" s="646"/>
      <c r="DM17" s="646"/>
      <c r="DN17" s="646"/>
      <c r="DO17" s="646"/>
      <c r="DP17" s="647"/>
      <c r="DQ17" s="654">
        <v>10170605</v>
      </c>
      <c r="DR17" s="646"/>
      <c r="DS17" s="646"/>
      <c r="DT17" s="646"/>
      <c r="DU17" s="646"/>
      <c r="DV17" s="646"/>
      <c r="DW17" s="646"/>
      <c r="DX17" s="646"/>
      <c r="DY17" s="646"/>
      <c r="DZ17" s="646"/>
      <c r="EA17" s="646"/>
      <c r="EB17" s="646"/>
      <c r="EC17" s="655"/>
    </row>
    <row r="18" spans="2:133" ht="11.25" customHeight="1" x14ac:dyDescent="0.15">
      <c r="B18" s="642" t="s">
        <v>268</v>
      </c>
      <c r="C18" s="643"/>
      <c r="D18" s="643"/>
      <c r="E18" s="643"/>
      <c r="F18" s="643"/>
      <c r="G18" s="643"/>
      <c r="H18" s="643"/>
      <c r="I18" s="643"/>
      <c r="J18" s="643"/>
      <c r="K18" s="643"/>
      <c r="L18" s="643"/>
      <c r="M18" s="643"/>
      <c r="N18" s="643"/>
      <c r="O18" s="643"/>
      <c r="P18" s="643"/>
      <c r="Q18" s="644"/>
      <c r="R18" s="645">
        <v>170101</v>
      </c>
      <c r="S18" s="646"/>
      <c r="T18" s="646"/>
      <c r="U18" s="646"/>
      <c r="V18" s="646"/>
      <c r="W18" s="646"/>
      <c r="X18" s="646"/>
      <c r="Y18" s="647"/>
      <c r="Z18" s="648">
        <v>0.1</v>
      </c>
      <c r="AA18" s="648"/>
      <c r="AB18" s="648"/>
      <c r="AC18" s="648"/>
      <c r="AD18" s="649">
        <v>170101</v>
      </c>
      <c r="AE18" s="649"/>
      <c r="AF18" s="649"/>
      <c r="AG18" s="649"/>
      <c r="AH18" s="649"/>
      <c r="AI18" s="649"/>
      <c r="AJ18" s="649"/>
      <c r="AK18" s="649"/>
      <c r="AL18" s="650">
        <v>0.3</v>
      </c>
      <c r="AM18" s="651"/>
      <c r="AN18" s="651"/>
      <c r="AO18" s="652"/>
      <c r="AP18" s="642" t="s">
        <v>269</v>
      </c>
      <c r="AQ18" s="643"/>
      <c r="AR18" s="643"/>
      <c r="AS18" s="643"/>
      <c r="AT18" s="643"/>
      <c r="AU18" s="643"/>
      <c r="AV18" s="643"/>
      <c r="AW18" s="643"/>
      <c r="AX18" s="643"/>
      <c r="AY18" s="643"/>
      <c r="AZ18" s="643"/>
      <c r="BA18" s="643"/>
      <c r="BB18" s="643"/>
      <c r="BC18" s="643"/>
      <c r="BD18" s="643"/>
      <c r="BE18" s="643"/>
      <c r="BF18" s="644"/>
      <c r="BG18" s="645" t="s">
        <v>242</v>
      </c>
      <c r="BH18" s="646"/>
      <c r="BI18" s="646"/>
      <c r="BJ18" s="646"/>
      <c r="BK18" s="646"/>
      <c r="BL18" s="646"/>
      <c r="BM18" s="646"/>
      <c r="BN18" s="647"/>
      <c r="BO18" s="648" t="s">
        <v>242</v>
      </c>
      <c r="BP18" s="648"/>
      <c r="BQ18" s="648"/>
      <c r="BR18" s="648"/>
      <c r="BS18" s="654" t="s">
        <v>148</v>
      </c>
      <c r="BT18" s="646"/>
      <c r="BU18" s="646"/>
      <c r="BV18" s="646"/>
      <c r="BW18" s="646"/>
      <c r="BX18" s="646"/>
      <c r="BY18" s="646"/>
      <c r="BZ18" s="646"/>
      <c r="CA18" s="646"/>
      <c r="CB18" s="655"/>
      <c r="CD18" s="660" t="s">
        <v>270</v>
      </c>
      <c r="CE18" s="661"/>
      <c r="CF18" s="661"/>
      <c r="CG18" s="661"/>
      <c r="CH18" s="661"/>
      <c r="CI18" s="661"/>
      <c r="CJ18" s="661"/>
      <c r="CK18" s="661"/>
      <c r="CL18" s="661"/>
      <c r="CM18" s="661"/>
      <c r="CN18" s="661"/>
      <c r="CO18" s="661"/>
      <c r="CP18" s="661"/>
      <c r="CQ18" s="662"/>
      <c r="CR18" s="645" t="s">
        <v>148</v>
      </c>
      <c r="CS18" s="646"/>
      <c r="CT18" s="646"/>
      <c r="CU18" s="646"/>
      <c r="CV18" s="646"/>
      <c r="CW18" s="646"/>
      <c r="CX18" s="646"/>
      <c r="CY18" s="647"/>
      <c r="CZ18" s="648" t="s">
        <v>242</v>
      </c>
      <c r="DA18" s="648"/>
      <c r="DB18" s="648"/>
      <c r="DC18" s="648"/>
      <c r="DD18" s="654" t="s">
        <v>148</v>
      </c>
      <c r="DE18" s="646"/>
      <c r="DF18" s="646"/>
      <c r="DG18" s="646"/>
      <c r="DH18" s="646"/>
      <c r="DI18" s="646"/>
      <c r="DJ18" s="646"/>
      <c r="DK18" s="646"/>
      <c r="DL18" s="646"/>
      <c r="DM18" s="646"/>
      <c r="DN18" s="646"/>
      <c r="DO18" s="646"/>
      <c r="DP18" s="647"/>
      <c r="DQ18" s="654" t="s">
        <v>148</v>
      </c>
      <c r="DR18" s="646"/>
      <c r="DS18" s="646"/>
      <c r="DT18" s="646"/>
      <c r="DU18" s="646"/>
      <c r="DV18" s="646"/>
      <c r="DW18" s="646"/>
      <c r="DX18" s="646"/>
      <c r="DY18" s="646"/>
      <c r="DZ18" s="646"/>
      <c r="EA18" s="646"/>
      <c r="EB18" s="646"/>
      <c r="EC18" s="655"/>
    </row>
    <row r="19" spans="2:133" ht="11.25" customHeight="1" x14ac:dyDescent="0.15">
      <c r="B19" s="642" t="s">
        <v>271</v>
      </c>
      <c r="C19" s="643"/>
      <c r="D19" s="643"/>
      <c r="E19" s="643"/>
      <c r="F19" s="643"/>
      <c r="G19" s="643"/>
      <c r="H19" s="643"/>
      <c r="I19" s="643"/>
      <c r="J19" s="643"/>
      <c r="K19" s="643"/>
      <c r="L19" s="643"/>
      <c r="M19" s="643"/>
      <c r="N19" s="643"/>
      <c r="O19" s="643"/>
      <c r="P19" s="643"/>
      <c r="Q19" s="644"/>
      <c r="R19" s="645">
        <v>9784</v>
      </c>
      <c r="S19" s="646"/>
      <c r="T19" s="646"/>
      <c r="U19" s="646"/>
      <c r="V19" s="646"/>
      <c r="W19" s="646"/>
      <c r="X19" s="646"/>
      <c r="Y19" s="647"/>
      <c r="Z19" s="648">
        <v>0</v>
      </c>
      <c r="AA19" s="648"/>
      <c r="AB19" s="648"/>
      <c r="AC19" s="648"/>
      <c r="AD19" s="649">
        <v>9784</v>
      </c>
      <c r="AE19" s="649"/>
      <c r="AF19" s="649"/>
      <c r="AG19" s="649"/>
      <c r="AH19" s="649"/>
      <c r="AI19" s="649"/>
      <c r="AJ19" s="649"/>
      <c r="AK19" s="649"/>
      <c r="AL19" s="650">
        <v>0</v>
      </c>
      <c r="AM19" s="651"/>
      <c r="AN19" s="651"/>
      <c r="AO19" s="652"/>
      <c r="AP19" s="642" t="s">
        <v>272</v>
      </c>
      <c r="AQ19" s="643"/>
      <c r="AR19" s="643"/>
      <c r="AS19" s="643"/>
      <c r="AT19" s="643"/>
      <c r="AU19" s="643"/>
      <c r="AV19" s="643"/>
      <c r="AW19" s="643"/>
      <c r="AX19" s="643"/>
      <c r="AY19" s="643"/>
      <c r="AZ19" s="643"/>
      <c r="BA19" s="643"/>
      <c r="BB19" s="643"/>
      <c r="BC19" s="643"/>
      <c r="BD19" s="643"/>
      <c r="BE19" s="643"/>
      <c r="BF19" s="644"/>
      <c r="BG19" s="645">
        <v>1972373</v>
      </c>
      <c r="BH19" s="646"/>
      <c r="BI19" s="646"/>
      <c r="BJ19" s="646"/>
      <c r="BK19" s="646"/>
      <c r="BL19" s="646"/>
      <c r="BM19" s="646"/>
      <c r="BN19" s="647"/>
      <c r="BO19" s="648">
        <v>6.6</v>
      </c>
      <c r="BP19" s="648"/>
      <c r="BQ19" s="648"/>
      <c r="BR19" s="648"/>
      <c r="BS19" s="654" t="s">
        <v>148</v>
      </c>
      <c r="BT19" s="646"/>
      <c r="BU19" s="646"/>
      <c r="BV19" s="646"/>
      <c r="BW19" s="646"/>
      <c r="BX19" s="646"/>
      <c r="BY19" s="646"/>
      <c r="BZ19" s="646"/>
      <c r="CA19" s="646"/>
      <c r="CB19" s="655"/>
      <c r="CD19" s="660" t="s">
        <v>273</v>
      </c>
      <c r="CE19" s="661"/>
      <c r="CF19" s="661"/>
      <c r="CG19" s="661"/>
      <c r="CH19" s="661"/>
      <c r="CI19" s="661"/>
      <c r="CJ19" s="661"/>
      <c r="CK19" s="661"/>
      <c r="CL19" s="661"/>
      <c r="CM19" s="661"/>
      <c r="CN19" s="661"/>
      <c r="CO19" s="661"/>
      <c r="CP19" s="661"/>
      <c r="CQ19" s="662"/>
      <c r="CR19" s="645" t="s">
        <v>148</v>
      </c>
      <c r="CS19" s="646"/>
      <c r="CT19" s="646"/>
      <c r="CU19" s="646"/>
      <c r="CV19" s="646"/>
      <c r="CW19" s="646"/>
      <c r="CX19" s="646"/>
      <c r="CY19" s="647"/>
      <c r="CZ19" s="648" t="s">
        <v>148</v>
      </c>
      <c r="DA19" s="648"/>
      <c r="DB19" s="648"/>
      <c r="DC19" s="648"/>
      <c r="DD19" s="654" t="s">
        <v>242</v>
      </c>
      <c r="DE19" s="646"/>
      <c r="DF19" s="646"/>
      <c r="DG19" s="646"/>
      <c r="DH19" s="646"/>
      <c r="DI19" s="646"/>
      <c r="DJ19" s="646"/>
      <c r="DK19" s="646"/>
      <c r="DL19" s="646"/>
      <c r="DM19" s="646"/>
      <c r="DN19" s="646"/>
      <c r="DO19" s="646"/>
      <c r="DP19" s="647"/>
      <c r="DQ19" s="654" t="s">
        <v>148</v>
      </c>
      <c r="DR19" s="646"/>
      <c r="DS19" s="646"/>
      <c r="DT19" s="646"/>
      <c r="DU19" s="646"/>
      <c r="DV19" s="646"/>
      <c r="DW19" s="646"/>
      <c r="DX19" s="646"/>
      <c r="DY19" s="646"/>
      <c r="DZ19" s="646"/>
      <c r="EA19" s="646"/>
      <c r="EB19" s="646"/>
      <c r="EC19" s="655"/>
    </row>
    <row r="20" spans="2:133" ht="11.25" customHeight="1" x14ac:dyDescent="0.15">
      <c r="B20" s="642" t="s">
        <v>274</v>
      </c>
      <c r="C20" s="643"/>
      <c r="D20" s="643"/>
      <c r="E20" s="643"/>
      <c r="F20" s="643"/>
      <c r="G20" s="643"/>
      <c r="H20" s="643"/>
      <c r="I20" s="643"/>
      <c r="J20" s="643"/>
      <c r="K20" s="643"/>
      <c r="L20" s="643"/>
      <c r="M20" s="643"/>
      <c r="N20" s="643"/>
      <c r="O20" s="643"/>
      <c r="P20" s="643"/>
      <c r="Q20" s="644"/>
      <c r="R20" s="645">
        <v>4189</v>
      </c>
      <c r="S20" s="646"/>
      <c r="T20" s="646"/>
      <c r="U20" s="646"/>
      <c r="V20" s="646"/>
      <c r="W20" s="646"/>
      <c r="X20" s="646"/>
      <c r="Y20" s="647"/>
      <c r="Z20" s="648">
        <v>0</v>
      </c>
      <c r="AA20" s="648"/>
      <c r="AB20" s="648"/>
      <c r="AC20" s="648"/>
      <c r="AD20" s="649">
        <v>4189</v>
      </c>
      <c r="AE20" s="649"/>
      <c r="AF20" s="649"/>
      <c r="AG20" s="649"/>
      <c r="AH20" s="649"/>
      <c r="AI20" s="649"/>
      <c r="AJ20" s="649"/>
      <c r="AK20" s="649"/>
      <c r="AL20" s="650">
        <v>0</v>
      </c>
      <c r="AM20" s="651"/>
      <c r="AN20" s="651"/>
      <c r="AO20" s="652"/>
      <c r="AP20" s="642" t="s">
        <v>275</v>
      </c>
      <c r="AQ20" s="643"/>
      <c r="AR20" s="643"/>
      <c r="AS20" s="643"/>
      <c r="AT20" s="643"/>
      <c r="AU20" s="643"/>
      <c r="AV20" s="643"/>
      <c r="AW20" s="643"/>
      <c r="AX20" s="643"/>
      <c r="AY20" s="643"/>
      <c r="AZ20" s="643"/>
      <c r="BA20" s="643"/>
      <c r="BB20" s="643"/>
      <c r="BC20" s="643"/>
      <c r="BD20" s="643"/>
      <c r="BE20" s="643"/>
      <c r="BF20" s="644"/>
      <c r="BG20" s="645">
        <v>1972373</v>
      </c>
      <c r="BH20" s="646"/>
      <c r="BI20" s="646"/>
      <c r="BJ20" s="646"/>
      <c r="BK20" s="646"/>
      <c r="BL20" s="646"/>
      <c r="BM20" s="646"/>
      <c r="BN20" s="647"/>
      <c r="BO20" s="648">
        <v>6.6</v>
      </c>
      <c r="BP20" s="648"/>
      <c r="BQ20" s="648"/>
      <c r="BR20" s="648"/>
      <c r="BS20" s="654" t="s">
        <v>148</v>
      </c>
      <c r="BT20" s="646"/>
      <c r="BU20" s="646"/>
      <c r="BV20" s="646"/>
      <c r="BW20" s="646"/>
      <c r="BX20" s="646"/>
      <c r="BY20" s="646"/>
      <c r="BZ20" s="646"/>
      <c r="CA20" s="646"/>
      <c r="CB20" s="655"/>
      <c r="CD20" s="660" t="s">
        <v>276</v>
      </c>
      <c r="CE20" s="661"/>
      <c r="CF20" s="661"/>
      <c r="CG20" s="661"/>
      <c r="CH20" s="661"/>
      <c r="CI20" s="661"/>
      <c r="CJ20" s="661"/>
      <c r="CK20" s="661"/>
      <c r="CL20" s="661"/>
      <c r="CM20" s="661"/>
      <c r="CN20" s="661"/>
      <c r="CO20" s="661"/>
      <c r="CP20" s="661"/>
      <c r="CQ20" s="662"/>
      <c r="CR20" s="645">
        <v>132355607</v>
      </c>
      <c r="CS20" s="646"/>
      <c r="CT20" s="646"/>
      <c r="CU20" s="646"/>
      <c r="CV20" s="646"/>
      <c r="CW20" s="646"/>
      <c r="CX20" s="646"/>
      <c r="CY20" s="647"/>
      <c r="CZ20" s="648">
        <v>100</v>
      </c>
      <c r="DA20" s="648"/>
      <c r="DB20" s="648"/>
      <c r="DC20" s="648"/>
      <c r="DD20" s="654">
        <v>25299561</v>
      </c>
      <c r="DE20" s="646"/>
      <c r="DF20" s="646"/>
      <c r="DG20" s="646"/>
      <c r="DH20" s="646"/>
      <c r="DI20" s="646"/>
      <c r="DJ20" s="646"/>
      <c r="DK20" s="646"/>
      <c r="DL20" s="646"/>
      <c r="DM20" s="646"/>
      <c r="DN20" s="646"/>
      <c r="DO20" s="646"/>
      <c r="DP20" s="647"/>
      <c r="DQ20" s="654">
        <v>71247718</v>
      </c>
      <c r="DR20" s="646"/>
      <c r="DS20" s="646"/>
      <c r="DT20" s="646"/>
      <c r="DU20" s="646"/>
      <c r="DV20" s="646"/>
      <c r="DW20" s="646"/>
      <c r="DX20" s="646"/>
      <c r="DY20" s="646"/>
      <c r="DZ20" s="646"/>
      <c r="EA20" s="646"/>
      <c r="EB20" s="646"/>
      <c r="EC20" s="655"/>
    </row>
    <row r="21" spans="2:133" ht="11.25" customHeight="1" x14ac:dyDescent="0.15">
      <c r="B21" s="642" t="s">
        <v>277</v>
      </c>
      <c r="C21" s="643"/>
      <c r="D21" s="643"/>
      <c r="E21" s="643"/>
      <c r="F21" s="643"/>
      <c r="G21" s="643"/>
      <c r="H21" s="643"/>
      <c r="I21" s="643"/>
      <c r="J21" s="643"/>
      <c r="K21" s="643"/>
      <c r="L21" s="643"/>
      <c r="M21" s="643"/>
      <c r="N21" s="643"/>
      <c r="O21" s="643"/>
      <c r="P21" s="643"/>
      <c r="Q21" s="644"/>
      <c r="R21" s="645">
        <v>238636</v>
      </c>
      <c r="S21" s="646"/>
      <c r="T21" s="646"/>
      <c r="U21" s="646"/>
      <c r="V21" s="646"/>
      <c r="W21" s="646"/>
      <c r="X21" s="646"/>
      <c r="Y21" s="647"/>
      <c r="Z21" s="648">
        <v>0.2</v>
      </c>
      <c r="AA21" s="648"/>
      <c r="AB21" s="648"/>
      <c r="AC21" s="648"/>
      <c r="AD21" s="649">
        <v>238636</v>
      </c>
      <c r="AE21" s="649"/>
      <c r="AF21" s="649"/>
      <c r="AG21" s="649"/>
      <c r="AH21" s="649"/>
      <c r="AI21" s="649"/>
      <c r="AJ21" s="649"/>
      <c r="AK21" s="649"/>
      <c r="AL21" s="650">
        <v>0.4</v>
      </c>
      <c r="AM21" s="651"/>
      <c r="AN21" s="651"/>
      <c r="AO21" s="652"/>
      <c r="AP21" s="664" t="s">
        <v>278</v>
      </c>
      <c r="AQ21" s="665"/>
      <c r="AR21" s="665"/>
      <c r="AS21" s="665"/>
      <c r="AT21" s="665"/>
      <c r="AU21" s="665"/>
      <c r="AV21" s="665"/>
      <c r="AW21" s="665"/>
      <c r="AX21" s="665"/>
      <c r="AY21" s="665"/>
      <c r="AZ21" s="665"/>
      <c r="BA21" s="665"/>
      <c r="BB21" s="665"/>
      <c r="BC21" s="665"/>
      <c r="BD21" s="665"/>
      <c r="BE21" s="665"/>
      <c r="BF21" s="666"/>
      <c r="BG21" s="645">
        <v>58845</v>
      </c>
      <c r="BH21" s="646"/>
      <c r="BI21" s="646"/>
      <c r="BJ21" s="646"/>
      <c r="BK21" s="646"/>
      <c r="BL21" s="646"/>
      <c r="BM21" s="646"/>
      <c r="BN21" s="647"/>
      <c r="BO21" s="648">
        <v>0.2</v>
      </c>
      <c r="BP21" s="648"/>
      <c r="BQ21" s="648"/>
      <c r="BR21" s="648"/>
      <c r="BS21" s="654" t="s">
        <v>242</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279</v>
      </c>
      <c r="C22" s="643"/>
      <c r="D22" s="643"/>
      <c r="E22" s="643"/>
      <c r="F22" s="643"/>
      <c r="G22" s="643"/>
      <c r="H22" s="643"/>
      <c r="I22" s="643"/>
      <c r="J22" s="643"/>
      <c r="K22" s="643"/>
      <c r="L22" s="643"/>
      <c r="M22" s="643"/>
      <c r="N22" s="643"/>
      <c r="O22" s="643"/>
      <c r="P22" s="643"/>
      <c r="Q22" s="644"/>
      <c r="R22" s="645">
        <v>25233513</v>
      </c>
      <c r="S22" s="646"/>
      <c r="T22" s="646"/>
      <c r="U22" s="646"/>
      <c r="V22" s="646"/>
      <c r="W22" s="646"/>
      <c r="X22" s="646"/>
      <c r="Y22" s="647"/>
      <c r="Z22" s="648">
        <v>18.5</v>
      </c>
      <c r="AA22" s="648"/>
      <c r="AB22" s="648"/>
      <c r="AC22" s="648"/>
      <c r="AD22" s="649">
        <v>23316040</v>
      </c>
      <c r="AE22" s="649"/>
      <c r="AF22" s="649"/>
      <c r="AG22" s="649"/>
      <c r="AH22" s="649"/>
      <c r="AI22" s="649"/>
      <c r="AJ22" s="649"/>
      <c r="AK22" s="649"/>
      <c r="AL22" s="650">
        <v>39.9</v>
      </c>
      <c r="AM22" s="651"/>
      <c r="AN22" s="651"/>
      <c r="AO22" s="652"/>
      <c r="AP22" s="664" t="s">
        <v>280</v>
      </c>
      <c r="AQ22" s="665"/>
      <c r="AR22" s="665"/>
      <c r="AS22" s="665"/>
      <c r="AT22" s="665"/>
      <c r="AU22" s="665"/>
      <c r="AV22" s="665"/>
      <c r="AW22" s="665"/>
      <c r="AX22" s="665"/>
      <c r="AY22" s="665"/>
      <c r="AZ22" s="665"/>
      <c r="BA22" s="665"/>
      <c r="BB22" s="665"/>
      <c r="BC22" s="665"/>
      <c r="BD22" s="665"/>
      <c r="BE22" s="665"/>
      <c r="BF22" s="666"/>
      <c r="BG22" s="645" t="s">
        <v>148</v>
      </c>
      <c r="BH22" s="646"/>
      <c r="BI22" s="646"/>
      <c r="BJ22" s="646"/>
      <c r="BK22" s="646"/>
      <c r="BL22" s="646"/>
      <c r="BM22" s="646"/>
      <c r="BN22" s="647"/>
      <c r="BO22" s="648" t="s">
        <v>242</v>
      </c>
      <c r="BP22" s="648"/>
      <c r="BQ22" s="648"/>
      <c r="BR22" s="648"/>
      <c r="BS22" s="654" t="s">
        <v>148</v>
      </c>
      <c r="BT22" s="646"/>
      <c r="BU22" s="646"/>
      <c r="BV22" s="646"/>
      <c r="BW22" s="646"/>
      <c r="BX22" s="646"/>
      <c r="BY22" s="646"/>
      <c r="BZ22" s="646"/>
      <c r="CA22" s="646"/>
      <c r="CB22" s="655"/>
      <c r="CD22" s="627" t="s">
        <v>281</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282</v>
      </c>
      <c r="C23" s="643"/>
      <c r="D23" s="643"/>
      <c r="E23" s="643"/>
      <c r="F23" s="643"/>
      <c r="G23" s="643"/>
      <c r="H23" s="643"/>
      <c r="I23" s="643"/>
      <c r="J23" s="643"/>
      <c r="K23" s="643"/>
      <c r="L23" s="643"/>
      <c r="M23" s="643"/>
      <c r="N23" s="643"/>
      <c r="O23" s="643"/>
      <c r="P23" s="643"/>
      <c r="Q23" s="644"/>
      <c r="R23" s="645">
        <v>23316040</v>
      </c>
      <c r="S23" s="646"/>
      <c r="T23" s="646"/>
      <c r="U23" s="646"/>
      <c r="V23" s="646"/>
      <c r="W23" s="646"/>
      <c r="X23" s="646"/>
      <c r="Y23" s="647"/>
      <c r="Z23" s="648">
        <v>17.100000000000001</v>
      </c>
      <c r="AA23" s="648"/>
      <c r="AB23" s="648"/>
      <c r="AC23" s="648"/>
      <c r="AD23" s="649">
        <v>23316040</v>
      </c>
      <c r="AE23" s="649"/>
      <c r="AF23" s="649"/>
      <c r="AG23" s="649"/>
      <c r="AH23" s="649"/>
      <c r="AI23" s="649"/>
      <c r="AJ23" s="649"/>
      <c r="AK23" s="649"/>
      <c r="AL23" s="650">
        <v>39.9</v>
      </c>
      <c r="AM23" s="651"/>
      <c r="AN23" s="651"/>
      <c r="AO23" s="652"/>
      <c r="AP23" s="664" t="s">
        <v>283</v>
      </c>
      <c r="AQ23" s="665"/>
      <c r="AR23" s="665"/>
      <c r="AS23" s="665"/>
      <c r="AT23" s="665"/>
      <c r="AU23" s="665"/>
      <c r="AV23" s="665"/>
      <c r="AW23" s="665"/>
      <c r="AX23" s="665"/>
      <c r="AY23" s="665"/>
      <c r="AZ23" s="665"/>
      <c r="BA23" s="665"/>
      <c r="BB23" s="665"/>
      <c r="BC23" s="665"/>
      <c r="BD23" s="665"/>
      <c r="BE23" s="665"/>
      <c r="BF23" s="666"/>
      <c r="BG23" s="645">
        <v>1913528</v>
      </c>
      <c r="BH23" s="646"/>
      <c r="BI23" s="646"/>
      <c r="BJ23" s="646"/>
      <c r="BK23" s="646"/>
      <c r="BL23" s="646"/>
      <c r="BM23" s="646"/>
      <c r="BN23" s="647"/>
      <c r="BO23" s="648">
        <v>6.4</v>
      </c>
      <c r="BP23" s="648"/>
      <c r="BQ23" s="648"/>
      <c r="BR23" s="648"/>
      <c r="BS23" s="654" t="s">
        <v>148</v>
      </c>
      <c r="BT23" s="646"/>
      <c r="BU23" s="646"/>
      <c r="BV23" s="646"/>
      <c r="BW23" s="646"/>
      <c r="BX23" s="646"/>
      <c r="BY23" s="646"/>
      <c r="BZ23" s="646"/>
      <c r="CA23" s="646"/>
      <c r="CB23" s="655"/>
      <c r="CD23" s="627" t="s">
        <v>222</v>
      </c>
      <c r="CE23" s="628"/>
      <c r="CF23" s="628"/>
      <c r="CG23" s="628"/>
      <c r="CH23" s="628"/>
      <c r="CI23" s="628"/>
      <c r="CJ23" s="628"/>
      <c r="CK23" s="628"/>
      <c r="CL23" s="628"/>
      <c r="CM23" s="628"/>
      <c r="CN23" s="628"/>
      <c r="CO23" s="628"/>
      <c r="CP23" s="628"/>
      <c r="CQ23" s="629"/>
      <c r="CR23" s="627" t="s">
        <v>284</v>
      </c>
      <c r="CS23" s="628"/>
      <c r="CT23" s="628"/>
      <c r="CU23" s="628"/>
      <c r="CV23" s="628"/>
      <c r="CW23" s="628"/>
      <c r="CX23" s="628"/>
      <c r="CY23" s="629"/>
      <c r="CZ23" s="627" t="s">
        <v>285</v>
      </c>
      <c r="DA23" s="628"/>
      <c r="DB23" s="628"/>
      <c r="DC23" s="629"/>
      <c r="DD23" s="627" t="s">
        <v>286</v>
      </c>
      <c r="DE23" s="628"/>
      <c r="DF23" s="628"/>
      <c r="DG23" s="628"/>
      <c r="DH23" s="628"/>
      <c r="DI23" s="628"/>
      <c r="DJ23" s="628"/>
      <c r="DK23" s="629"/>
      <c r="DL23" s="678" t="s">
        <v>287</v>
      </c>
      <c r="DM23" s="679"/>
      <c r="DN23" s="679"/>
      <c r="DO23" s="679"/>
      <c r="DP23" s="679"/>
      <c r="DQ23" s="679"/>
      <c r="DR23" s="679"/>
      <c r="DS23" s="679"/>
      <c r="DT23" s="679"/>
      <c r="DU23" s="679"/>
      <c r="DV23" s="680"/>
      <c r="DW23" s="627" t="s">
        <v>288</v>
      </c>
      <c r="DX23" s="628"/>
      <c r="DY23" s="628"/>
      <c r="DZ23" s="628"/>
      <c r="EA23" s="628"/>
      <c r="EB23" s="628"/>
      <c r="EC23" s="629"/>
    </row>
    <row r="24" spans="2:133" ht="11.25" customHeight="1" x14ac:dyDescent="0.15">
      <c r="B24" s="642" t="s">
        <v>289</v>
      </c>
      <c r="C24" s="643"/>
      <c r="D24" s="643"/>
      <c r="E24" s="643"/>
      <c r="F24" s="643"/>
      <c r="G24" s="643"/>
      <c r="H24" s="643"/>
      <c r="I24" s="643"/>
      <c r="J24" s="643"/>
      <c r="K24" s="643"/>
      <c r="L24" s="643"/>
      <c r="M24" s="643"/>
      <c r="N24" s="643"/>
      <c r="O24" s="643"/>
      <c r="P24" s="643"/>
      <c r="Q24" s="644"/>
      <c r="R24" s="645">
        <v>1917434</v>
      </c>
      <c r="S24" s="646"/>
      <c r="T24" s="646"/>
      <c r="U24" s="646"/>
      <c r="V24" s="646"/>
      <c r="W24" s="646"/>
      <c r="X24" s="646"/>
      <c r="Y24" s="647"/>
      <c r="Z24" s="648">
        <v>1.4</v>
      </c>
      <c r="AA24" s="648"/>
      <c r="AB24" s="648"/>
      <c r="AC24" s="648"/>
      <c r="AD24" s="649" t="s">
        <v>242</v>
      </c>
      <c r="AE24" s="649"/>
      <c r="AF24" s="649"/>
      <c r="AG24" s="649"/>
      <c r="AH24" s="649"/>
      <c r="AI24" s="649"/>
      <c r="AJ24" s="649"/>
      <c r="AK24" s="649"/>
      <c r="AL24" s="650" t="s">
        <v>148</v>
      </c>
      <c r="AM24" s="651"/>
      <c r="AN24" s="651"/>
      <c r="AO24" s="652"/>
      <c r="AP24" s="664" t="s">
        <v>290</v>
      </c>
      <c r="AQ24" s="665"/>
      <c r="AR24" s="665"/>
      <c r="AS24" s="665"/>
      <c r="AT24" s="665"/>
      <c r="AU24" s="665"/>
      <c r="AV24" s="665"/>
      <c r="AW24" s="665"/>
      <c r="AX24" s="665"/>
      <c r="AY24" s="665"/>
      <c r="AZ24" s="665"/>
      <c r="BA24" s="665"/>
      <c r="BB24" s="665"/>
      <c r="BC24" s="665"/>
      <c r="BD24" s="665"/>
      <c r="BE24" s="665"/>
      <c r="BF24" s="666"/>
      <c r="BG24" s="645" t="s">
        <v>242</v>
      </c>
      <c r="BH24" s="646"/>
      <c r="BI24" s="646"/>
      <c r="BJ24" s="646"/>
      <c r="BK24" s="646"/>
      <c r="BL24" s="646"/>
      <c r="BM24" s="646"/>
      <c r="BN24" s="647"/>
      <c r="BO24" s="648" t="s">
        <v>242</v>
      </c>
      <c r="BP24" s="648"/>
      <c r="BQ24" s="648"/>
      <c r="BR24" s="648"/>
      <c r="BS24" s="654" t="s">
        <v>148</v>
      </c>
      <c r="BT24" s="646"/>
      <c r="BU24" s="646"/>
      <c r="BV24" s="646"/>
      <c r="BW24" s="646"/>
      <c r="BX24" s="646"/>
      <c r="BY24" s="646"/>
      <c r="BZ24" s="646"/>
      <c r="CA24" s="646"/>
      <c r="CB24" s="655"/>
      <c r="CD24" s="656" t="s">
        <v>291</v>
      </c>
      <c r="CE24" s="657"/>
      <c r="CF24" s="657"/>
      <c r="CG24" s="657"/>
      <c r="CH24" s="657"/>
      <c r="CI24" s="657"/>
      <c r="CJ24" s="657"/>
      <c r="CK24" s="657"/>
      <c r="CL24" s="657"/>
      <c r="CM24" s="657"/>
      <c r="CN24" s="657"/>
      <c r="CO24" s="657"/>
      <c r="CP24" s="657"/>
      <c r="CQ24" s="658"/>
      <c r="CR24" s="634">
        <v>61802814</v>
      </c>
      <c r="CS24" s="635"/>
      <c r="CT24" s="635"/>
      <c r="CU24" s="635"/>
      <c r="CV24" s="635"/>
      <c r="CW24" s="635"/>
      <c r="CX24" s="635"/>
      <c r="CY24" s="636"/>
      <c r="CZ24" s="639">
        <v>46.7</v>
      </c>
      <c r="DA24" s="640"/>
      <c r="DB24" s="640"/>
      <c r="DC24" s="659"/>
      <c r="DD24" s="681">
        <v>35501781</v>
      </c>
      <c r="DE24" s="635"/>
      <c r="DF24" s="635"/>
      <c r="DG24" s="635"/>
      <c r="DH24" s="635"/>
      <c r="DI24" s="635"/>
      <c r="DJ24" s="635"/>
      <c r="DK24" s="636"/>
      <c r="DL24" s="681">
        <v>34542084</v>
      </c>
      <c r="DM24" s="635"/>
      <c r="DN24" s="635"/>
      <c r="DO24" s="635"/>
      <c r="DP24" s="635"/>
      <c r="DQ24" s="635"/>
      <c r="DR24" s="635"/>
      <c r="DS24" s="635"/>
      <c r="DT24" s="635"/>
      <c r="DU24" s="635"/>
      <c r="DV24" s="636"/>
      <c r="DW24" s="639">
        <v>56.3</v>
      </c>
      <c r="DX24" s="640"/>
      <c r="DY24" s="640"/>
      <c r="DZ24" s="640"/>
      <c r="EA24" s="640"/>
      <c r="EB24" s="640"/>
      <c r="EC24" s="641"/>
    </row>
    <row r="25" spans="2:133" ht="11.25" customHeight="1" x14ac:dyDescent="0.15">
      <c r="B25" s="642" t="s">
        <v>292</v>
      </c>
      <c r="C25" s="643"/>
      <c r="D25" s="643"/>
      <c r="E25" s="643"/>
      <c r="F25" s="643"/>
      <c r="G25" s="643"/>
      <c r="H25" s="643"/>
      <c r="I25" s="643"/>
      <c r="J25" s="643"/>
      <c r="K25" s="643"/>
      <c r="L25" s="643"/>
      <c r="M25" s="643"/>
      <c r="N25" s="643"/>
      <c r="O25" s="643"/>
      <c r="P25" s="643"/>
      <c r="Q25" s="644"/>
      <c r="R25" s="645">
        <v>39</v>
      </c>
      <c r="S25" s="646"/>
      <c r="T25" s="646"/>
      <c r="U25" s="646"/>
      <c r="V25" s="646"/>
      <c r="W25" s="646"/>
      <c r="X25" s="646"/>
      <c r="Y25" s="647"/>
      <c r="Z25" s="648">
        <v>0</v>
      </c>
      <c r="AA25" s="648"/>
      <c r="AB25" s="648"/>
      <c r="AC25" s="648"/>
      <c r="AD25" s="649" t="s">
        <v>242</v>
      </c>
      <c r="AE25" s="649"/>
      <c r="AF25" s="649"/>
      <c r="AG25" s="649"/>
      <c r="AH25" s="649"/>
      <c r="AI25" s="649"/>
      <c r="AJ25" s="649"/>
      <c r="AK25" s="649"/>
      <c r="AL25" s="650" t="s">
        <v>242</v>
      </c>
      <c r="AM25" s="651"/>
      <c r="AN25" s="651"/>
      <c r="AO25" s="652"/>
      <c r="AP25" s="664" t="s">
        <v>293</v>
      </c>
      <c r="AQ25" s="665"/>
      <c r="AR25" s="665"/>
      <c r="AS25" s="665"/>
      <c r="AT25" s="665"/>
      <c r="AU25" s="665"/>
      <c r="AV25" s="665"/>
      <c r="AW25" s="665"/>
      <c r="AX25" s="665"/>
      <c r="AY25" s="665"/>
      <c r="AZ25" s="665"/>
      <c r="BA25" s="665"/>
      <c r="BB25" s="665"/>
      <c r="BC25" s="665"/>
      <c r="BD25" s="665"/>
      <c r="BE25" s="665"/>
      <c r="BF25" s="666"/>
      <c r="BG25" s="645" t="s">
        <v>148</v>
      </c>
      <c r="BH25" s="646"/>
      <c r="BI25" s="646"/>
      <c r="BJ25" s="646"/>
      <c r="BK25" s="646"/>
      <c r="BL25" s="646"/>
      <c r="BM25" s="646"/>
      <c r="BN25" s="647"/>
      <c r="BO25" s="648" t="s">
        <v>148</v>
      </c>
      <c r="BP25" s="648"/>
      <c r="BQ25" s="648"/>
      <c r="BR25" s="648"/>
      <c r="BS25" s="654" t="s">
        <v>148</v>
      </c>
      <c r="BT25" s="646"/>
      <c r="BU25" s="646"/>
      <c r="BV25" s="646"/>
      <c r="BW25" s="646"/>
      <c r="BX25" s="646"/>
      <c r="BY25" s="646"/>
      <c r="BZ25" s="646"/>
      <c r="CA25" s="646"/>
      <c r="CB25" s="655"/>
      <c r="CD25" s="660" t="s">
        <v>294</v>
      </c>
      <c r="CE25" s="661"/>
      <c r="CF25" s="661"/>
      <c r="CG25" s="661"/>
      <c r="CH25" s="661"/>
      <c r="CI25" s="661"/>
      <c r="CJ25" s="661"/>
      <c r="CK25" s="661"/>
      <c r="CL25" s="661"/>
      <c r="CM25" s="661"/>
      <c r="CN25" s="661"/>
      <c r="CO25" s="661"/>
      <c r="CP25" s="661"/>
      <c r="CQ25" s="662"/>
      <c r="CR25" s="645">
        <v>17135810</v>
      </c>
      <c r="CS25" s="670"/>
      <c r="CT25" s="670"/>
      <c r="CU25" s="670"/>
      <c r="CV25" s="670"/>
      <c r="CW25" s="670"/>
      <c r="CX25" s="670"/>
      <c r="CY25" s="671"/>
      <c r="CZ25" s="650">
        <v>12.9</v>
      </c>
      <c r="DA25" s="682"/>
      <c r="DB25" s="682"/>
      <c r="DC25" s="684"/>
      <c r="DD25" s="654">
        <v>15147305</v>
      </c>
      <c r="DE25" s="670"/>
      <c r="DF25" s="670"/>
      <c r="DG25" s="670"/>
      <c r="DH25" s="670"/>
      <c r="DI25" s="670"/>
      <c r="DJ25" s="670"/>
      <c r="DK25" s="671"/>
      <c r="DL25" s="654">
        <v>14450033</v>
      </c>
      <c r="DM25" s="670"/>
      <c r="DN25" s="670"/>
      <c r="DO25" s="670"/>
      <c r="DP25" s="670"/>
      <c r="DQ25" s="670"/>
      <c r="DR25" s="670"/>
      <c r="DS25" s="670"/>
      <c r="DT25" s="670"/>
      <c r="DU25" s="670"/>
      <c r="DV25" s="671"/>
      <c r="DW25" s="650">
        <v>23.5</v>
      </c>
      <c r="DX25" s="682"/>
      <c r="DY25" s="682"/>
      <c r="DZ25" s="682"/>
      <c r="EA25" s="682"/>
      <c r="EB25" s="682"/>
      <c r="EC25" s="683"/>
    </row>
    <row r="26" spans="2:133" ht="11.25" customHeight="1" x14ac:dyDescent="0.15">
      <c r="B26" s="642" t="s">
        <v>295</v>
      </c>
      <c r="C26" s="643"/>
      <c r="D26" s="643"/>
      <c r="E26" s="643"/>
      <c r="F26" s="643"/>
      <c r="G26" s="643"/>
      <c r="H26" s="643"/>
      <c r="I26" s="643"/>
      <c r="J26" s="643"/>
      <c r="K26" s="643"/>
      <c r="L26" s="643"/>
      <c r="M26" s="643"/>
      <c r="N26" s="643"/>
      <c r="O26" s="643"/>
      <c r="P26" s="643"/>
      <c r="Q26" s="644"/>
      <c r="R26" s="645">
        <v>60938066</v>
      </c>
      <c r="S26" s="646"/>
      <c r="T26" s="646"/>
      <c r="U26" s="646"/>
      <c r="V26" s="646"/>
      <c r="W26" s="646"/>
      <c r="X26" s="646"/>
      <c r="Y26" s="647"/>
      <c r="Z26" s="648">
        <v>44.6</v>
      </c>
      <c r="AA26" s="648"/>
      <c r="AB26" s="648"/>
      <c r="AC26" s="648"/>
      <c r="AD26" s="649">
        <v>57107065</v>
      </c>
      <c r="AE26" s="649"/>
      <c r="AF26" s="649"/>
      <c r="AG26" s="649"/>
      <c r="AH26" s="649"/>
      <c r="AI26" s="649"/>
      <c r="AJ26" s="649"/>
      <c r="AK26" s="649"/>
      <c r="AL26" s="650">
        <v>97.8</v>
      </c>
      <c r="AM26" s="651"/>
      <c r="AN26" s="651"/>
      <c r="AO26" s="652"/>
      <c r="AP26" s="664" t="s">
        <v>296</v>
      </c>
      <c r="AQ26" s="685"/>
      <c r="AR26" s="685"/>
      <c r="AS26" s="685"/>
      <c r="AT26" s="685"/>
      <c r="AU26" s="685"/>
      <c r="AV26" s="685"/>
      <c r="AW26" s="685"/>
      <c r="AX26" s="685"/>
      <c r="AY26" s="685"/>
      <c r="AZ26" s="685"/>
      <c r="BA26" s="685"/>
      <c r="BB26" s="685"/>
      <c r="BC26" s="685"/>
      <c r="BD26" s="685"/>
      <c r="BE26" s="685"/>
      <c r="BF26" s="666"/>
      <c r="BG26" s="645" t="s">
        <v>148</v>
      </c>
      <c r="BH26" s="646"/>
      <c r="BI26" s="646"/>
      <c r="BJ26" s="646"/>
      <c r="BK26" s="646"/>
      <c r="BL26" s="646"/>
      <c r="BM26" s="646"/>
      <c r="BN26" s="647"/>
      <c r="BO26" s="648" t="s">
        <v>148</v>
      </c>
      <c r="BP26" s="648"/>
      <c r="BQ26" s="648"/>
      <c r="BR26" s="648"/>
      <c r="BS26" s="654" t="s">
        <v>242</v>
      </c>
      <c r="BT26" s="646"/>
      <c r="BU26" s="646"/>
      <c r="BV26" s="646"/>
      <c r="BW26" s="646"/>
      <c r="BX26" s="646"/>
      <c r="BY26" s="646"/>
      <c r="BZ26" s="646"/>
      <c r="CA26" s="646"/>
      <c r="CB26" s="655"/>
      <c r="CD26" s="660" t="s">
        <v>297</v>
      </c>
      <c r="CE26" s="661"/>
      <c r="CF26" s="661"/>
      <c r="CG26" s="661"/>
      <c r="CH26" s="661"/>
      <c r="CI26" s="661"/>
      <c r="CJ26" s="661"/>
      <c r="CK26" s="661"/>
      <c r="CL26" s="661"/>
      <c r="CM26" s="661"/>
      <c r="CN26" s="661"/>
      <c r="CO26" s="661"/>
      <c r="CP26" s="661"/>
      <c r="CQ26" s="662"/>
      <c r="CR26" s="645">
        <v>11950133</v>
      </c>
      <c r="CS26" s="646"/>
      <c r="CT26" s="646"/>
      <c r="CU26" s="646"/>
      <c r="CV26" s="646"/>
      <c r="CW26" s="646"/>
      <c r="CX26" s="646"/>
      <c r="CY26" s="647"/>
      <c r="CZ26" s="650">
        <v>9</v>
      </c>
      <c r="DA26" s="682"/>
      <c r="DB26" s="682"/>
      <c r="DC26" s="684"/>
      <c r="DD26" s="654">
        <v>10300477</v>
      </c>
      <c r="DE26" s="646"/>
      <c r="DF26" s="646"/>
      <c r="DG26" s="646"/>
      <c r="DH26" s="646"/>
      <c r="DI26" s="646"/>
      <c r="DJ26" s="646"/>
      <c r="DK26" s="647"/>
      <c r="DL26" s="654" t="s">
        <v>148</v>
      </c>
      <c r="DM26" s="646"/>
      <c r="DN26" s="646"/>
      <c r="DO26" s="646"/>
      <c r="DP26" s="646"/>
      <c r="DQ26" s="646"/>
      <c r="DR26" s="646"/>
      <c r="DS26" s="646"/>
      <c r="DT26" s="646"/>
      <c r="DU26" s="646"/>
      <c r="DV26" s="647"/>
      <c r="DW26" s="650" t="s">
        <v>148</v>
      </c>
      <c r="DX26" s="682"/>
      <c r="DY26" s="682"/>
      <c r="DZ26" s="682"/>
      <c r="EA26" s="682"/>
      <c r="EB26" s="682"/>
      <c r="EC26" s="683"/>
    </row>
    <row r="27" spans="2:133" ht="11.25" customHeight="1" x14ac:dyDescent="0.15">
      <c r="B27" s="642" t="s">
        <v>298</v>
      </c>
      <c r="C27" s="643"/>
      <c r="D27" s="643"/>
      <c r="E27" s="643"/>
      <c r="F27" s="643"/>
      <c r="G27" s="643"/>
      <c r="H27" s="643"/>
      <c r="I27" s="643"/>
      <c r="J27" s="643"/>
      <c r="K27" s="643"/>
      <c r="L27" s="643"/>
      <c r="M27" s="643"/>
      <c r="N27" s="643"/>
      <c r="O27" s="643"/>
      <c r="P27" s="643"/>
      <c r="Q27" s="644"/>
      <c r="R27" s="645">
        <v>32770</v>
      </c>
      <c r="S27" s="646"/>
      <c r="T27" s="646"/>
      <c r="U27" s="646"/>
      <c r="V27" s="646"/>
      <c r="W27" s="646"/>
      <c r="X27" s="646"/>
      <c r="Y27" s="647"/>
      <c r="Z27" s="648">
        <v>0</v>
      </c>
      <c r="AA27" s="648"/>
      <c r="AB27" s="648"/>
      <c r="AC27" s="648"/>
      <c r="AD27" s="649">
        <v>32770</v>
      </c>
      <c r="AE27" s="649"/>
      <c r="AF27" s="649"/>
      <c r="AG27" s="649"/>
      <c r="AH27" s="649"/>
      <c r="AI27" s="649"/>
      <c r="AJ27" s="649"/>
      <c r="AK27" s="649"/>
      <c r="AL27" s="650">
        <v>0.1</v>
      </c>
      <c r="AM27" s="651"/>
      <c r="AN27" s="651"/>
      <c r="AO27" s="652"/>
      <c r="AP27" s="642" t="s">
        <v>299</v>
      </c>
      <c r="AQ27" s="643"/>
      <c r="AR27" s="643"/>
      <c r="AS27" s="643"/>
      <c r="AT27" s="643"/>
      <c r="AU27" s="643"/>
      <c r="AV27" s="643"/>
      <c r="AW27" s="643"/>
      <c r="AX27" s="643"/>
      <c r="AY27" s="643"/>
      <c r="AZ27" s="643"/>
      <c r="BA27" s="643"/>
      <c r="BB27" s="643"/>
      <c r="BC27" s="643"/>
      <c r="BD27" s="643"/>
      <c r="BE27" s="643"/>
      <c r="BF27" s="644"/>
      <c r="BG27" s="645">
        <v>29785825</v>
      </c>
      <c r="BH27" s="646"/>
      <c r="BI27" s="646"/>
      <c r="BJ27" s="646"/>
      <c r="BK27" s="646"/>
      <c r="BL27" s="646"/>
      <c r="BM27" s="646"/>
      <c r="BN27" s="647"/>
      <c r="BO27" s="648">
        <v>100</v>
      </c>
      <c r="BP27" s="648"/>
      <c r="BQ27" s="648"/>
      <c r="BR27" s="648"/>
      <c r="BS27" s="654">
        <v>351496</v>
      </c>
      <c r="BT27" s="646"/>
      <c r="BU27" s="646"/>
      <c r="BV27" s="646"/>
      <c r="BW27" s="646"/>
      <c r="BX27" s="646"/>
      <c r="BY27" s="646"/>
      <c r="BZ27" s="646"/>
      <c r="CA27" s="646"/>
      <c r="CB27" s="655"/>
      <c r="CD27" s="660" t="s">
        <v>300</v>
      </c>
      <c r="CE27" s="661"/>
      <c r="CF27" s="661"/>
      <c r="CG27" s="661"/>
      <c r="CH27" s="661"/>
      <c r="CI27" s="661"/>
      <c r="CJ27" s="661"/>
      <c r="CK27" s="661"/>
      <c r="CL27" s="661"/>
      <c r="CM27" s="661"/>
      <c r="CN27" s="661"/>
      <c r="CO27" s="661"/>
      <c r="CP27" s="661"/>
      <c r="CQ27" s="662"/>
      <c r="CR27" s="645">
        <v>33735850</v>
      </c>
      <c r="CS27" s="670"/>
      <c r="CT27" s="670"/>
      <c r="CU27" s="670"/>
      <c r="CV27" s="670"/>
      <c r="CW27" s="670"/>
      <c r="CX27" s="670"/>
      <c r="CY27" s="671"/>
      <c r="CZ27" s="650">
        <v>25.5</v>
      </c>
      <c r="DA27" s="682"/>
      <c r="DB27" s="682"/>
      <c r="DC27" s="684"/>
      <c r="DD27" s="654">
        <v>10184546</v>
      </c>
      <c r="DE27" s="670"/>
      <c r="DF27" s="670"/>
      <c r="DG27" s="670"/>
      <c r="DH27" s="670"/>
      <c r="DI27" s="670"/>
      <c r="DJ27" s="670"/>
      <c r="DK27" s="671"/>
      <c r="DL27" s="654">
        <v>10016161</v>
      </c>
      <c r="DM27" s="670"/>
      <c r="DN27" s="670"/>
      <c r="DO27" s="670"/>
      <c r="DP27" s="670"/>
      <c r="DQ27" s="670"/>
      <c r="DR27" s="670"/>
      <c r="DS27" s="670"/>
      <c r="DT27" s="670"/>
      <c r="DU27" s="670"/>
      <c r="DV27" s="671"/>
      <c r="DW27" s="650">
        <v>16.3</v>
      </c>
      <c r="DX27" s="682"/>
      <c r="DY27" s="682"/>
      <c r="DZ27" s="682"/>
      <c r="EA27" s="682"/>
      <c r="EB27" s="682"/>
      <c r="EC27" s="683"/>
    </row>
    <row r="28" spans="2:133" ht="11.25" customHeight="1" x14ac:dyDescent="0.15">
      <c r="B28" s="642" t="s">
        <v>301</v>
      </c>
      <c r="C28" s="643"/>
      <c r="D28" s="643"/>
      <c r="E28" s="643"/>
      <c r="F28" s="643"/>
      <c r="G28" s="643"/>
      <c r="H28" s="643"/>
      <c r="I28" s="643"/>
      <c r="J28" s="643"/>
      <c r="K28" s="643"/>
      <c r="L28" s="643"/>
      <c r="M28" s="643"/>
      <c r="N28" s="643"/>
      <c r="O28" s="643"/>
      <c r="P28" s="643"/>
      <c r="Q28" s="644"/>
      <c r="R28" s="645">
        <v>2001374</v>
      </c>
      <c r="S28" s="646"/>
      <c r="T28" s="646"/>
      <c r="U28" s="646"/>
      <c r="V28" s="646"/>
      <c r="W28" s="646"/>
      <c r="X28" s="646"/>
      <c r="Y28" s="647"/>
      <c r="Z28" s="648">
        <v>1.5</v>
      </c>
      <c r="AA28" s="648"/>
      <c r="AB28" s="648"/>
      <c r="AC28" s="648"/>
      <c r="AD28" s="649" t="s">
        <v>148</v>
      </c>
      <c r="AE28" s="649"/>
      <c r="AF28" s="649"/>
      <c r="AG28" s="649"/>
      <c r="AH28" s="649"/>
      <c r="AI28" s="649"/>
      <c r="AJ28" s="649"/>
      <c r="AK28" s="649"/>
      <c r="AL28" s="650" t="s">
        <v>148</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302</v>
      </c>
      <c r="CE28" s="661"/>
      <c r="CF28" s="661"/>
      <c r="CG28" s="661"/>
      <c r="CH28" s="661"/>
      <c r="CI28" s="661"/>
      <c r="CJ28" s="661"/>
      <c r="CK28" s="661"/>
      <c r="CL28" s="661"/>
      <c r="CM28" s="661"/>
      <c r="CN28" s="661"/>
      <c r="CO28" s="661"/>
      <c r="CP28" s="661"/>
      <c r="CQ28" s="662"/>
      <c r="CR28" s="645">
        <v>10931154</v>
      </c>
      <c r="CS28" s="646"/>
      <c r="CT28" s="646"/>
      <c r="CU28" s="646"/>
      <c r="CV28" s="646"/>
      <c r="CW28" s="646"/>
      <c r="CX28" s="646"/>
      <c r="CY28" s="647"/>
      <c r="CZ28" s="650">
        <v>8.3000000000000007</v>
      </c>
      <c r="DA28" s="682"/>
      <c r="DB28" s="682"/>
      <c r="DC28" s="684"/>
      <c r="DD28" s="654">
        <v>10169930</v>
      </c>
      <c r="DE28" s="646"/>
      <c r="DF28" s="646"/>
      <c r="DG28" s="646"/>
      <c r="DH28" s="646"/>
      <c r="DI28" s="646"/>
      <c r="DJ28" s="646"/>
      <c r="DK28" s="647"/>
      <c r="DL28" s="654">
        <v>10075890</v>
      </c>
      <c r="DM28" s="646"/>
      <c r="DN28" s="646"/>
      <c r="DO28" s="646"/>
      <c r="DP28" s="646"/>
      <c r="DQ28" s="646"/>
      <c r="DR28" s="646"/>
      <c r="DS28" s="646"/>
      <c r="DT28" s="646"/>
      <c r="DU28" s="646"/>
      <c r="DV28" s="647"/>
      <c r="DW28" s="650">
        <v>16.399999999999999</v>
      </c>
      <c r="DX28" s="682"/>
      <c r="DY28" s="682"/>
      <c r="DZ28" s="682"/>
      <c r="EA28" s="682"/>
      <c r="EB28" s="682"/>
      <c r="EC28" s="683"/>
    </row>
    <row r="29" spans="2:133" ht="11.25" customHeight="1" x14ac:dyDescent="0.15">
      <c r="B29" s="642" t="s">
        <v>303</v>
      </c>
      <c r="C29" s="643"/>
      <c r="D29" s="643"/>
      <c r="E29" s="643"/>
      <c r="F29" s="643"/>
      <c r="G29" s="643"/>
      <c r="H29" s="643"/>
      <c r="I29" s="643"/>
      <c r="J29" s="643"/>
      <c r="K29" s="643"/>
      <c r="L29" s="643"/>
      <c r="M29" s="643"/>
      <c r="N29" s="643"/>
      <c r="O29" s="643"/>
      <c r="P29" s="643"/>
      <c r="Q29" s="644"/>
      <c r="R29" s="645">
        <v>2131238</v>
      </c>
      <c r="S29" s="646"/>
      <c r="T29" s="646"/>
      <c r="U29" s="646"/>
      <c r="V29" s="646"/>
      <c r="W29" s="646"/>
      <c r="X29" s="646"/>
      <c r="Y29" s="647"/>
      <c r="Z29" s="648">
        <v>1.6</v>
      </c>
      <c r="AA29" s="648"/>
      <c r="AB29" s="648"/>
      <c r="AC29" s="648"/>
      <c r="AD29" s="649">
        <v>91314</v>
      </c>
      <c r="AE29" s="649"/>
      <c r="AF29" s="649"/>
      <c r="AG29" s="649"/>
      <c r="AH29" s="649"/>
      <c r="AI29" s="649"/>
      <c r="AJ29" s="649"/>
      <c r="AK29" s="649"/>
      <c r="AL29" s="650">
        <v>0.2</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304</v>
      </c>
      <c r="CE29" s="692"/>
      <c r="CF29" s="660" t="s">
        <v>305</v>
      </c>
      <c r="CG29" s="661"/>
      <c r="CH29" s="661"/>
      <c r="CI29" s="661"/>
      <c r="CJ29" s="661"/>
      <c r="CK29" s="661"/>
      <c r="CL29" s="661"/>
      <c r="CM29" s="661"/>
      <c r="CN29" s="661"/>
      <c r="CO29" s="661"/>
      <c r="CP29" s="661"/>
      <c r="CQ29" s="662"/>
      <c r="CR29" s="645">
        <v>10931131</v>
      </c>
      <c r="CS29" s="670"/>
      <c r="CT29" s="670"/>
      <c r="CU29" s="670"/>
      <c r="CV29" s="670"/>
      <c r="CW29" s="670"/>
      <c r="CX29" s="670"/>
      <c r="CY29" s="671"/>
      <c r="CZ29" s="650">
        <v>8.3000000000000007</v>
      </c>
      <c r="DA29" s="682"/>
      <c r="DB29" s="682"/>
      <c r="DC29" s="684"/>
      <c r="DD29" s="654">
        <v>10169907</v>
      </c>
      <c r="DE29" s="670"/>
      <c r="DF29" s="670"/>
      <c r="DG29" s="670"/>
      <c r="DH29" s="670"/>
      <c r="DI29" s="670"/>
      <c r="DJ29" s="670"/>
      <c r="DK29" s="671"/>
      <c r="DL29" s="654">
        <v>10075867</v>
      </c>
      <c r="DM29" s="670"/>
      <c r="DN29" s="670"/>
      <c r="DO29" s="670"/>
      <c r="DP29" s="670"/>
      <c r="DQ29" s="670"/>
      <c r="DR29" s="670"/>
      <c r="DS29" s="670"/>
      <c r="DT29" s="670"/>
      <c r="DU29" s="670"/>
      <c r="DV29" s="671"/>
      <c r="DW29" s="650">
        <v>16.399999999999999</v>
      </c>
      <c r="DX29" s="682"/>
      <c r="DY29" s="682"/>
      <c r="DZ29" s="682"/>
      <c r="EA29" s="682"/>
      <c r="EB29" s="682"/>
      <c r="EC29" s="683"/>
    </row>
    <row r="30" spans="2:133" ht="11.25" customHeight="1" x14ac:dyDescent="0.15">
      <c r="B30" s="642" t="s">
        <v>306</v>
      </c>
      <c r="C30" s="643"/>
      <c r="D30" s="643"/>
      <c r="E30" s="643"/>
      <c r="F30" s="643"/>
      <c r="G30" s="643"/>
      <c r="H30" s="643"/>
      <c r="I30" s="643"/>
      <c r="J30" s="643"/>
      <c r="K30" s="643"/>
      <c r="L30" s="643"/>
      <c r="M30" s="643"/>
      <c r="N30" s="643"/>
      <c r="O30" s="643"/>
      <c r="P30" s="643"/>
      <c r="Q30" s="644"/>
      <c r="R30" s="645">
        <v>752934</v>
      </c>
      <c r="S30" s="646"/>
      <c r="T30" s="646"/>
      <c r="U30" s="646"/>
      <c r="V30" s="646"/>
      <c r="W30" s="646"/>
      <c r="X30" s="646"/>
      <c r="Y30" s="647"/>
      <c r="Z30" s="648">
        <v>0.6</v>
      </c>
      <c r="AA30" s="648"/>
      <c r="AB30" s="648"/>
      <c r="AC30" s="648"/>
      <c r="AD30" s="649" t="s">
        <v>242</v>
      </c>
      <c r="AE30" s="649"/>
      <c r="AF30" s="649"/>
      <c r="AG30" s="649"/>
      <c r="AH30" s="649"/>
      <c r="AI30" s="649"/>
      <c r="AJ30" s="649"/>
      <c r="AK30" s="649"/>
      <c r="AL30" s="650" t="s">
        <v>242</v>
      </c>
      <c r="AM30" s="651"/>
      <c r="AN30" s="651"/>
      <c r="AO30" s="652"/>
      <c r="AP30" s="624" t="s">
        <v>222</v>
      </c>
      <c r="AQ30" s="625"/>
      <c r="AR30" s="625"/>
      <c r="AS30" s="625"/>
      <c r="AT30" s="625"/>
      <c r="AU30" s="625"/>
      <c r="AV30" s="625"/>
      <c r="AW30" s="625"/>
      <c r="AX30" s="625"/>
      <c r="AY30" s="625"/>
      <c r="AZ30" s="625"/>
      <c r="BA30" s="625"/>
      <c r="BB30" s="625"/>
      <c r="BC30" s="625"/>
      <c r="BD30" s="625"/>
      <c r="BE30" s="625"/>
      <c r="BF30" s="626"/>
      <c r="BG30" s="624" t="s">
        <v>307</v>
      </c>
      <c r="BH30" s="689"/>
      <c r="BI30" s="689"/>
      <c r="BJ30" s="689"/>
      <c r="BK30" s="689"/>
      <c r="BL30" s="689"/>
      <c r="BM30" s="689"/>
      <c r="BN30" s="689"/>
      <c r="BO30" s="689"/>
      <c r="BP30" s="689"/>
      <c r="BQ30" s="690"/>
      <c r="BR30" s="624" t="s">
        <v>308</v>
      </c>
      <c r="BS30" s="689"/>
      <c r="BT30" s="689"/>
      <c r="BU30" s="689"/>
      <c r="BV30" s="689"/>
      <c r="BW30" s="689"/>
      <c r="BX30" s="689"/>
      <c r="BY30" s="689"/>
      <c r="BZ30" s="689"/>
      <c r="CA30" s="689"/>
      <c r="CB30" s="690"/>
      <c r="CD30" s="693"/>
      <c r="CE30" s="694"/>
      <c r="CF30" s="660" t="s">
        <v>309</v>
      </c>
      <c r="CG30" s="661"/>
      <c r="CH30" s="661"/>
      <c r="CI30" s="661"/>
      <c r="CJ30" s="661"/>
      <c r="CK30" s="661"/>
      <c r="CL30" s="661"/>
      <c r="CM30" s="661"/>
      <c r="CN30" s="661"/>
      <c r="CO30" s="661"/>
      <c r="CP30" s="661"/>
      <c r="CQ30" s="662"/>
      <c r="CR30" s="645">
        <v>10230199</v>
      </c>
      <c r="CS30" s="646"/>
      <c r="CT30" s="646"/>
      <c r="CU30" s="646"/>
      <c r="CV30" s="646"/>
      <c r="CW30" s="646"/>
      <c r="CX30" s="646"/>
      <c r="CY30" s="647"/>
      <c r="CZ30" s="650">
        <v>7.7</v>
      </c>
      <c r="DA30" s="682"/>
      <c r="DB30" s="682"/>
      <c r="DC30" s="684"/>
      <c r="DD30" s="654">
        <v>9574034</v>
      </c>
      <c r="DE30" s="646"/>
      <c r="DF30" s="646"/>
      <c r="DG30" s="646"/>
      <c r="DH30" s="646"/>
      <c r="DI30" s="646"/>
      <c r="DJ30" s="646"/>
      <c r="DK30" s="647"/>
      <c r="DL30" s="654">
        <v>9479994</v>
      </c>
      <c r="DM30" s="646"/>
      <c r="DN30" s="646"/>
      <c r="DO30" s="646"/>
      <c r="DP30" s="646"/>
      <c r="DQ30" s="646"/>
      <c r="DR30" s="646"/>
      <c r="DS30" s="646"/>
      <c r="DT30" s="646"/>
      <c r="DU30" s="646"/>
      <c r="DV30" s="647"/>
      <c r="DW30" s="650">
        <v>15.4</v>
      </c>
      <c r="DX30" s="682"/>
      <c r="DY30" s="682"/>
      <c r="DZ30" s="682"/>
      <c r="EA30" s="682"/>
      <c r="EB30" s="682"/>
      <c r="EC30" s="683"/>
    </row>
    <row r="31" spans="2:133" ht="11.25" customHeight="1" x14ac:dyDescent="0.15">
      <c r="B31" s="642" t="s">
        <v>310</v>
      </c>
      <c r="C31" s="643"/>
      <c r="D31" s="643"/>
      <c r="E31" s="643"/>
      <c r="F31" s="643"/>
      <c r="G31" s="643"/>
      <c r="H31" s="643"/>
      <c r="I31" s="643"/>
      <c r="J31" s="643"/>
      <c r="K31" s="643"/>
      <c r="L31" s="643"/>
      <c r="M31" s="643"/>
      <c r="N31" s="643"/>
      <c r="O31" s="643"/>
      <c r="P31" s="643"/>
      <c r="Q31" s="644"/>
      <c r="R31" s="645">
        <v>25638800</v>
      </c>
      <c r="S31" s="646"/>
      <c r="T31" s="646"/>
      <c r="U31" s="646"/>
      <c r="V31" s="646"/>
      <c r="W31" s="646"/>
      <c r="X31" s="646"/>
      <c r="Y31" s="647"/>
      <c r="Z31" s="648">
        <v>18.8</v>
      </c>
      <c r="AA31" s="648"/>
      <c r="AB31" s="648"/>
      <c r="AC31" s="648"/>
      <c r="AD31" s="649" t="s">
        <v>242</v>
      </c>
      <c r="AE31" s="649"/>
      <c r="AF31" s="649"/>
      <c r="AG31" s="649"/>
      <c r="AH31" s="649"/>
      <c r="AI31" s="649"/>
      <c r="AJ31" s="649"/>
      <c r="AK31" s="649"/>
      <c r="AL31" s="650" t="s">
        <v>148</v>
      </c>
      <c r="AM31" s="651"/>
      <c r="AN31" s="651"/>
      <c r="AO31" s="652"/>
      <c r="AP31" s="702" t="s">
        <v>311</v>
      </c>
      <c r="AQ31" s="703"/>
      <c r="AR31" s="703"/>
      <c r="AS31" s="703"/>
      <c r="AT31" s="708" t="s">
        <v>312</v>
      </c>
      <c r="AU31" s="231"/>
      <c r="AV31" s="231"/>
      <c r="AW31" s="231"/>
      <c r="AX31" s="631" t="s">
        <v>189</v>
      </c>
      <c r="AY31" s="632"/>
      <c r="AZ31" s="632"/>
      <c r="BA31" s="632"/>
      <c r="BB31" s="632"/>
      <c r="BC31" s="632"/>
      <c r="BD31" s="632"/>
      <c r="BE31" s="632"/>
      <c r="BF31" s="633"/>
      <c r="BG31" s="701">
        <v>99.3</v>
      </c>
      <c r="BH31" s="697"/>
      <c r="BI31" s="697"/>
      <c r="BJ31" s="697"/>
      <c r="BK31" s="697"/>
      <c r="BL31" s="697"/>
      <c r="BM31" s="640">
        <v>97.3</v>
      </c>
      <c r="BN31" s="697"/>
      <c r="BO31" s="697"/>
      <c r="BP31" s="697"/>
      <c r="BQ31" s="698"/>
      <c r="BR31" s="701">
        <v>99.2</v>
      </c>
      <c r="BS31" s="697"/>
      <c r="BT31" s="697"/>
      <c r="BU31" s="697"/>
      <c r="BV31" s="697"/>
      <c r="BW31" s="697"/>
      <c r="BX31" s="640">
        <v>97.2</v>
      </c>
      <c r="BY31" s="697"/>
      <c r="BZ31" s="697"/>
      <c r="CA31" s="697"/>
      <c r="CB31" s="698"/>
      <c r="CD31" s="693"/>
      <c r="CE31" s="694"/>
      <c r="CF31" s="660" t="s">
        <v>313</v>
      </c>
      <c r="CG31" s="661"/>
      <c r="CH31" s="661"/>
      <c r="CI31" s="661"/>
      <c r="CJ31" s="661"/>
      <c r="CK31" s="661"/>
      <c r="CL31" s="661"/>
      <c r="CM31" s="661"/>
      <c r="CN31" s="661"/>
      <c r="CO31" s="661"/>
      <c r="CP31" s="661"/>
      <c r="CQ31" s="662"/>
      <c r="CR31" s="645">
        <v>700932</v>
      </c>
      <c r="CS31" s="670"/>
      <c r="CT31" s="670"/>
      <c r="CU31" s="670"/>
      <c r="CV31" s="670"/>
      <c r="CW31" s="670"/>
      <c r="CX31" s="670"/>
      <c r="CY31" s="671"/>
      <c r="CZ31" s="650">
        <v>0.5</v>
      </c>
      <c r="DA31" s="682"/>
      <c r="DB31" s="682"/>
      <c r="DC31" s="684"/>
      <c r="DD31" s="654">
        <v>595873</v>
      </c>
      <c r="DE31" s="670"/>
      <c r="DF31" s="670"/>
      <c r="DG31" s="670"/>
      <c r="DH31" s="670"/>
      <c r="DI31" s="670"/>
      <c r="DJ31" s="670"/>
      <c r="DK31" s="671"/>
      <c r="DL31" s="654">
        <v>595873</v>
      </c>
      <c r="DM31" s="670"/>
      <c r="DN31" s="670"/>
      <c r="DO31" s="670"/>
      <c r="DP31" s="670"/>
      <c r="DQ31" s="670"/>
      <c r="DR31" s="670"/>
      <c r="DS31" s="670"/>
      <c r="DT31" s="670"/>
      <c r="DU31" s="670"/>
      <c r="DV31" s="671"/>
      <c r="DW31" s="650">
        <v>1</v>
      </c>
      <c r="DX31" s="682"/>
      <c r="DY31" s="682"/>
      <c r="DZ31" s="682"/>
      <c r="EA31" s="682"/>
      <c r="EB31" s="682"/>
      <c r="EC31" s="683"/>
    </row>
    <row r="32" spans="2:133" ht="11.25" customHeight="1" x14ac:dyDescent="0.15">
      <c r="B32" s="712" t="s">
        <v>314</v>
      </c>
      <c r="C32" s="713"/>
      <c r="D32" s="713"/>
      <c r="E32" s="713"/>
      <c r="F32" s="713"/>
      <c r="G32" s="713"/>
      <c r="H32" s="713"/>
      <c r="I32" s="713"/>
      <c r="J32" s="713"/>
      <c r="K32" s="713"/>
      <c r="L32" s="713"/>
      <c r="M32" s="713"/>
      <c r="N32" s="713"/>
      <c r="O32" s="713"/>
      <c r="P32" s="713"/>
      <c r="Q32" s="714"/>
      <c r="R32" s="645">
        <v>788018</v>
      </c>
      <c r="S32" s="646"/>
      <c r="T32" s="646"/>
      <c r="U32" s="646"/>
      <c r="V32" s="646"/>
      <c r="W32" s="646"/>
      <c r="X32" s="646"/>
      <c r="Y32" s="647"/>
      <c r="Z32" s="648">
        <v>0.6</v>
      </c>
      <c r="AA32" s="648"/>
      <c r="AB32" s="648"/>
      <c r="AC32" s="648"/>
      <c r="AD32" s="649">
        <v>788018</v>
      </c>
      <c r="AE32" s="649"/>
      <c r="AF32" s="649"/>
      <c r="AG32" s="649"/>
      <c r="AH32" s="649"/>
      <c r="AI32" s="649"/>
      <c r="AJ32" s="649"/>
      <c r="AK32" s="649"/>
      <c r="AL32" s="650">
        <v>1.4</v>
      </c>
      <c r="AM32" s="651"/>
      <c r="AN32" s="651"/>
      <c r="AO32" s="652"/>
      <c r="AP32" s="704"/>
      <c r="AQ32" s="705"/>
      <c r="AR32" s="705"/>
      <c r="AS32" s="705"/>
      <c r="AT32" s="709"/>
      <c r="AU32" s="230" t="s">
        <v>315</v>
      </c>
      <c r="AV32" s="230"/>
      <c r="AW32" s="230"/>
      <c r="AX32" s="642" t="s">
        <v>316</v>
      </c>
      <c r="AY32" s="643"/>
      <c r="AZ32" s="643"/>
      <c r="BA32" s="643"/>
      <c r="BB32" s="643"/>
      <c r="BC32" s="643"/>
      <c r="BD32" s="643"/>
      <c r="BE32" s="643"/>
      <c r="BF32" s="644"/>
      <c r="BG32" s="711">
        <v>99.2</v>
      </c>
      <c r="BH32" s="670"/>
      <c r="BI32" s="670"/>
      <c r="BJ32" s="670"/>
      <c r="BK32" s="670"/>
      <c r="BL32" s="670"/>
      <c r="BM32" s="651">
        <v>97.3</v>
      </c>
      <c r="BN32" s="699"/>
      <c r="BO32" s="699"/>
      <c r="BP32" s="699"/>
      <c r="BQ32" s="700"/>
      <c r="BR32" s="711">
        <v>99.2</v>
      </c>
      <c r="BS32" s="670"/>
      <c r="BT32" s="670"/>
      <c r="BU32" s="670"/>
      <c r="BV32" s="670"/>
      <c r="BW32" s="670"/>
      <c r="BX32" s="651">
        <v>97.4</v>
      </c>
      <c r="BY32" s="699"/>
      <c r="BZ32" s="699"/>
      <c r="CA32" s="699"/>
      <c r="CB32" s="700"/>
      <c r="CD32" s="695"/>
      <c r="CE32" s="696"/>
      <c r="CF32" s="660" t="s">
        <v>317</v>
      </c>
      <c r="CG32" s="661"/>
      <c r="CH32" s="661"/>
      <c r="CI32" s="661"/>
      <c r="CJ32" s="661"/>
      <c r="CK32" s="661"/>
      <c r="CL32" s="661"/>
      <c r="CM32" s="661"/>
      <c r="CN32" s="661"/>
      <c r="CO32" s="661"/>
      <c r="CP32" s="661"/>
      <c r="CQ32" s="662"/>
      <c r="CR32" s="645">
        <v>23</v>
      </c>
      <c r="CS32" s="646"/>
      <c r="CT32" s="646"/>
      <c r="CU32" s="646"/>
      <c r="CV32" s="646"/>
      <c r="CW32" s="646"/>
      <c r="CX32" s="646"/>
      <c r="CY32" s="647"/>
      <c r="CZ32" s="650">
        <v>0</v>
      </c>
      <c r="DA32" s="682"/>
      <c r="DB32" s="682"/>
      <c r="DC32" s="684"/>
      <c r="DD32" s="654">
        <v>23</v>
      </c>
      <c r="DE32" s="646"/>
      <c r="DF32" s="646"/>
      <c r="DG32" s="646"/>
      <c r="DH32" s="646"/>
      <c r="DI32" s="646"/>
      <c r="DJ32" s="646"/>
      <c r="DK32" s="647"/>
      <c r="DL32" s="654">
        <v>23</v>
      </c>
      <c r="DM32" s="646"/>
      <c r="DN32" s="646"/>
      <c r="DO32" s="646"/>
      <c r="DP32" s="646"/>
      <c r="DQ32" s="646"/>
      <c r="DR32" s="646"/>
      <c r="DS32" s="646"/>
      <c r="DT32" s="646"/>
      <c r="DU32" s="646"/>
      <c r="DV32" s="647"/>
      <c r="DW32" s="650">
        <v>0</v>
      </c>
      <c r="DX32" s="682"/>
      <c r="DY32" s="682"/>
      <c r="DZ32" s="682"/>
      <c r="EA32" s="682"/>
      <c r="EB32" s="682"/>
      <c r="EC32" s="683"/>
    </row>
    <row r="33" spans="2:133" ht="11.25" customHeight="1" x14ac:dyDescent="0.15">
      <c r="B33" s="642" t="s">
        <v>318</v>
      </c>
      <c r="C33" s="643"/>
      <c r="D33" s="643"/>
      <c r="E33" s="643"/>
      <c r="F33" s="643"/>
      <c r="G33" s="643"/>
      <c r="H33" s="643"/>
      <c r="I33" s="643"/>
      <c r="J33" s="643"/>
      <c r="K33" s="643"/>
      <c r="L33" s="643"/>
      <c r="M33" s="643"/>
      <c r="N33" s="643"/>
      <c r="O33" s="643"/>
      <c r="P33" s="643"/>
      <c r="Q33" s="644"/>
      <c r="R33" s="645">
        <v>8950315</v>
      </c>
      <c r="S33" s="646"/>
      <c r="T33" s="646"/>
      <c r="U33" s="646"/>
      <c r="V33" s="646"/>
      <c r="W33" s="646"/>
      <c r="X33" s="646"/>
      <c r="Y33" s="647"/>
      <c r="Z33" s="648">
        <v>6.5</v>
      </c>
      <c r="AA33" s="648"/>
      <c r="AB33" s="648"/>
      <c r="AC33" s="648"/>
      <c r="AD33" s="649" t="s">
        <v>148</v>
      </c>
      <c r="AE33" s="649"/>
      <c r="AF33" s="649"/>
      <c r="AG33" s="649"/>
      <c r="AH33" s="649"/>
      <c r="AI33" s="649"/>
      <c r="AJ33" s="649"/>
      <c r="AK33" s="649"/>
      <c r="AL33" s="650" t="s">
        <v>148</v>
      </c>
      <c r="AM33" s="651"/>
      <c r="AN33" s="651"/>
      <c r="AO33" s="652"/>
      <c r="AP33" s="706"/>
      <c r="AQ33" s="707"/>
      <c r="AR33" s="707"/>
      <c r="AS33" s="707"/>
      <c r="AT33" s="710"/>
      <c r="AU33" s="232"/>
      <c r="AV33" s="232"/>
      <c r="AW33" s="232"/>
      <c r="AX33" s="686" t="s">
        <v>319</v>
      </c>
      <c r="AY33" s="687"/>
      <c r="AZ33" s="687"/>
      <c r="BA33" s="687"/>
      <c r="BB33" s="687"/>
      <c r="BC33" s="687"/>
      <c r="BD33" s="687"/>
      <c r="BE33" s="687"/>
      <c r="BF33" s="688"/>
      <c r="BG33" s="715">
        <v>99.3</v>
      </c>
      <c r="BH33" s="716"/>
      <c r="BI33" s="716"/>
      <c r="BJ33" s="716"/>
      <c r="BK33" s="716"/>
      <c r="BL33" s="716"/>
      <c r="BM33" s="717">
        <v>97</v>
      </c>
      <c r="BN33" s="716"/>
      <c r="BO33" s="716"/>
      <c r="BP33" s="716"/>
      <c r="BQ33" s="718"/>
      <c r="BR33" s="715">
        <v>99.2</v>
      </c>
      <c r="BS33" s="716"/>
      <c r="BT33" s="716"/>
      <c r="BU33" s="716"/>
      <c r="BV33" s="716"/>
      <c r="BW33" s="716"/>
      <c r="BX33" s="717">
        <v>96.7</v>
      </c>
      <c r="BY33" s="716"/>
      <c r="BZ33" s="716"/>
      <c r="CA33" s="716"/>
      <c r="CB33" s="718"/>
      <c r="CD33" s="660" t="s">
        <v>320</v>
      </c>
      <c r="CE33" s="661"/>
      <c r="CF33" s="661"/>
      <c r="CG33" s="661"/>
      <c r="CH33" s="661"/>
      <c r="CI33" s="661"/>
      <c r="CJ33" s="661"/>
      <c r="CK33" s="661"/>
      <c r="CL33" s="661"/>
      <c r="CM33" s="661"/>
      <c r="CN33" s="661"/>
      <c r="CO33" s="661"/>
      <c r="CP33" s="661"/>
      <c r="CQ33" s="662"/>
      <c r="CR33" s="645">
        <v>44659856</v>
      </c>
      <c r="CS33" s="670"/>
      <c r="CT33" s="670"/>
      <c r="CU33" s="670"/>
      <c r="CV33" s="670"/>
      <c r="CW33" s="670"/>
      <c r="CX33" s="670"/>
      <c r="CY33" s="671"/>
      <c r="CZ33" s="650">
        <v>33.700000000000003</v>
      </c>
      <c r="DA33" s="682"/>
      <c r="DB33" s="682"/>
      <c r="DC33" s="684"/>
      <c r="DD33" s="654">
        <v>31121594</v>
      </c>
      <c r="DE33" s="670"/>
      <c r="DF33" s="670"/>
      <c r="DG33" s="670"/>
      <c r="DH33" s="670"/>
      <c r="DI33" s="670"/>
      <c r="DJ33" s="670"/>
      <c r="DK33" s="671"/>
      <c r="DL33" s="654">
        <v>22246650</v>
      </c>
      <c r="DM33" s="670"/>
      <c r="DN33" s="670"/>
      <c r="DO33" s="670"/>
      <c r="DP33" s="670"/>
      <c r="DQ33" s="670"/>
      <c r="DR33" s="670"/>
      <c r="DS33" s="670"/>
      <c r="DT33" s="670"/>
      <c r="DU33" s="670"/>
      <c r="DV33" s="671"/>
      <c r="DW33" s="650">
        <v>36.200000000000003</v>
      </c>
      <c r="DX33" s="682"/>
      <c r="DY33" s="682"/>
      <c r="DZ33" s="682"/>
      <c r="EA33" s="682"/>
      <c r="EB33" s="682"/>
      <c r="EC33" s="683"/>
    </row>
    <row r="34" spans="2:133" ht="11.25" customHeight="1" x14ac:dyDescent="0.15">
      <c r="B34" s="642" t="s">
        <v>321</v>
      </c>
      <c r="C34" s="643"/>
      <c r="D34" s="643"/>
      <c r="E34" s="643"/>
      <c r="F34" s="643"/>
      <c r="G34" s="643"/>
      <c r="H34" s="643"/>
      <c r="I34" s="643"/>
      <c r="J34" s="643"/>
      <c r="K34" s="643"/>
      <c r="L34" s="643"/>
      <c r="M34" s="643"/>
      <c r="N34" s="643"/>
      <c r="O34" s="643"/>
      <c r="P34" s="643"/>
      <c r="Q34" s="644"/>
      <c r="R34" s="645">
        <v>853493</v>
      </c>
      <c r="S34" s="646"/>
      <c r="T34" s="646"/>
      <c r="U34" s="646"/>
      <c r="V34" s="646"/>
      <c r="W34" s="646"/>
      <c r="X34" s="646"/>
      <c r="Y34" s="647"/>
      <c r="Z34" s="648">
        <v>0.6</v>
      </c>
      <c r="AA34" s="648"/>
      <c r="AB34" s="648"/>
      <c r="AC34" s="648"/>
      <c r="AD34" s="649">
        <v>343566</v>
      </c>
      <c r="AE34" s="649"/>
      <c r="AF34" s="649"/>
      <c r="AG34" s="649"/>
      <c r="AH34" s="649"/>
      <c r="AI34" s="649"/>
      <c r="AJ34" s="649"/>
      <c r="AK34" s="649"/>
      <c r="AL34" s="650">
        <v>0.6</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322</v>
      </c>
      <c r="CE34" s="661"/>
      <c r="CF34" s="661"/>
      <c r="CG34" s="661"/>
      <c r="CH34" s="661"/>
      <c r="CI34" s="661"/>
      <c r="CJ34" s="661"/>
      <c r="CK34" s="661"/>
      <c r="CL34" s="661"/>
      <c r="CM34" s="661"/>
      <c r="CN34" s="661"/>
      <c r="CO34" s="661"/>
      <c r="CP34" s="661"/>
      <c r="CQ34" s="662"/>
      <c r="CR34" s="645">
        <v>16918725</v>
      </c>
      <c r="CS34" s="646"/>
      <c r="CT34" s="646"/>
      <c r="CU34" s="646"/>
      <c r="CV34" s="646"/>
      <c r="CW34" s="646"/>
      <c r="CX34" s="646"/>
      <c r="CY34" s="647"/>
      <c r="CZ34" s="650">
        <v>12.8</v>
      </c>
      <c r="DA34" s="682"/>
      <c r="DB34" s="682"/>
      <c r="DC34" s="684"/>
      <c r="DD34" s="654">
        <v>11996302</v>
      </c>
      <c r="DE34" s="646"/>
      <c r="DF34" s="646"/>
      <c r="DG34" s="646"/>
      <c r="DH34" s="646"/>
      <c r="DI34" s="646"/>
      <c r="DJ34" s="646"/>
      <c r="DK34" s="647"/>
      <c r="DL34" s="654">
        <v>9934797</v>
      </c>
      <c r="DM34" s="646"/>
      <c r="DN34" s="646"/>
      <c r="DO34" s="646"/>
      <c r="DP34" s="646"/>
      <c r="DQ34" s="646"/>
      <c r="DR34" s="646"/>
      <c r="DS34" s="646"/>
      <c r="DT34" s="646"/>
      <c r="DU34" s="646"/>
      <c r="DV34" s="647"/>
      <c r="DW34" s="650">
        <v>16.2</v>
      </c>
      <c r="DX34" s="682"/>
      <c r="DY34" s="682"/>
      <c r="DZ34" s="682"/>
      <c r="EA34" s="682"/>
      <c r="EB34" s="682"/>
      <c r="EC34" s="683"/>
    </row>
    <row r="35" spans="2:133" ht="11.25" customHeight="1" x14ac:dyDescent="0.15">
      <c r="B35" s="642" t="s">
        <v>323</v>
      </c>
      <c r="C35" s="643"/>
      <c r="D35" s="643"/>
      <c r="E35" s="643"/>
      <c r="F35" s="643"/>
      <c r="G35" s="643"/>
      <c r="H35" s="643"/>
      <c r="I35" s="643"/>
      <c r="J35" s="643"/>
      <c r="K35" s="643"/>
      <c r="L35" s="643"/>
      <c r="M35" s="643"/>
      <c r="N35" s="643"/>
      <c r="O35" s="643"/>
      <c r="P35" s="643"/>
      <c r="Q35" s="644"/>
      <c r="R35" s="645">
        <v>2440202</v>
      </c>
      <c r="S35" s="646"/>
      <c r="T35" s="646"/>
      <c r="U35" s="646"/>
      <c r="V35" s="646"/>
      <c r="W35" s="646"/>
      <c r="X35" s="646"/>
      <c r="Y35" s="647"/>
      <c r="Z35" s="648">
        <v>1.8</v>
      </c>
      <c r="AA35" s="648"/>
      <c r="AB35" s="648"/>
      <c r="AC35" s="648"/>
      <c r="AD35" s="649" t="s">
        <v>148</v>
      </c>
      <c r="AE35" s="649"/>
      <c r="AF35" s="649"/>
      <c r="AG35" s="649"/>
      <c r="AH35" s="649"/>
      <c r="AI35" s="649"/>
      <c r="AJ35" s="649"/>
      <c r="AK35" s="649"/>
      <c r="AL35" s="650" t="s">
        <v>148</v>
      </c>
      <c r="AM35" s="651"/>
      <c r="AN35" s="651"/>
      <c r="AO35" s="652"/>
      <c r="AP35" s="235"/>
      <c r="AQ35" s="624" t="s">
        <v>324</v>
      </c>
      <c r="AR35" s="625"/>
      <c r="AS35" s="625"/>
      <c r="AT35" s="625"/>
      <c r="AU35" s="625"/>
      <c r="AV35" s="625"/>
      <c r="AW35" s="625"/>
      <c r="AX35" s="625"/>
      <c r="AY35" s="625"/>
      <c r="AZ35" s="625"/>
      <c r="BA35" s="625"/>
      <c r="BB35" s="625"/>
      <c r="BC35" s="625"/>
      <c r="BD35" s="625"/>
      <c r="BE35" s="625"/>
      <c r="BF35" s="626"/>
      <c r="BG35" s="624" t="s">
        <v>325</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326</v>
      </c>
      <c r="CE35" s="661"/>
      <c r="CF35" s="661"/>
      <c r="CG35" s="661"/>
      <c r="CH35" s="661"/>
      <c r="CI35" s="661"/>
      <c r="CJ35" s="661"/>
      <c r="CK35" s="661"/>
      <c r="CL35" s="661"/>
      <c r="CM35" s="661"/>
      <c r="CN35" s="661"/>
      <c r="CO35" s="661"/>
      <c r="CP35" s="661"/>
      <c r="CQ35" s="662"/>
      <c r="CR35" s="645">
        <v>878988</v>
      </c>
      <c r="CS35" s="670"/>
      <c r="CT35" s="670"/>
      <c r="CU35" s="670"/>
      <c r="CV35" s="670"/>
      <c r="CW35" s="670"/>
      <c r="CX35" s="670"/>
      <c r="CY35" s="671"/>
      <c r="CZ35" s="650">
        <v>0.7</v>
      </c>
      <c r="DA35" s="682"/>
      <c r="DB35" s="682"/>
      <c r="DC35" s="684"/>
      <c r="DD35" s="654">
        <v>801917</v>
      </c>
      <c r="DE35" s="670"/>
      <c r="DF35" s="670"/>
      <c r="DG35" s="670"/>
      <c r="DH35" s="670"/>
      <c r="DI35" s="670"/>
      <c r="DJ35" s="670"/>
      <c r="DK35" s="671"/>
      <c r="DL35" s="654">
        <v>801830</v>
      </c>
      <c r="DM35" s="670"/>
      <c r="DN35" s="670"/>
      <c r="DO35" s="670"/>
      <c r="DP35" s="670"/>
      <c r="DQ35" s="670"/>
      <c r="DR35" s="670"/>
      <c r="DS35" s="670"/>
      <c r="DT35" s="670"/>
      <c r="DU35" s="670"/>
      <c r="DV35" s="671"/>
      <c r="DW35" s="650">
        <v>1.3</v>
      </c>
      <c r="DX35" s="682"/>
      <c r="DY35" s="682"/>
      <c r="DZ35" s="682"/>
      <c r="EA35" s="682"/>
      <c r="EB35" s="682"/>
      <c r="EC35" s="683"/>
    </row>
    <row r="36" spans="2:133" ht="11.25" customHeight="1" x14ac:dyDescent="0.15">
      <c r="B36" s="642" t="s">
        <v>327</v>
      </c>
      <c r="C36" s="643"/>
      <c r="D36" s="643"/>
      <c r="E36" s="643"/>
      <c r="F36" s="643"/>
      <c r="G36" s="643"/>
      <c r="H36" s="643"/>
      <c r="I36" s="643"/>
      <c r="J36" s="643"/>
      <c r="K36" s="643"/>
      <c r="L36" s="643"/>
      <c r="M36" s="643"/>
      <c r="N36" s="643"/>
      <c r="O36" s="643"/>
      <c r="P36" s="643"/>
      <c r="Q36" s="644"/>
      <c r="R36" s="645">
        <v>5325757</v>
      </c>
      <c r="S36" s="646"/>
      <c r="T36" s="646"/>
      <c r="U36" s="646"/>
      <c r="V36" s="646"/>
      <c r="W36" s="646"/>
      <c r="X36" s="646"/>
      <c r="Y36" s="647"/>
      <c r="Z36" s="648">
        <v>3.9</v>
      </c>
      <c r="AA36" s="648"/>
      <c r="AB36" s="648"/>
      <c r="AC36" s="648"/>
      <c r="AD36" s="649" t="s">
        <v>148</v>
      </c>
      <c r="AE36" s="649"/>
      <c r="AF36" s="649"/>
      <c r="AG36" s="649"/>
      <c r="AH36" s="649"/>
      <c r="AI36" s="649"/>
      <c r="AJ36" s="649"/>
      <c r="AK36" s="649"/>
      <c r="AL36" s="650" t="s">
        <v>148</v>
      </c>
      <c r="AM36" s="651"/>
      <c r="AN36" s="651"/>
      <c r="AO36" s="652"/>
      <c r="AP36" s="235"/>
      <c r="AQ36" s="719" t="s">
        <v>328</v>
      </c>
      <c r="AR36" s="720"/>
      <c r="AS36" s="720"/>
      <c r="AT36" s="720"/>
      <c r="AU36" s="720"/>
      <c r="AV36" s="720"/>
      <c r="AW36" s="720"/>
      <c r="AX36" s="720"/>
      <c r="AY36" s="721"/>
      <c r="AZ36" s="634">
        <v>13637147</v>
      </c>
      <c r="BA36" s="635"/>
      <c r="BB36" s="635"/>
      <c r="BC36" s="635"/>
      <c r="BD36" s="635"/>
      <c r="BE36" s="635"/>
      <c r="BF36" s="722"/>
      <c r="BG36" s="656" t="s">
        <v>329</v>
      </c>
      <c r="BH36" s="657"/>
      <c r="BI36" s="657"/>
      <c r="BJ36" s="657"/>
      <c r="BK36" s="657"/>
      <c r="BL36" s="657"/>
      <c r="BM36" s="657"/>
      <c r="BN36" s="657"/>
      <c r="BO36" s="657"/>
      <c r="BP36" s="657"/>
      <c r="BQ36" s="657"/>
      <c r="BR36" s="657"/>
      <c r="BS36" s="657"/>
      <c r="BT36" s="657"/>
      <c r="BU36" s="658"/>
      <c r="BV36" s="634">
        <v>170282</v>
      </c>
      <c r="BW36" s="635"/>
      <c r="BX36" s="635"/>
      <c r="BY36" s="635"/>
      <c r="BZ36" s="635"/>
      <c r="CA36" s="635"/>
      <c r="CB36" s="722"/>
      <c r="CD36" s="660" t="s">
        <v>330</v>
      </c>
      <c r="CE36" s="661"/>
      <c r="CF36" s="661"/>
      <c r="CG36" s="661"/>
      <c r="CH36" s="661"/>
      <c r="CI36" s="661"/>
      <c r="CJ36" s="661"/>
      <c r="CK36" s="661"/>
      <c r="CL36" s="661"/>
      <c r="CM36" s="661"/>
      <c r="CN36" s="661"/>
      <c r="CO36" s="661"/>
      <c r="CP36" s="661"/>
      <c r="CQ36" s="662"/>
      <c r="CR36" s="645">
        <v>6233272</v>
      </c>
      <c r="CS36" s="646"/>
      <c r="CT36" s="646"/>
      <c r="CU36" s="646"/>
      <c r="CV36" s="646"/>
      <c r="CW36" s="646"/>
      <c r="CX36" s="646"/>
      <c r="CY36" s="647"/>
      <c r="CZ36" s="650">
        <v>4.7</v>
      </c>
      <c r="DA36" s="682"/>
      <c r="DB36" s="682"/>
      <c r="DC36" s="684"/>
      <c r="DD36" s="654">
        <v>5037259</v>
      </c>
      <c r="DE36" s="646"/>
      <c r="DF36" s="646"/>
      <c r="DG36" s="646"/>
      <c r="DH36" s="646"/>
      <c r="DI36" s="646"/>
      <c r="DJ36" s="646"/>
      <c r="DK36" s="647"/>
      <c r="DL36" s="654">
        <v>3616705</v>
      </c>
      <c r="DM36" s="646"/>
      <c r="DN36" s="646"/>
      <c r="DO36" s="646"/>
      <c r="DP36" s="646"/>
      <c r="DQ36" s="646"/>
      <c r="DR36" s="646"/>
      <c r="DS36" s="646"/>
      <c r="DT36" s="646"/>
      <c r="DU36" s="646"/>
      <c r="DV36" s="647"/>
      <c r="DW36" s="650">
        <v>5.9</v>
      </c>
      <c r="DX36" s="682"/>
      <c r="DY36" s="682"/>
      <c r="DZ36" s="682"/>
      <c r="EA36" s="682"/>
      <c r="EB36" s="682"/>
      <c r="EC36" s="683"/>
    </row>
    <row r="37" spans="2:133" ht="11.25" customHeight="1" x14ac:dyDescent="0.15">
      <c r="B37" s="642" t="s">
        <v>331</v>
      </c>
      <c r="C37" s="643"/>
      <c r="D37" s="643"/>
      <c r="E37" s="643"/>
      <c r="F37" s="643"/>
      <c r="G37" s="643"/>
      <c r="H37" s="643"/>
      <c r="I37" s="643"/>
      <c r="J37" s="643"/>
      <c r="K37" s="643"/>
      <c r="L37" s="643"/>
      <c r="M37" s="643"/>
      <c r="N37" s="643"/>
      <c r="O37" s="643"/>
      <c r="P37" s="643"/>
      <c r="Q37" s="644"/>
      <c r="R37" s="645">
        <v>4453597</v>
      </c>
      <c r="S37" s="646"/>
      <c r="T37" s="646"/>
      <c r="U37" s="646"/>
      <c r="V37" s="646"/>
      <c r="W37" s="646"/>
      <c r="X37" s="646"/>
      <c r="Y37" s="647"/>
      <c r="Z37" s="648">
        <v>3.3</v>
      </c>
      <c r="AA37" s="648"/>
      <c r="AB37" s="648"/>
      <c r="AC37" s="648"/>
      <c r="AD37" s="649" t="s">
        <v>242</v>
      </c>
      <c r="AE37" s="649"/>
      <c r="AF37" s="649"/>
      <c r="AG37" s="649"/>
      <c r="AH37" s="649"/>
      <c r="AI37" s="649"/>
      <c r="AJ37" s="649"/>
      <c r="AK37" s="649"/>
      <c r="AL37" s="650" t="s">
        <v>148</v>
      </c>
      <c r="AM37" s="651"/>
      <c r="AN37" s="651"/>
      <c r="AO37" s="652"/>
      <c r="AQ37" s="723" t="s">
        <v>332</v>
      </c>
      <c r="AR37" s="724"/>
      <c r="AS37" s="724"/>
      <c r="AT37" s="724"/>
      <c r="AU37" s="724"/>
      <c r="AV37" s="724"/>
      <c r="AW37" s="724"/>
      <c r="AX37" s="724"/>
      <c r="AY37" s="725"/>
      <c r="AZ37" s="645">
        <v>1636342</v>
      </c>
      <c r="BA37" s="646"/>
      <c r="BB37" s="646"/>
      <c r="BC37" s="646"/>
      <c r="BD37" s="670"/>
      <c r="BE37" s="670"/>
      <c r="BF37" s="700"/>
      <c r="BG37" s="660" t="s">
        <v>333</v>
      </c>
      <c r="BH37" s="661"/>
      <c r="BI37" s="661"/>
      <c r="BJ37" s="661"/>
      <c r="BK37" s="661"/>
      <c r="BL37" s="661"/>
      <c r="BM37" s="661"/>
      <c r="BN37" s="661"/>
      <c r="BO37" s="661"/>
      <c r="BP37" s="661"/>
      <c r="BQ37" s="661"/>
      <c r="BR37" s="661"/>
      <c r="BS37" s="661"/>
      <c r="BT37" s="661"/>
      <c r="BU37" s="662"/>
      <c r="BV37" s="645">
        <v>-227509</v>
      </c>
      <c r="BW37" s="646"/>
      <c r="BX37" s="646"/>
      <c r="BY37" s="646"/>
      <c r="BZ37" s="646"/>
      <c r="CA37" s="646"/>
      <c r="CB37" s="655"/>
      <c r="CD37" s="660" t="s">
        <v>334</v>
      </c>
      <c r="CE37" s="661"/>
      <c r="CF37" s="661"/>
      <c r="CG37" s="661"/>
      <c r="CH37" s="661"/>
      <c r="CI37" s="661"/>
      <c r="CJ37" s="661"/>
      <c r="CK37" s="661"/>
      <c r="CL37" s="661"/>
      <c r="CM37" s="661"/>
      <c r="CN37" s="661"/>
      <c r="CO37" s="661"/>
      <c r="CP37" s="661"/>
      <c r="CQ37" s="662"/>
      <c r="CR37" s="645">
        <v>35134</v>
      </c>
      <c r="CS37" s="670"/>
      <c r="CT37" s="670"/>
      <c r="CU37" s="670"/>
      <c r="CV37" s="670"/>
      <c r="CW37" s="670"/>
      <c r="CX37" s="670"/>
      <c r="CY37" s="671"/>
      <c r="CZ37" s="650">
        <v>0</v>
      </c>
      <c r="DA37" s="682"/>
      <c r="DB37" s="682"/>
      <c r="DC37" s="684"/>
      <c r="DD37" s="654">
        <v>35134</v>
      </c>
      <c r="DE37" s="670"/>
      <c r="DF37" s="670"/>
      <c r="DG37" s="670"/>
      <c r="DH37" s="670"/>
      <c r="DI37" s="670"/>
      <c r="DJ37" s="670"/>
      <c r="DK37" s="671"/>
      <c r="DL37" s="654">
        <v>35134</v>
      </c>
      <c r="DM37" s="670"/>
      <c r="DN37" s="670"/>
      <c r="DO37" s="670"/>
      <c r="DP37" s="670"/>
      <c r="DQ37" s="670"/>
      <c r="DR37" s="670"/>
      <c r="DS37" s="670"/>
      <c r="DT37" s="670"/>
      <c r="DU37" s="670"/>
      <c r="DV37" s="671"/>
      <c r="DW37" s="650">
        <v>0.1</v>
      </c>
      <c r="DX37" s="682"/>
      <c r="DY37" s="682"/>
      <c r="DZ37" s="682"/>
      <c r="EA37" s="682"/>
      <c r="EB37" s="682"/>
      <c r="EC37" s="683"/>
    </row>
    <row r="38" spans="2:133" ht="11.25" customHeight="1" x14ac:dyDescent="0.15">
      <c r="B38" s="642" t="s">
        <v>335</v>
      </c>
      <c r="C38" s="643"/>
      <c r="D38" s="643"/>
      <c r="E38" s="643"/>
      <c r="F38" s="643"/>
      <c r="G38" s="643"/>
      <c r="H38" s="643"/>
      <c r="I38" s="643"/>
      <c r="J38" s="643"/>
      <c r="K38" s="643"/>
      <c r="L38" s="643"/>
      <c r="M38" s="643"/>
      <c r="N38" s="643"/>
      <c r="O38" s="643"/>
      <c r="P38" s="643"/>
      <c r="Q38" s="644"/>
      <c r="R38" s="645">
        <v>6172669</v>
      </c>
      <c r="S38" s="646"/>
      <c r="T38" s="646"/>
      <c r="U38" s="646"/>
      <c r="V38" s="646"/>
      <c r="W38" s="646"/>
      <c r="X38" s="646"/>
      <c r="Y38" s="647"/>
      <c r="Z38" s="648">
        <v>4.5</v>
      </c>
      <c r="AA38" s="648"/>
      <c r="AB38" s="648"/>
      <c r="AC38" s="648"/>
      <c r="AD38" s="649">
        <v>1136</v>
      </c>
      <c r="AE38" s="649"/>
      <c r="AF38" s="649"/>
      <c r="AG38" s="649"/>
      <c r="AH38" s="649"/>
      <c r="AI38" s="649"/>
      <c r="AJ38" s="649"/>
      <c r="AK38" s="649"/>
      <c r="AL38" s="650">
        <v>0</v>
      </c>
      <c r="AM38" s="651"/>
      <c r="AN38" s="651"/>
      <c r="AO38" s="652"/>
      <c r="AQ38" s="723" t="s">
        <v>336</v>
      </c>
      <c r="AR38" s="724"/>
      <c r="AS38" s="724"/>
      <c r="AT38" s="724"/>
      <c r="AU38" s="724"/>
      <c r="AV38" s="724"/>
      <c r="AW38" s="724"/>
      <c r="AX38" s="724"/>
      <c r="AY38" s="725"/>
      <c r="AZ38" s="645">
        <v>700042</v>
      </c>
      <c r="BA38" s="646"/>
      <c r="BB38" s="646"/>
      <c r="BC38" s="646"/>
      <c r="BD38" s="670"/>
      <c r="BE38" s="670"/>
      <c r="BF38" s="700"/>
      <c r="BG38" s="660" t="s">
        <v>337</v>
      </c>
      <c r="BH38" s="661"/>
      <c r="BI38" s="661"/>
      <c r="BJ38" s="661"/>
      <c r="BK38" s="661"/>
      <c r="BL38" s="661"/>
      <c r="BM38" s="661"/>
      <c r="BN38" s="661"/>
      <c r="BO38" s="661"/>
      <c r="BP38" s="661"/>
      <c r="BQ38" s="661"/>
      <c r="BR38" s="661"/>
      <c r="BS38" s="661"/>
      <c r="BT38" s="661"/>
      <c r="BU38" s="662"/>
      <c r="BV38" s="645">
        <v>34366</v>
      </c>
      <c r="BW38" s="646"/>
      <c r="BX38" s="646"/>
      <c r="BY38" s="646"/>
      <c r="BZ38" s="646"/>
      <c r="CA38" s="646"/>
      <c r="CB38" s="655"/>
      <c r="CD38" s="660" t="s">
        <v>338</v>
      </c>
      <c r="CE38" s="661"/>
      <c r="CF38" s="661"/>
      <c r="CG38" s="661"/>
      <c r="CH38" s="661"/>
      <c r="CI38" s="661"/>
      <c r="CJ38" s="661"/>
      <c r="CK38" s="661"/>
      <c r="CL38" s="661"/>
      <c r="CM38" s="661"/>
      <c r="CN38" s="661"/>
      <c r="CO38" s="661"/>
      <c r="CP38" s="661"/>
      <c r="CQ38" s="662"/>
      <c r="CR38" s="645">
        <v>11386654</v>
      </c>
      <c r="CS38" s="646"/>
      <c r="CT38" s="646"/>
      <c r="CU38" s="646"/>
      <c r="CV38" s="646"/>
      <c r="CW38" s="646"/>
      <c r="CX38" s="646"/>
      <c r="CY38" s="647"/>
      <c r="CZ38" s="650">
        <v>8.6</v>
      </c>
      <c r="DA38" s="682"/>
      <c r="DB38" s="682"/>
      <c r="DC38" s="684"/>
      <c r="DD38" s="654">
        <v>9342182</v>
      </c>
      <c r="DE38" s="646"/>
      <c r="DF38" s="646"/>
      <c r="DG38" s="646"/>
      <c r="DH38" s="646"/>
      <c r="DI38" s="646"/>
      <c r="DJ38" s="646"/>
      <c r="DK38" s="647"/>
      <c r="DL38" s="654">
        <v>7893318</v>
      </c>
      <c r="DM38" s="646"/>
      <c r="DN38" s="646"/>
      <c r="DO38" s="646"/>
      <c r="DP38" s="646"/>
      <c r="DQ38" s="646"/>
      <c r="DR38" s="646"/>
      <c r="DS38" s="646"/>
      <c r="DT38" s="646"/>
      <c r="DU38" s="646"/>
      <c r="DV38" s="647"/>
      <c r="DW38" s="650">
        <v>12.9</v>
      </c>
      <c r="DX38" s="682"/>
      <c r="DY38" s="682"/>
      <c r="DZ38" s="682"/>
      <c r="EA38" s="682"/>
      <c r="EB38" s="682"/>
      <c r="EC38" s="683"/>
    </row>
    <row r="39" spans="2:133" ht="11.25" customHeight="1" x14ac:dyDescent="0.15">
      <c r="B39" s="642" t="s">
        <v>339</v>
      </c>
      <c r="C39" s="643"/>
      <c r="D39" s="643"/>
      <c r="E39" s="643"/>
      <c r="F39" s="643"/>
      <c r="G39" s="643"/>
      <c r="H39" s="643"/>
      <c r="I39" s="643"/>
      <c r="J39" s="643"/>
      <c r="K39" s="643"/>
      <c r="L39" s="643"/>
      <c r="M39" s="643"/>
      <c r="N39" s="643"/>
      <c r="O39" s="643"/>
      <c r="P39" s="643"/>
      <c r="Q39" s="644"/>
      <c r="R39" s="645">
        <v>16198500</v>
      </c>
      <c r="S39" s="646"/>
      <c r="T39" s="646"/>
      <c r="U39" s="646"/>
      <c r="V39" s="646"/>
      <c r="W39" s="646"/>
      <c r="X39" s="646"/>
      <c r="Y39" s="647"/>
      <c r="Z39" s="648">
        <v>11.9</v>
      </c>
      <c r="AA39" s="648"/>
      <c r="AB39" s="648"/>
      <c r="AC39" s="648"/>
      <c r="AD39" s="649" t="s">
        <v>242</v>
      </c>
      <c r="AE39" s="649"/>
      <c r="AF39" s="649"/>
      <c r="AG39" s="649"/>
      <c r="AH39" s="649"/>
      <c r="AI39" s="649"/>
      <c r="AJ39" s="649"/>
      <c r="AK39" s="649"/>
      <c r="AL39" s="650" t="s">
        <v>242</v>
      </c>
      <c r="AM39" s="651"/>
      <c r="AN39" s="651"/>
      <c r="AO39" s="652"/>
      <c r="AQ39" s="723" t="s">
        <v>340</v>
      </c>
      <c r="AR39" s="724"/>
      <c r="AS39" s="724"/>
      <c r="AT39" s="724"/>
      <c r="AU39" s="724"/>
      <c r="AV39" s="724"/>
      <c r="AW39" s="724"/>
      <c r="AX39" s="724"/>
      <c r="AY39" s="725"/>
      <c r="AZ39" s="645">
        <v>641629</v>
      </c>
      <c r="BA39" s="646"/>
      <c r="BB39" s="646"/>
      <c r="BC39" s="646"/>
      <c r="BD39" s="670"/>
      <c r="BE39" s="670"/>
      <c r="BF39" s="700"/>
      <c r="BG39" s="660" t="s">
        <v>341</v>
      </c>
      <c r="BH39" s="661"/>
      <c r="BI39" s="661"/>
      <c r="BJ39" s="661"/>
      <c r="BK39" s="661"/>
      <c r="BL39" s="661"/>
      <c r="BM39" s="661"/>
      <c r="BN39" s="661"/>
      <c r="BO39" s="661"/>
      <c r="BP39" s="661"/>
      <c r="BQ39" s="661"/>
      <c r="BR39" s="661"/>
      <c r="BS39" s="661"/>
      <c r="BT39" s="661"/>
      <c r="BU39" s="662"/>
      <c r="BV39" s="645">
        <v>52554</v>
      </c>
      <c r="BW39" s="646"/>
      <c r="BX39" s="646"/>
      <c r="BY39" s="646"/>
      <c r="BZ39" s="646"/>
      <c r="CA39" s="646"/>
      <c r="CB39" s="655"/>
      <c r="CD39" s="660" t="s">
        <v>342</v>
      </c>
      <c r="CE39" s="661"/>
      <c r="CF39" s="661"/>
      <c r="CG39" s="661"/>
      <c r="CH39" s="661"/>
      <c r="CI39" s="661"/>
      <c r="CJ39" s="661"/>
      <c r="CK39" s="661"/>
      <c r="CL39" s="661"/>
      <c r="CM39" s="661"/>
      <c r="CN39" s="661"/>
      <c r="CO39" s="661"/>
      <c r="CP39" s="661"/>
      <c r="CQ39" s="662"/>
      <c r="CR39" s="645">
        <v>4808725</v>
      </c>
      <c r="CS39" s="670"/>
      <c r="CT39" s="670"/>
      <c r="CU39" s="670"/>
      <c r="CV39" s="670"/>
      <c r="CW39" s="670"/>
      <c r="CX39" s="670"/>
      <c r="CY39" s="671"/>
      <c r="CZ39" s="650">
        <v>3.6</v>
      </c>
      <c r="DA39" s="682"/>
      <c r="DB39" s="682"/>
      <c r="DC39" s="684"/>
      <c r="DD39" s="654">
        <v>3704582</v>
      </c>
      <c r="DE39" s="670"/>
      <c r="DF39" s="670"/>
      <c r="DG39" s="670"/>
      <c r="DH39" s="670"/>
      <c r="DI39" s="670"/>
      <c r="DJ39" s="670"/>
      <c r="DK39" s="671"/>
      <c r="DL39" s="654" t="s">
        <v>242</v>
      </c>
      <c r="DM39" s="670"/>
      <c r="DN39" s="670"/>
      <c r="DO39" s="670"/>
      <c r="DP39" s="670"/>
      <c r="DQ39" s="670"/>
      <c r="DR39" s="670"/>
      <c r="DS39" s="670"/>
      <c r="DT39" s="670"/>
      <c r="DU39" s="670"/>
      <c r="DV39" s="671"/>
      <c r="DW39" s="650" t="s">
        <v>148</v>
      </c>
      <c r="DX39" s="682"/>
      <c r="DY39" s="682"/>
      <c r="DZ39" s="682"/>
      <c r="EA39" s="682"/>
      <c r="EB39" s="682"/>
      <c r="EC39" s="683"/>
    </row>
    <row r="40" spans="2:133" ht="11.25" customHeight="1" x14ac:dyDescent="0.15">
      <c r="B40" s="642" t="s">
        <v>343</v>
      </c>
      <c r="C40" s="643"/>
      <c r="D40" s="643"/>
      <c r="E40" s="643"/>
      <c r="F40" s="643"/>
      <c r="G40" s="643"/>
      <c r="H40" s="643"/>
      <c r="I40" s="643"/>
      <c r="J40" s="643"/>
      <c r="K40" s="643"/>
      <c r="L40" s="643"/>
      <c r="M40" s="643"/>
      <c r="N40" s="643"/>
      <c r="O40" s="643"/>
      <c r="P40" s="643"/>
      <c r="Q40" s="644"/>
      <c r="R40" s="645" t="s">
        <v>148</v>
      </c>
      <c r="S40" s="646"/>
      <c r="T40" s="646"/>
      <c r="U40" s="646"/>
      <c r="V40" s="646"/>
      <c r="W40" s="646"/>
      <c r="X40" s="646"/>
      <c r="Y40" s="647"/>
      <c r="Z40" s="648" t="s">
        <v>242</v>
      </c>
      <c r="AA40" s="648"/>
      <c r="AB40" s="648"/>
      <c r="AC40" s="648"/>
      <c r="AD40" s="649" t="s">
        <v>148</v>
      </c>
      <c r="AE40" s="649"/>
      <c r="AF40" s="649"/>
      <c r="AG40" s="649"/>
      <c r="AH40" s="649"/>
      <c r="AI40" s="649"/>
      <c r="AJ40" s="649"/>
      <c r="AK40" s="649"/>
      <c r="AL40" s="650" t="s">
        <v>148</v>
      </c>
      <c r="AM40" s="651"/>
      <c r="AN40" s="651"/>
      <c r="AO40" s="652"/>
      <c r="AQ40" s="723" t="s">
        <v>344</v>
      </c>
      <c r="AR40" s="724"/>
      <c r="AS40" s="724"/>
      <c r="AT40" s="724"/>
      <c r="AU40" s="724"/>
      <c r="AV40" s="724"/>
      <c r="AW40" s="724"/>
      <c r="AX40" s="724"/>
      <c r="AY40" s="725"/>
      <c r="AZ40" s="645">
        <v>192428</v>
      </c>
      <c r="BA40" s="646"/>
      <c r="BB40" s="646"/>
      <c r="BC40" s="646"/>
      <c r="BD40" s="670"/>
      <c r="BE40" s="670"/>
      <c r="BF40" s="700"/>
      <c r="BG40" s="726" t="s">
        <v>345</v>
      </c>
      <c r="BH40" s="727"/>
      <c r="BI40" s="727"/>
      <c r="BJ40" s="727"/>
      <c r="BK40" s="727"/>
      <c r="BL40" s="236"/>
      <c r="BM40" s="661" t="s">
        <v>346</v>
      </c>
      <c r="BN40" s="661"/>
      <c r="BO40" s="661"/>
      <c r="BP40" s="661"/>
      <c r="BQ40" s="661"/>
      <c r="BR40" s="661"/>
      <c r="BS40" s="661"/>
      <c r="BT40" s="661"/>
      <c r="BU40" s="662"/>
      <c r="BV40" s="645">
        <v>90</v>
      </c>
      <c r="BW40" s="646"/>
      <c r="BX40" s="646"/>
      <c r="BY40" s="646"/>
      <c r="BZ40" s="646"/>
      <c r="CA40" s="646"/>
      <c r="CB40" s="655"/>
      <c r="CD40" s="660" t="s">
        <v>347</v>
      </c>
      <c r="CE40" s="661"/>
      <c r="CF40" s="661"/>
      <c r="CG40" s="661"/>
      <c r="CH40" s="661"/>
      <c r="CI40" s="661"/>
      <c r="CJ40" s="661"/>
      <c r="CK40" s="661"/>
      <c r="CL40" s="661"/>
      <c r="CM40" s="661"/>
      <c r="CN40" s="661"/>
      <c r="CO40" s="661"/>
      <c r="CP40" s="661"/>
      <c r="CQ40" s="662"/>
      <c r="CR40" s="645">
        <v>4433492</v>
      </c>
      <c r="CS40" s="646"/>
      <c r="CT40" s="646"/>
      <c r="CU40" s="646"/>
      <c r="CV40" s="646"/>
      <c r="CW40" s="646"/>
      <c r="CX40" s="646"/>
      <c r="CY40" s="647"/>
      <c r="CZ40" s="650">
        <v>3.3</v>
      </c>
      <c r="DA40" s="682"/>
      <c r="DB40" s="682"/>
      <c r="DC40" s="684"/>
      <c r="DD40" s="654">
        <v>239352</v>
      </c>
      <c r="DE40" s="646"/>
      <c r="DF40" s="646"/>
      <c r="DG40" s="646"/>
      <c r="DH40" s="646"/>
      <c r="DI40" s="646"/>
      <c r="DJ40" s="646"/>
      <c r="DK40" s="647"/>
      <c r="DL40" s="654" t="s">
        <v>148</v>
      </c>
      <c r="DM40" s="646"/>
      <c r="DN40" s="646"/>
      <c r="DO40" s="646"/>
      <c r="DP40" s="646"/>
      <c r="DQ40" s="646"/>
      <c r="DR40" s="646"/>
      <c r="DS40" s="646"/>
      <c r="DT40" s="646"/>
      <c r="DU40" s="646"/>
      <c r="DV40" s="647"/>
      <c r="DW40" s="650" t="s">
        <v>148</v>
      </c>
      <c r="DX40" s="682"/>
      <c r="DY40" s="682"/>
      <c r="DZ40" s="682"/>
      <c r="EA40" s="682"/>
      <c r="EB40" s="682"/>
      <c r="EC40" s="683"/>
    </row>
    <row r="41" spans="2:133" ht="11.25" customHeight="1" x14ac:dyDescent="0.15">
      <c r="B41" s="642" t="s">
        <v>348</v>
      </c>
      <c r="C41" s="643"/>
      <c r="D41" s="643"/>
      <c r="E41" s="643"/>
      <c r="F41" s="643"/>
      <c r="G41" s="643"/>
      <c r="H41" s="643"/>
      <c r="I41" s="643"/>
      <c r="J41" s="643"/>
      <c r="K41" s="643"/>
      <c r="L41" s="643"/>
      <c r="M41" s="643"/>
      <c r="N41" s="643"/>
      <c r="O41" s="643"/>
      <c r="P41" s="643"/>
      <c r="Q41" s="644"/>
      <c r="R41" s="645">
        <v>3038100</v>
      </c>
      <c r="S41" s="646"/>
      <c r="T41" s="646"/>
      <c r="U41" s="646"/>
      <c r="V41" s="646"/>
      <c r="W41" s="646"/>
      <c r="X41" s="646"/>
      <c r="Y41" s="647"/>
      <c r="Z41" s="648">
        <v>2.2000000000000002</v>
      </c>
      <c r="AA41" s="648"/>
      <c r="AB41" s="648"/>
      <c r="AC41" s="648"/>
      <c r="AD41" s="649" t="s">
        <v>148</v>
      </c>
      <c r="AE41" s="649"/>
      <c r="AF41" s="649"/>
      <c r="AG41" s="649"/>
      <c r="AH41" s="649"/>
      <c r="AI41" s="649"/>
      <c r="AJ41" s="649"/>
      <c r="AK41" s="649"/>
      <c r="AL41" s="650" t="s">
        <v>148</v>
      </c>
      <c r="AM41" s="651"/>
      <c r="AN41" s="651"/>
      <c r="AO41" s="652"/>
      <c r="AQ41" s="723" t="s">
        <v>349</v>
      </c>
      <c r="AR41" s="724"/>
      <c r="AS41" s="724"/>
      <c r="AT41" s="724"/>
      <c r="AU41" s="724"/>
      <c r="AV41" s="724"/>
      <c r="AW41" s="724"/>
      <c r="AX41" s="724"/>
      <c r="AY41" s="725"/>
      <c r="AZ41" s="645">
        <v>2688570</v>
      </c>
      <c r="BA41" s="646"/>
      <c r="BB41" s="646"/>
      <c r="BC41" s="646"/>
      <c r="BD41" s="670"/>
      <c r="BE41" s="670"/>
      <c r="BF41" s="700"/>
      <c r="BG41" s="726"/>
      <c r="BH41" s="727"/>
      <c r="BI41" s="727"/>
      <c r="BJ41" s="727"/>
      <c r="BK41" s="727"/>
      <c r="BL41" s="236"/>
      <c r="BM41" s="661" t="s">
        <v>350</v>
      </c>
      <c r="BN41" s="661"/>
      <c r="BO41" s="661"/>
      <c r="BP41" s="661"/>
      <c r="BQ41" s="661"/>
      <c r="BR41" s="661"/>
      <c r="BS41" s="661"/>
      <c r="BT41" s="661"/>
      <c r="BU41" s="662"/>
      <c r="BV41" s="645" t="s">
        <v>242</v>
      </c>
      <c r="BW41" s="646"/>
      <c r="BX41" s="646"/>
      <c r="BY41" s="646"/>
      <c r="BZ41" s="646"/>
      <c r="CA41" s="646"/>
      <c r="CB41" s="655"/>
      <c r="CD41" s="660" t="s">
        <v>351</v>
      </c>
      <c r="CE41" s="661"/>
      <c r="CF41" s="661"/>
      <c r="CG41" s="661"/>
      <c r="CH41" s="661"/>
      <c r="CI41" s="661"/>
      <c r="CJ41" s="661"/>
      <c r="CK41" s="661"/>
      <c r="CL41" s="661"/>
      <c r="CM41" s="661"/>
      <c r="CN41" s="661"/>
      <c r="CO41" s="661"/>
      <c r="CP41" s="661"/>
      <c r="CQ41" s="662"/>
      <c r="CR41" s="645" t="s">
        <v>242</v>
      </c>
      <c r="CS41" s="670"/>
      <c r="CT41" s="670"/>
      <c r="CU41" s="670"/>
      <c r="CV41" s="670"/>
      <c r="CW41" s="670"/>
      <c r="CX41" s="670"/>
      <c r="CY41" s="671"/>
      <c r="CZ41" s="650" t="s">
        <v>242</v>
      </c>
      <c r="DA41" s="682"/>
      <c r="DB41" s="682"/>
      <c r="DC41" s="684"/>
      <c r="DD41" s="654" t="s">
        <v>148</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352</v>
      </c>
      <c r="C42" s="687"/>
      <c r="D42" s="687"/>
      <c r="E42" s="687"/>
      <c r="F42" s="687"/>
      <c r="G42" s="687"/>
      <c r="H42" s="687"/>
      <c r="I42" s="687"/>
      <c r="J42" s="687"/>
      <c r="K42" s="687"/>
      <c r="L42" s="687"/>
      <c r="M42" s="687"/>
      <c r="N42" s="687"/>
      <c r="O42" s="687"/>
      <c r="P42" s="687"/>
      <c r="Q42" s="688"/>
      <c r="R42" s="730">
        <v>136677733</v>
      </c>
      <c r="S42" s="731"/>
      <c r="T42" s="731"/>
      <c r="U42" s="731"/>
      <c r="V42" s="731"/>
      <c r="W42" s="731"/>
      <c r="X42" s="731"/>
      <c r="Y42" s="739"/>
      <c r="Z42" s="740">
        <v>100</v>
      </c>
      <c r="AA42" s="740"/>
      <c r="AB42" s="740"/>
      <c r="AC42" s="740"/>
      <c r="AD42" s="741">
        <v>58363869</v>
      </c>
      <c r="AE42" s="741"/>
      <c r="AF42" s="741"/>
      <c r="AG42" s="741"/>
      <c r="AH42" s="741"/>
      <c r="AI42" s="741"/>
      <c r="AJ42" s="741"/>
      <c r="AK42" s="741"/>
      <c r="AL42" s="742">
        <v>100</v>
      </c>
      <c r="AM42" s="717"/>
      <c r="AN42" s="717"/>
      <c r="AO42" s="743"/>
      <c r="AQ42" s="744" t="s">
        <v>353</v>
      </c>
      <c r="AR42" s="745"/>
      <c r="AS42" s="745"/>
      <c r="AT42" s="745"/>
      <c r="AU42" s="745"/>
      <c r="AV42" s="745"/>
      <c r="AW42" s="745"/>
      <c r="AX42" s="745"/>
      <c r="AY42" s="746"/>
      <c r="AZ42" s="730">
        <v>7778136</v>
      </c>
      <c r="BA42" s="731"/>
      <c r="BB42" s="731"/>
      <c r="BC42" s="731"/>
      <c r="BD42" s="716"/>
      <c r="BE42" s="716"/>
      <c r="BF42" s="718"/>
      <c r="BG42" s="728"/>
      <c r="BH42" s="729"/>
      <c r="BI42" s="729"/>
      <c r="BJ42" s="729"/>
      <c r="BK42" s="729"/>
      <c r="BL42" s="237"/>
      <c r="BM42" s="673" t="s">
        <v>354</v>
      </c>
      <c r="BN42" s="673"/>
      <c r="BO42" s="673"/>
      <c r="BP42" s="673"/>
      <c r="BQ42" s="673"/>
      <c r="BR42" s="673"/>
      <c r="BS42" s="673"/>
      <c r="BT42" s="673"/>
      <c r="BU42" s="674"/>
      <c r="BV42" s="730">
        <v>371</v>
      </c>
      <c r="BW42" s="731"/>
      <c r="BX42" s="731"/>
      <c r="BY42" s="731"/>
      <c r="BZ42" s="731"/>
      <c r="CA42" s="731"/>
      <c r="CB42" s="738"/>
      <c r="CD42" s="642" t="s">
        <v>355</v>
      </c>
      <c r="CE42" s="643"/>
      <c r="CF42" s="643"/>
      <c r="CG42" s="643"/>
      <c r="CH42" s="643"/>
      <c r="CI42" s="643"/>
      <c r="CJ42" s="643"/>
      <c r="CK42" s="643"/>
      <c r="CL42" s="643"/>
      <c r="CM42" s="643"/>
      <c r="CN42" s="643"/>
      <c r="CO42" s="643"/>
      <c r="CP42" s="643"/>
      <c r="CQ42" s="644"/>
      <c r="CR42" s="645">
        <v>25892937</v>
      </c>
      <c r="CS42" s="646"/>
      <c r="CT42" s="646"/>
      <c r="CU42" s="646"/>
      <c r="CV42" s="646"/>
      <c r="CW42" s="646"/>
      <c r="CX42" s="646"/>
      <c r="CY42" s="647"/>
      <c r="CZ42" s="650">
        <v>19.600000000000001</v>
      </c>
      <c r="DA42" s="651"/>
      <c r="DB42" s="651"/>
      <c r="DC42" s="663"/>
      <c r="DD42" s="654">
        <v>4624343</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356</v>
      </c>
      <c r="CE43" s="643"/>
      <c r="CF43" s="643"/>
      <c r="CG43" s="643"/>
      <c r="CH43" s="643"/>
      <c r="CI43" s="643"/>
      <c r="CJ43" s="643"/>
      <c r="CK43" s="643"/>
      <c r="CL43" s="643"/>
      <c r="CM43" s="643"/>
      <c r="CN43" s="643"/>
      <c r="CO43" s="643"/>
      <c r="CP43" s="643"/>
      <c r="CQ43" s="644"/>
      <c r="CR43" s="645">
        <v>916058</v>
      </c>
      <c r="CS43" s="670"/>
      <c r="CT43" s="670"/>
      <c r="CU43" s="670"/>
      <c r="CV43" s="670"/>
      <c r="CW43" s="670"/>
      <c r="CX43" s="670"/>
      <c r="CY43" s="671"/>
      <c r="CZ43" s="650">
        <v>0.7</v>
      </c>
      <c r="DA43" s="682"/>
      <c r="DB43" s="682"/>
      <c r="DC43" s="684"/>
      <c r="DD43" s="654">
        <v>869415</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304</v>
      </c>
      <c r="CE44" s="758"/>
      <c r="CF44" s="642" t="s">
        <v>357</v>
      </c>
      <c r="CG44" s="643"/>
      <c r="CH44" s="643"/>
      <c r="CI44" s="643"/>
      <c r="CJ44" s="643"/>
      <c r="CK44" s="643"/>
      <c r="CL44" s="643"/>
      <c r="CM44" s="643"/>
      <c r="CN44" s="643"/>
      <c r="CO44" s="643"/>
      <c r="CP44" s="643"/>
      <c r="CQ44" s="644"/>
      <c r="CR44" s="645">
        <v>25299561</v>
      </c>
      <c r="CS44" s="646"/>
      <c r="CT44" s="646"/>
      <c r="CU44" s="646"/>
      <c r="CV44" s="646"/>
      <c r="CW44" s="646"/>
      <c r="CX44" s="646"/>
      <c r="CY44" s="647"/>
      <c r="CZ44" s="650">
        <v>19.100000000000001</v>
      </c>
      <c r="DA44" s="651"/>
      <c r="DB44" s="651"/>
      <c r="DC44" s="663"/>
      <c r="DD44" s="654">
        <v>4285500</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358</v>
      </c>
      <c r="CG45" s="643"/>
      <c r="CH45" s="643"/>
      <c r="CI45" s="643"/>
      <c r="CJ45" s="643"/>
      <c r="CK45" s="643"/>
      <c r="CL45" s="643"/>
      <c r="CM45" s="643"/>
      <c r="CN45" s="643"/>
      <c r="CO45" s="643"/>
      <c r="CP45" s="643"/>
      <c r="CQ45" s="644"/>
      <c r="CR45" s="645">
        <v>13862917</v>
      </c>
      <c r="CS45" s="670"/>
      <c r="CT45" s="670"/>
      <c r="CU45" s="670"/>
      <c r="CV45" s="670"/>
      <c r="CW45" s="670"/>
      <c r="CX45" s="670"/>
      <c r="CY45" s="671"/>
      <c r="CZ45" s="650">
        <v>10.5</v>
      </c>
      <c r="DA45" s="682"/>
      <c r="DB45" s="682"/>
      <c r="DC45" s="684"/>
      <c r="DD45" s="654">
        <v>354327</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360</v>
      </c>
      <c r="CG46" s="643"/>
      <c r="CH46" s="643"/>
      <c r="CI46" s="643"/>
      <c r="CJ46" s="643"/>
      <c r="CK46" s="643"/>
      <c r="CL46" s="643"/>
      <c r="CM46" s="643"/>
      <c r="CN46" s="643"/>
      <c r="CO46" s="643"/>
      <c r="CP46" s="643"/>
      <c r="CQ46" s="644"/>
      <c r="CR46" s="645">
        <v>10191398</v>
      </c>
      <c r="CS46" s="646"/>
      <c r="CT46" s="646"/>
      <c r="CU46" s="646"/>
      <c r="CV46" s="646"/>
      <c r="CW46" s="646"/>
      <c r="CX46" s="646"/>
      <c r="CY46" s="647"/>
      <c r="CZ46" s="650">
        <v>7.7</v>
      </c>
      <c r="DA46" s="651"/>
      <c r="DB46" s="651"/>
      <c r="DC46" s="663"/>
      <c r="DD46" s="654">
        <v>3775262</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362</v>
      </c>
      <c r="CG47" s="643"/>
      <c r="CH47" s="643"/>
      <c r="CI47" s="643"/>
      <c r="CJ47" s="643"/>
      <c r="CK47" s="643"/>
      <c r="CL47" s="643"/>
      <c r="CM47" s="643"/>
      <c r="CN47" s="643"/>
      <c r="CO47" s="643"/>
      <c r="CP47" s="643"/>
      <c r="CQ47" s="644"/>
      <c r="CR47" s="645">
        <v>593376</v>
      </c>
      <c r="CS47" s="670"/>
      <c r="CT47" s="670"/>
      <c r="CU47" s="670"/>
      <c r="CV47" s="670"/>
      <c r="CW47" s="670"/>
      <c r="CX47" s="670"/>
      <c r="CY47" s="671"/>
      <c r="CZ47" s="650">
        <v>0.4</v>
      </c>
      <c r="DA47" s="682"/>
      <c r="DB47" s="682"/>
      <c r="DC47" s="684"/>
      <c r="DD47" s="654">
        <v>338843</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363</v>
      </c>
      <c r="CD48" s="761"/>
      <c r="CE48" s="762"/>
      <c r="CF48" s="642" t="s">
        <v>364</v>
      </c>
      <c r="CG48" s="643"/>
      <c r="CH48" s="643"/>
      <c r="CI48" s="643"/>
      <c r="CJ48" s="643"/>
      <c r="CK48" s="643"/>
      <c r="CL48" s="643"/>
      <c r="CM48" s="643"/>
      <c r="CN48" s="643"/>
      <c r="CO48" s="643"/>
      <c r="CP48" s="643"/>
      <c r="CQ48" s="644"/>
      <c r="CR48" s="645" t="s">
        <v>148</v>
      </c>
      <c r="CS48" s="646"/>
      <c r="CT48" s="646"/>
      <c r="CU48" s="646"/>
      <c r="CV48" s="646"/>
      <c r="CW48" s="646"/>
      <c r="CX48" s="646"/>
      <c r="CY48" s="647"/>
      <c r="CZ48" s="650" t="s">
        <v>242</v>
      </c>
      <c r="DA48" s="651"/>
      <c r="DB48" s="651"/>
      <c r="DC48" s="663"/>
      <c r="DD48" s="654" t="s">
        <v>148</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365</v>
      </c>
      <c r="CE49" s="687"/>
      <c r="CF49" s="687"/>
      <c r="CG49" s="687"/>
      <c r="CH49" s="687"/>
      <c r="CI49" s="687"/>
      <c r="CJ49" s="687"/>
      <c r="CK49" s="687"/>
      <c r="CL49" s="687"/>
      <c r="CM49" s="687"/>
      <c r="CN49" s="687"/>
      <c r="CO49" s="687"/>
      <c r="CP49" s="687"/>
      <c r="CQ49" s="688"/>
      <c r="CR49" s="730">
        <v>132355607</v>
      </c>
      <c r="CS49" s="716"/>
      <c r="CT49" s="716"/>
      <c r="CU49" s="716"/>
      <c r="CV49" s="716"/>
      <c r="CW49" s="716"/>
      <c r="CX49" s="716"/>
      <c r="CY49" s="747"/>
      <c r="CZ49" s="742">
        <v>100</v>
      </c>
      <c r="DA49" s="748"/>
      <c r="DB49" s="748"/>
      <c r="DC49" s="749"/>
      <c r="DD49" s="750">
        <v>71247718</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YjjAbB0dOXCCgnL5g+FNYhg+fkCcSUioSk1uGts/lzHrA9rAyrhYIXQEGJHPjs/UneFb4BOPeeO0Xh875RtTIg==" saltValue="J3vL7ImNuFuhWuLFcx7ZJ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367</v>
      </c>
      <c r="DK2" s="793"/>
      <c r="DL2" s="793"/>
      <c r="DM2" s="793"/>
      <c r="DN2" s="793"/>
      <c r="DO2" s="794"/>
      <c r="DP2" s="250"/>
      <c r="DQ2" s="792" t="s">
        <v>368</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369</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371</v>
      </c>
      <c r="B5" s="787"/>
      <c r="C5" s="787"/>
      <c r="D5" s="787"/>
      <c r="E5" s="787"/>
      <c r="F5" s="787"/>
      <c r="G5" s="787"/>
      <c r="H5" s="787"/>
      <c r="I5" s="787"/>
      <c r="J5" s="787"/>
      <c r="K5" s="787"/>
      <c r="L5" s="787"/>
      <c r="M5" s="787"/>
      <c r="N5" s="787"/>
      <c r="O5" s="787"/>
      <c r="P5" s="788"/>
      <c r="Q5" s="763" t="s">
        <v>372</v>
      </c>
      <c r="R5" s="764"/>
      <c r="S5" s="764"/>
      <c r="T5" s="764"/>
      <c r="U5" s="765"/>
      <c r="V5" s="763" t="s">
        <v>373</v>
      </c>
      <c r="W5" s="764"/>
      <c r="X5" s="764"/>
      <c r="Y5" s="764"/>
      <c r="Z5" s="765"/>
      <c r="AA5" s="763" t="s">
        <v>374</v>
      </c>
      <c r="AB5" s="764"/>
      <c r="AC5" s="764"/>
      <c r="AD5" s="764"/>
      <c r="AE5" s="764"/>
      <c r="AF5" s="796" t="s">
        <v>375</v>
      </c>
      <c r="AG5" s="764"/>
      <c r="AH5" s="764"/>
      <c r="AI5" s="764"/>
      <c r="AJ5" s="775"/>
      <c r="AK5" s="764" t="s">
        <v>376</v>
      </c>
      <c r="AL5" s="764"/>
      <c r="AM5" s="764"/>
      <c r="AN5" s="764"/>
      <c r="AO5" s="765"/>
      <c r="AP5" s="763" t="s">
        <v>377</v>
      </c>
      <c r="AQ5" s="764"/>
      <c r="AR5" s="764"/>
      <c r="AS5" s="764"/>
      <c r="AT5" s="765"/>
      <c r="AU5" s="763" t="s">
        <v>378</v>
      </c>
      <c r="AV5" s="764"/>
      <c r="AW5" s="764"/>
      <c r="AX5" s="764"/>
      <c r="AY5" s="775"/>
      <c r="AZ5" s="257"/>
      <c r="BA5" s="257"/>
      <c r="BB5" s="257"/>
      <c r="BC5" s="257"/>
      <c r="BD5" s="257"/>
      <c r="BE5" s="258"/>
      <c r="BF5" s="258"/>
      <c r="BG5" s="258"/>
      <c r="BH5" s="258"/>
      <c r="BI5" s="258"/>
      <c r="BJ5" s="258"/>
      <c r="BK5" s="258"/>
      <c r="BL5" s="258"/>
      <c r="BM5" s="258"/>
      <c r="BN5" s="258"/>
      <c r="BO5" s="258"/>
      <c r="BP5" s="258"/>
      <c r="BQ5" s="786" t="s">
        <v>379</v>
      </c>
      <c r="BR5" s="787"/>
      <c r="BS5" s="787"/>
      <c r="BT5" s="787"/>
      <c r="BU5" s="787"/>
      <c r="BV5" s="787"/>
      <c r="BW5" s="787"/>
      <c r="BX5" s="787"/>
      <c r="BY5" s="787"/>
      <c r="BZ5" s="787"/>
      <c r="CA5" s="787"/>
      <c r="CB5" s="787"/>
      <c r="CC5" s="787"/>
      <c r="CD5" s="787"/>
      <c r="CE5" s="787"/>
      <c r="CF5" s="787"/>
      <c r="CG5" s="788"/>
      <c r="CH5" s="763" t="s">
        <v>380</v>
      </c>
      <c r="CI5" s="764"/>
      <c r="CJ5" s="764"/>
      <c r="CK5" s="764"/>
      <c r="CL5" s="765"/>
      <c r="CM5" s="763" t="s">
        <v>381</v>
      </c>
      <c r="CN5" s="764"/>
      <c r="CO5" s="764"/>
      <c r="CP5" s="764"/>
      <c r="CQ5" s="765"/>
      <c r="CR5" s="763" t="s">
        <v>382</v>
      </c>
      <c r="CS5" s="764"/>
      <c r="CT5" s="764"/>
      <c r="CU5" s="764"/>
      <c r="CV5" s="765"/>
      <c r="CW5" s="763" t="s">
        <v>383</v>
      </c>
      <c r="CX5" s="764"/>
      <c r="CY5" s="764"/>
      <c r="CZ5" s="764"/>
      <c r="DA5" s="765"/>
      <c r="DB5" s="763" t="s">
        <v>384</v>
      </c>
      <c r="DC5" s="764"/>
      <c r="DD5" s="764"/>
      <c r="DE5" s="764"/>
      <c r="DF5" s="765"/>
      <c r="DG5" s="769" t="s">
        <v>385</v>
      </c>
      <c r="DH5" s="770"/>
      <c r="DI5" s="770"/>
      <c r="DJ5" s="770"/>
      <c r="DK5" s="771"/>
      <c r="DL5" s="769" t="s">
        <v>386</v>
      </c>
      <c r="DM5" s="770"/>
      <c r="DN5" s="770"/>
      <c r="DO5" s="770"/>
      <c r="DP5" s="771"/>
      <c r="DQ5" s="763" t="s">
        <v>387</v>
      </c>
      <c r="DR5" s="764"/>
      <c r="DS5" s="764"/>
      <c r="DT5" s="764"/>
      <c r="DU5" s="765"/>
      <c r="DV5" s="763" t="s">
        <v>378</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388</v>
      </c>
      <c r="C7" s="778"/>
      <c r="D7" s="778"/>
      <c r="E7" s="778"/>
      <c r="F7" s="778"/>
      <c r="G7" s="778"/>
      <c r="H7" s="778"/>
      <c r="I7" s="778"/>
      <c r="J7" s="778"/>
      <c r="K7" s="778"/>
      <c r="L7" s="778"/>
      <c r="M7" s="778"/>
      <c r="N7" s="778"/>
      <c r="O7" s="778"/>
      <c r="P7" s="779"/>
      <c r="Q7" s="780">
        <v>134243</v>
      </c>
      <c r="R7" s="781"/>
      <c r="S7" s="781"/>
      <c r="T7" s="781"/>
      <c r="U7" s="781"/>
      <c r="V7" s="781">
        <v>130347</v>
      </c>
      <c r="W7" s="781"/>
      <c r="X7" s="781"/>
      <c r="Y7" s="781"/>
      <c r="Z7" s="781"/>
      <c r="AA7" s="781">
        <v>3896</v>
      </c>
      <c r="AB7" s="781"/>
      <c r="AC7" s="781"/>
      <c r="AD7" s="781"/>
      <c r="AE7" s="782"/>
      <c r="AF7" s="783">
        <v>2833</v>
      </c>
      <c r="AG7" s="784"/>
      <c r="AH7" s="784"/>
      <c r="AI7" s="784"/>
      <c r="AJ7" s="785"/>
      <c r="AK7" s="820">
        <v>5857</v>
      </c>
      <c r="AL7" s="821"/>
      <c r="AM7" s="821"/>
      <c r="AN7" s="821"/>
      <c r="AO7" s="821"/>
      <c r="AP7" s="821">
        <v>101959</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600</v>
      </c>
      <c r="BT7" s="825"/>
      <c r="BU7" s="825"/>
      <c r="BV7" s="825"/>
      <c r="BW7" s="825"/>
      <c r="BX7" s="825"/>
      <c r="BY7" s="825"/>
      <c r="BZ7" s="825"/>
      <c r="CA7" s="825"/>
      <c r="CB7" s="825"/>
      <c r="CC7" s="825"/>
      <c r="CD7" s="825"/>
      <c r="CE7" s="825"/>
      <c r="CF7" s="825"/>
      <c r="CG7" s="826"/>
      <c r="CH7" s="817" t="s">
        <v>614</v>
      </c>
      <c r="CI7" s="818"/>
      <c r="CJ7" s="818"/>
      <c r="CK7" s="818"/>
      <c r="CL7" s="819"/>
      <c r="CM7" s="817">
        <v>190</v>
      </c>
      <c r="CN7" s="818"/>
      <c r="CO7" s="818"/>
      <c r="CP7" s="818"/>
      <c r="CQ7" s="819"/>
      <c r="CR7" s="817">
        <v>30</v>
      </c>
      <c r="CS7" s="818"/>
      <c r="CT7" s="818"/>
      <c r="CU7" s="818"/>
      <c r="CV7" s="819"/>
      <c r="CW7" s="817">
        <v>1</v>
      </c>
      <c r="CX7" s="818"/>
      <c r="CY7" s="818"/>
      <c r="CZ7" s="818"/>
      <c r="DA7" s="819"/>
      <c r="DB7" s="817" t="s">
        <v>614</v>
      </c>
      <c r="DC7" s="818"/>
      <c r="DD7" s="818"/>
      <c r="DE7" s="818"/>
      <c r="DF7" s="819"/>
      <c r="DG7" s="817" t="s">
        <v>614</v>
      </c>
      <c r="DH7" s="818"/>
      <c r="DI7" s="818"/>
      <c r="DJ7" s="818"/>
      <c r="DK7" s="819"/>
      <c r="DL7" s="817" t="s">
        <v>614</v>
      </c>
      <c r="DM7" s="818"/>
      <c r="DN7" s="818"/>
      <c r="DO7" s="818"/>
      <c r="DP7" s="819"/>
      <c r="DQ7" s="817" t="s">
        <v>614</v>
      </c>
      <c r="DR7" s="818"/>
      <c r="DS7" s="818"/>
      <c r="DT7" s="818"/>
      <c r="DU7" s="819"/>
      <c r="DV7" s="798" t="s">
        <v>614</v>
      </c>
      <c r="DW7" s="799"/>
      <c r="DX7" s="799"/>
      <c r="DY7" s="799"/>
      <c r="DZ7" s="800"/>
      <c r="EA7" s="255"/>
    </row>
    <row r="8" spans="1:131" s="256" customFormat="1" ht="26.25" customHeight="1" x14ac:dyDescent="0.15">
      <c r="A8" s="262">
        <v>2</v>
      </c>
      <c r="B8" s="801" t="s">
        <v>389</v>
      </c>
      <c r="C8" s="802"/>
      <c r="D8" s="802"/>
      <c r="E8" s="802"/>
      <c r="F8" s="802"/>
      <c r="G8" s="802"/>
      <c r="H8" s="802"/>
      <c r="I8" s="802"/>
      <c r="J8" s="802"/>
      <c r="K8" s="802"/>
      <c r="L8" s="802"/>
      <c r="M8" s="802"/>
      <c r="N8" s="802"/>
      <c r="O8" s="802"/>
      <c r="P8" s="803"/>
      <c r="Q8" s="804">
        <v>3204</v>
      </c>
      <c r="R8" s="805"/>
      <c r="S8" s="805"/>
      <c r="T8" s="805"/>
      <c r="U8" s="805"/>
      <c r="V8" s="805">
        <v>2796</v>
      </c>
      <c r="W8" s="805"/>
      <c r="X8" s="805"/>
      <c r="Y8" s="805"/>
      <c r="Z8" s="805"/>
      <c r="AA8" s="805">
        <v>408</v>
      </c>
      <c r="AB8" s="805"/>
      <c r="AC8" s="805"/>
      <c r="AD8" s="805"/>
      <c r="AE8" s="806"/>
      <c r="AF8" s="807">
        <v>408</v>
      </c>
      <c r="AG8" s="808"/>
      <c r="AH8" s="808"/>
      <c r="AI8" s="808"/>
      <c r="AJ8" s="809"/>
      <c r="AK8" s="810">
        <v>130</v>
      </c>
      <c r="AL8" s="811"/>
      <c r="AM8" s="811"/>
      <c r="AN8" s="811"/>
      <c r="AO8" s="811"/>
      <c r="AP8" s="811">
        <v>8241</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601</v>
      </c>
      <c r="BT8" s="815"/>
      <c r="BU8" s="815"/>
      <c r="BV8" s="815"/>
      <c r="BW8" s="815"/>
      <c r="BX8" s="815"/>
      <c r="BY8" s="815"/>
      <c r="BZ8" s="815"/>
      <c r="CA8" s="815"/>
      <c r="CB8" s="815"/>
      <c r="CC8" s="815"/>
      <c r="CD8" s="815"/>
      <c r="CE8" s="815"/>
      <c r="CF8" s="815"/>
      <c r="CG8" s="816"/>
      <c r="CH8" s="827">
        <v>6</v>
      </c>
      <c r="CI8" s="828"/>
      <c r="CJ8" s="828"/>
      <c r="CK8" s="828"/>
      <c r="CL8" s="829"/>
      <c r="CM8" s="827">
        <v>91</v>
      </c>
      <c r="CN8" s="828"/>
      <c r="CO8" s="828"/>
      <c r="CP8" s="828"/>
      <c r="CQ8" s="829"/>
      <c r="CR8" s="827">
        <v>30</v>
      </c>
      <c r="CS8" s="828"/>
      <c r="CT8" s="828"/>
      <c r="CU8" s="828"/>
      <c r="CV8" s="829"/>
      <c r="CW8" s="827">
        <v>12</v>
      </c>
      <c r="CX8" s="828"/>
      <c r="CY8" s="828"/>
      <c r="CZ8" s="828"/>
      <c r="DA8" s="829"/>
      <c r="DB8" s="827" t="s">
        <v>522</v>
      </c>
      <c r="DC8" s="828"/>
      <c r="DD8" s="828"/>
      <c r="DE8" s="828"/>
      <c r="DF8" s="829"/>
      <c r="DG8" s="827" t="s">
        <v>522</v>
      </c>
      <c r="DH8" s="828"/>
      <c r="DI8" s="828"/>
      <c r="DJ8" s="828"/>
      <c r="DK8" s="829"/>
      <c r="DL8" s="827" t="s">
        <v>522</v>
      </c>
      <c r="DM8" s="828"/>
      <c r="DN8" s="828"/>
      <c r="DO8" s="828"/>
      <c r="DP8" s="829"/>
      <c r="DQ8" s="827" t="s">
        <v>522</v>
      </c>
      <c r="DR8" s="828"/>
      <c r="DS8" s="828"/>
      <c r="DT8" s="828"/>
      <c r="DU8" s="829"/>
      <c r="DV8" s="830" t="s">
        <v>522</v>
      </c>
      <c r="DW8" s="831"/>
      <c r="DX8" s="831"/>
      <c r="DY8" s="831"/>
      <c r="DZ8" s="832"/>
      <c r="EA8" s="255"/>
    </row>
    <row r="9" spans="1:131" s="256" customFormat="1" ht="26.25" customHeight="1" x14ac:dyDescent="0.15">
      <c r="A9" s="262">
        <v>3</v>
      </c>
      <c r="B9" s="801" t="s">
        <v>390</v>
      </c>
      <c r="C9" s="802"/>
      <c r="D9" s="802"/>
      <c r="E9" s="802"/>
      <c r="F9" s="802"/>
      <c r="G9" s="802"/>
      <c r="H9" s="802"/>
      <c r="I9" s="802"/>
      <c r="J9" s="802"/>
      <c r="K9" s="802"/>
      <c r="L9" s="802"/>
      <c r="M9" s="802"/>
      <c r="N9" s="802"/>
      <c r="O9" s="802"/>
      <c r="P9" s="803"/>
      <c r="Q9" s="804">
        <v>25</v>
      </c>
      <c r="R9" s="805"/>
      <c r="S9" s="805"/>
      <c r="T9" s="805"/>
      <c r="U9" s="805"/>
      <c r="V9" s="805">
        <v>25</v>
      </c>
      <c r="W9" s="805"/>
      <c r="X9" s="805"/>
      <c r="Y9" s="805"/>
      <c r="Z9" s="805"/>
      <c r="AA9" s="805">
        <v>0</v>
      </c>
      <c r="AB9" s="805"/>
      <c r="AC9" s="805"/>
      <c r="AD9" s="805"/>
      <c r="AE9" s="806"/>
      <c r="AF9" s="807" t="s">
        <v>148</v>
      </c>
      <c r="AG9" s="808"/>
      <c r="AH9" s="808"/>
      <c r="AI9" s="808"/>
      <c r="AJ9" s="809"/>
      <c r="AK9" s="810">
        <v>25</v>
      </c>
      <c r="AL9" s="811"/>
      <c r="AM9" s="811"/>
      <c r="AN9" s="811"/>
      <c r="AO9" s="811"/>
      <c r="AP9" s="811" t="s">
        <v>591</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602</v>
      </c>
      <c r="BT9" s="815"/>
      <c r="BU9" s="815"/>
      <c r="BV9" s="815"/>
      <c r="BW9" s="815"/>
      <c r="BX9" s="815"/>
      <c r="BY9" s="815"/>
      <c r="BZ9" s="815"/>
      <c r="CA9" s="815"/>
      <c r="CB9" s="815"/>
      <c r="CC9" s="815"/>
      <c r="CD9" s="815"/>
      <c r="CE9" s="815"/>
      <c r="CF9" s="815"/>
      <c r="CG9" s="816"/>
      <c r="CH9" s="827">
        <v>-1</v>
      </c>
      <c r="CI9" s="828"/>
      <c r="CJ9" s="828"/>
      <c r="CK9" s="828"/>
      <c r="CL9" s="829"/>
      <c r="CM9" s="827">
        <v>279</v>
      </c>
      <c r="CN9" s="828"/>
      <c r="CO9" s="828"/>
      <c r="CP9" s="828"/>
      <c r="CQ9" s="829"/>
      <c r="CR9" s="827">
        <v>55</v>
      </c>
      <c r="CS9" s="828"/>
      <c r="CT9" s="828"/>
      <c r="CU9" s="828"/>
      <c r="CV9" s="829"/>
      <c r="CW9" s="827">
        <v>37</v>
      </c>
      <c r="CX9" s="828"/>
      <c r="CY9" s="828"/>
      <c r="CZ9" s="828"/>
      <c r="DA9" s="829"/>
      <c r="DB9" s="827" t="s">
        <v>522</v>
      </c>
      <c r="DC9" s="828"/>
      <c r="DD9" s="828"/>
      <c r="DE9" s="828"/>
      <c r="DF9" s="829"/>
      <c r="DG9" s="827" t="s">
        <v>522</v>
      </c>
      <c r="DH9" s="828"/>
      <c r="DI9" s="828"/>
      <c r="DJ9" s="828"/>
      <c r="DK9" s="829"/>
      <c r="DL9" s="827" t="s">
        <v>522</v>
      </c>
      <c r="DM9" s="828"/>
      <c r="DN9" s="828"/>
      <c r="DO9" s="828"/>
      <c r="DP9" s="829"/>
      <c r="DQ9" s="827" t="s">
        <v>522</v>
      </c>
      <c r="DR9" s="828"/>
      <c r="DS9" s="828"/>
      <c r="DT9" s="828"/>
      <c r="DU9" s="829"/>
      <c r="DV9" s="830" t="s">
        <v>522</v>
      </c>
      <c r="DW9" s="831"/>
      <c r="DX9" s="831"/>
      <c r="DY9" s="831"/>
      <c r="DZ9" s="832"/>
      <c r="EA9" s="255"/>
    </row>
    <row r="10" spans="1:131" s="256" customFormat="1" ht="26.25" customHeight="1" x14ac:dyDescent="0.15">
      <c r="A10" s="262">
        <v>4</v>
      </c>
      <c r="B10" s="801" t="s">
        <v>391</v>
      </c>
      <c r="C10" s="802"/>
      <c r="D10" s="802"/>
      <c r="E10" s="802"/>
      <c r="F10" s="802"/>
      <c r="G10" s="802"/>
      <c r="H10" s="802"/>
      <c r="I10" s="802"/>
      <c r="J10" s="802"/>
      <c r="K10" s="802"/>
      <c r="L10" s="802"/>
      <c r="M10" s="802"/>
      <c r="N10" s="802"/>
      <c r="O10" s="802"/>
      <c r="P10" s="803"/>
      <c r="Q10" s="804">
        <v>30</v>
      </c>
      <c r="R10" s="805"/>
      <c r="S10" s="805"/>
      <c r="T10" s="805"/>
      <c r="U10" s="805"/>
      <c r="V10" s="805">
        <v>30</v>
      </c>
      <c r="W10" s="805"/>
      <c r="X10" s="805"/>
      <c r="Y10" s="805"/>
      <c r="Z10" s="805"/>
      <c r="AA10" s="805">
        <v>0</v>
      </c>
      <c r="AB10" s="805"/>
      <c r="AC10" s="805"/>
      <c r="AD10" s="805"/>
      <c r="AE10" s="806"/>
      <c r="AF10" s="807" t="s">
        <v>148</v>
      </c>
      <c r="AG10" s="808"/>
      <c r="AH10" s="808"/>
      <c r="AI10" s="808"/>
      <c r="AJ10" s="809"/>
      <c r="AK10" s="810">
        <v>10</v>
      </c>
      <c r="AL10" s="811"/>
      <c r="AM10" s="811"/>
      <c r="AN10" s="811"/>
      <c r="AO10" s="811"/>
      <c r="AP10" s="811" t="s">
        <v>591</v>
      </c>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603</v>
      </c>
      <c r="BT10" s="815"/>
      <c r="BU10" s="815"/>
      <c r="BV10" s="815"/>
      <c r="BW10" s="815"/>
      <c r="BX10" s="815"/>
      <c r="BY10" s="815"/>
      <c r="BZ10" s="815"/>
      <c r="CA10" s="815"/>
      <c r="CB10" s="815"/>
      <c r="CC10" s="815"/>
      <c r="CD10" s="815"/>
      <c r="CE10" s="815"/>
      <c r="CF10" s="815"/>
      <c r="CG10" s="816"/>
      <c r="CH10" s="827">
        <v>9</v>
      </c>
      <c r="CI10" s="828"/>
      <c r="CJ10" s="828"/>
      <c r="CK10" s="828"/>
      <c r="CL10" s="829"/>
      <c r="CM10" s="827">
        <v>561</v>
      </c>
      <c r="CN10" s="828"/>
      <c r="CO10" s="828"/>
      <c r="CP10" s="828"/>
      <c r="CQ10" s="829"/>
      <c r="CR10" s="827">
        <v>148</v>
      </c>
      <c r="CS10" s="828"/>
      <c r="CT10" s="828"/>
      <c r="CU10" s="828"/>
      <c r="CV10" s="829"/>
      <c r="CW10" s="827" t="s">
        <v>614</v>
      </c>
      <c r="CX10" s="828"/>
      <c r="CY10" s="828"/>
      <c r="CZ10" s="828"/>
      <c r="DA10" s="829"/>
      <c r="DB10" s="827" t="s">
        <v>522</v>
      </c>
      <c r="DC10" s="828"/>
      <c r="DD10" s="828"/>
      <c r="DE10" s="828"/>
      <c r="DF10" s="829"/>
      <c r="DG10" s="827" t="s">
        <v>522</v>
      </c>
      <c r="DH10" s="828"/>
      <c r="DI10" s="828"/>
      <c r="DJ10" s="828"/>
      <c r="DK10" s="829"/>
      <c r="DL10" s="827" t="s">
        <v>522</v>
      </c>
      <c r="DM10" s="828"/>
      <c r="DN10" s="828"/>
      <c r="DO10" s="828"/>
      <c r="DP10" s="829"/>
      <c r="DQ10" s="827" t="s">
        <v>522</v>
      </c>
      <c r="DR10" s="828"/>
      <c r="DS10" s="828"/>
      <c r="DT10" s="828"/>
      <c r="DU10" s="829"/>
      <c r="DV10" s="830" t="s">
        <v>522</v>
      </c>
      <c r="DW10" s="831"/>
      <c r="DX10" s="831"/>
      <c r="DY10" s="831"/>
      <c r="DZ10" s="832"/>
      <c r="EA10" s="255"/>
    </row>
    <row r="11" spans="1:131" s="256" customFormat="1" ht="26.25" customHeight="1" x14ac:dyDescent="0.15">
      <c r="A11" s="262">
        <v>5</v>
      </c>
      <c r="B11" s="801" t="s">
        <v>392</v>
      </c>
      <c r="C11" s="802"/>
      <c r="D11" s="802"/>
      <c r="E11" s="802"/>
      <c r="F11" s="802"/>
      <c r="G11" s="802"/>
      <c r="H11" s="802"/>
      <c r="I11" s="802"/>
      <c r="J11" s="802"/>
      <c r="K11" s="802"/>
      <c r="L11" s="802"/>
      <c r="M11" s="802"/>
      <c r="N11" s="802"/>
      <c r="O11" s="802"/>
      <c r="P11" s="803"/>
      <c r="Q11" s="804">
        <v>51</v>
      </c>
      <c r="R11" s="805"/>
      <c r="S11" s="805"/>
      <c r="T11" s="805"/>
      <c r="U11" s="805"/>
      <c r="V11" s="805">
        <v>33</v>
      </c>
      <c r="W11" s="805"/>
      <c r="X11" s="805"/>
      <c r="Y11" s="805"/>
      <c r="Z11" s="805"/>
      <c r="AA11" s="805">
        <v>18</v>
      </c>
      <c r="AB11" s="805"/>
      <c r="AC11" s="805"/>
      <c r="AD11" s="805"/>
      <c r="AE11" s="806"/>
      <c r="AF11" s="807">
        <v>18</v>
      </c>
      <c r="AG11" s="808"/>
      <c r="AH11" s="808"/>
      <c r="AI11" s="808"/>
      <c r="AJ11" s="809"/>
      <c r="AK11" s="810">
        <v>6</v>
      </c>
      <c r="AL11" s="811"/>
      <c r="AM11" s="811"/>
      <c r="AN11" s="811"/>
      <c r="AO11" s="811"/>
      <c r="AP11" s="811">
        <v>138</v>
      </c>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t="s">
        <v>604</v>
      </c>
      <c r="BT11" s="815"/>
      <c r="BU11" s="815"/>
      <c r="BV11" s="815"/>
      <c r="BW11" s="815"/>
      <c r="BX11" s="815"/>
      <c r="BY11" s="815"/>
      <c r="BZ11" s="815"/>
      <c r="CA11" s="815"/>
      <c r="CB11" s="815"/>
      <c r="CC11" s="815"/>
      <c r="CD11" s="815"/>
      <c r="CE11" s="815"/>
      <c r="CF11" s="815"/>
      <c r="CG11" s="816"/>
      <c r="CH11" s="827">
        <v>-11</v>
      </c>
      <c r="CI11" s="828"/>
      <c r="CJ11" s="828"/>
      <c r="CK11" s="828"/>
      <c r="CL11" s="829"/>
      <c r="CM11" s="827">
        <v>3</v>
      </c>
      <c r="CN11" s="828"/>
      <c r="CO11" s="828"/>
      <c r="CP11" s="828"/>
      <c r="CQ11" s="829"/>
      <c r="CR11" s="827">
        <v>2</v>
      </c>
      <c r="CS11" s="828"/>
      <c r="CT11" s="828"/>
      <c r="CU11" s="828"/>
      <c r="CV11" s="829"/>
      <c r="CW11" s="827">
        <v>28</v>
      </c>
      <c r="CX11" s="828"/>
      <c r="CY11" s="828"/>
      <c r="CZ11" s="828"/>
      <c r="DA11" s="829"/>
      <c r="DB11" s="827" t="s">
        <v>522</v>
      </c>
      <c r="DC11" s="828"/>
      <c r="DD11" s="828"/>
      <c r="DE11" s="828"/>
      <c r="DF11" s="829"/>
      <c r="DG11" s="827" t="s">
        <v>522</v>
      </c>
      <c r="DH11" s="828"/>
      <c r="DI11" s="828"/>
      <c r="DJ11" s="828"/>
      <c r="DK11" s="829"/>
      <c r="DL11" s="827" t="s">
        <v>522</v>
      </c>
      <c r="DM11" s="828"/>
      <c r="DN11" s="828"/>
      <c r="DO11" s="828"/>
      <c r="DP11" s="829"/>
      <c r="DQ11" s="827" t="s">
        <v>522</v>
      </c>
      <c r="DR11" s="828"/>
      <c r="DS11" s="828"/>
      <c r="DT11" s="828"/>
      <c r="DU11" s="829"/>
      <c r="DV11" s="830" t="s">
        <v>522</v>
      </c>
      <c r="DW11" s="831"/>
      <c r="DX11" s="831"/>
      <c r="DY11" s="831"/>
      <c r="DZ11" s="832"/>
      <c r="EA11" s="255"/>
    </row>
    <row r="12" spans="1:131" s="256" customFormat="1" ht="26.25" customHeight="1" x14ac:dyDescent="0.15">
      <c r="A12" s="262">
        <v>6</v>
      </c>
      <c r="B12" s="801" t="s">
        <v>393</v>
      </c>
      <c r="C12" s="802"/>
      <c r="D12" s="802"/>
      <c r="E12" s="802"/>
      <c r="F12" s="802"/>
      <c r="G12" s="802"/>
      <c r="H12" s="802"/>
      <c r="I12" s="802"/>
      <c r="J12" s="802"/>
      <c r="K12" s="802"/>
      <c r="L12" s="802"/>
      <c r="M12" s="802"/>
      <c r="N12" s="802"/>
      <c r="O12" s="802"/>
      <c r="P12" s="803"/>
      <c r="Q12" s="804">
        <v>969</v>
      </c>
      <c r="R12" s="805"/>
      <c r="S12" s="805"/>
      <c r="T12" s="805"/>
      <c r="U12" s="805"/>
      <c r="V12" s="805">
        <v>969</v>
      </c>
      <c r="W12" s="805"/>
      <c r="X12" s="805"/>
      <c r="Y12" s="805"/>
      <c r="Z12" s="805"/>
      <c r="AA12" s="805">
        <v>0</v>
      </c>
      <c r="AB12" s="805"/>
      <c r="AC12" s="805"/>
      <c r="AD12" s="805"/>
      <c r="AE12" s="806"/>
      <c r="AF12" s="807" t="s">
        <v>148</v>
      </c>
      <c r="AG12" s="808"/>
      <c r="AH12" s="808"/>
      <c r="AI12" s="808"/>
      <c r="AJ12" s="809"/>
      <c r="AK12" s="810" t="s">
        <v>591</v>
      </c>
      <c r="AL12" s="811"/>
      <c r="AM12" s="811"/>
      <c r="AN12" s="811"/>
      <c r="AO12" s="811"/>
      <c r="AP12" s="811">
        <v>6306</v>
      </c>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t="s">
        <v>605</v>
      </c>
      <c r="BT12" s="815"/>
      <c r="BU12" s="815"/>
      <c r="BV12" s="815"/>
      <c r="BW12" s="815"/>
      <c r="BX12" s="815"/>
      <c r="BY12" s="815"/>
      <c r="BZ12" s="815"/>
      <c r="CA12" s="815"/>
      <c r="CB12" s="815"/>
      <c r="CC12" s="815"/>
      <c r="CD12" s="815"/>
      <c r="CE12" s="815"/>
      <c r="CF12" s="815"/>
      <c r="CG12" s="816"/>
      <c r="CH12" s="827">
        <v>5</v>
      </c>
      <c r="CI12" s="828"/>
      <c r="CJ12" s="828"/>
      <c r="CK12" s="828"/>
      <c r="CL12" s="829"/>
      <c r="CM12" s="827">
        <v>138</v>
      </c>
      <c r="CN12" s="828"/>
      <c r="CO12" s="828"/>
      <c r="CP12" s="828"/>
      <c r="CQ12" s="829"/>
      <c r="CR12" s="827">
        <v>39</v>
      </c>
      <c r="CS12" s="828"/>
      <c r="CT12" s="828"/>
      <c r="CU12" s="828"/>
      <c r="CV12" s="829"/>
      <c r="CW12" s="827" t="s">
        <v>614</v>
      </c>
      <c r="CX12" s="828"/>
      <c r="CY12" s="828"/>
      <c r="CZ12" s="828"/>
      <c r="DA12" s="829"/>
      <c r="DB12" s="827" t="s">
        <v>522</v>
      </c>
      <c r="DC12" s="828"/>
      <c r="DD12" s="828"/>
      <c r="DE12" s="828"/>
      <c r="DF12" s="829"/>
      <c r="DG12" s="827" t="s">
        <v>522</v>
      </c>
      <c r="DH12" s="828"/>
      <c r="DI12" s="828"/>
      <c r="DJ12" s="828"/>
      <c r="DK12" s="829"/>
      <c r="DL12" s="827" t="s">
        <v>522</v>
      </c>
      <c r="DM12" s="828"/>
      <c r="DN12" s="828"/>
      <c r="DO12" s="828"/>
      <c r="DP12" s="829"/>
      <c r="DQ12" s="827" t="s">
        <v>522</v>
      </c>
      <c r="DR12" s="828"/>
      <c r="DS12" s="828"/>
      <c r="DT12" s="828"/>
      <c r="DU12" s="829"/>
      <c r="DV12" s="830" t="s">
        <v>522</v>
      </c>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t="s">
        <v>606</v>
      </c>
      <c r="BT13" s="815"/>
      <c r="BU13" s="815"/>
      <c r="BV13" s="815"/>
      <c r="BW13" s="815"/>
      <c r="BX13" s="815"/>
      <c r="BY13" s="815"/>
      <c r="BZ13" s="815"/>
      <c r="CA13" s="815"/>
      <c r="CB13" s="815"/>
      <c r="CC13" s="815"/>
      <c r="CD13" s="815"/>
      <c r="CE13" s="815"/>
      <c r="CF13" s="815"/>
      <c r="CG13" s="816"/>
      <c r="CH13" s="827" t="s">
        <v>614</v>
      </c>
      <c r="CI13" s="828"/>
      <c r="CJ13" s="828"/>
      <c r="CK13" s="828"/>
      <c r="CL13" s="829"/>
      <c r="CM13" s="827">
        <v>6</v>
      </c>
      <c r="CN13" s="828"/>
      <c r="CO13" s="828"/>
      <c r="CP13" s="828"/>
      <c r="CQ13" s="829"/>
      <c r="CR13" s="827">
        <v>8</v>
      </c>
      <c r="CS13" s="828"/>
      <c r="CT13" s="828"/>
      <c r="CU13" s="828"/>
      <c r="CV13" s="829"/>
      <c r="CW13" s="827">
        <v>12</v>
      </c>
      <c r="CX13" s="828"/>
      <c r="CY13" s="828"/>
      <c r="CZ13" s="828"/>
      <c r="DA13" s="829"/>
      <c r="DB13" s="827" t="s">
        <v>522</v>
      </c>
      <c r="DC13" s="828"/>
      <c r="DD13" s="828"/>
      <c r="DE13" s="828"/>
      <c r="DF13" s="829"/>
      <c r="DG13" s="827" t="s">
        <v>522</v>
      </c>
      <c r="DH13" s="828"/>
      <c r="DI13" s="828"/>
      <c r="DJ13" s="828"/>
      <c r="DK13" s="829"/>
      <c r="DL13" s="827" t="s">
        <v>522</v>
      </c>
      <c r="DM13" s="828"/>
      <c r="DN13" s="828"/>
      <c r="DO13" s="828"/>
      <c r="DP13" s="829"/>
      <c r="DQ13" s="827" t="s">
        <v>522</v>
      </c>
      <c r="DR13" s="828"/>
      <c r="DS13" s="828"/>
      <c r="DT13" s="828"/>
      <c r="DU13" s="829"/>
      <c r="DV13" s="830" t="s">
        <v>522</v>
      </c>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t="s">
        <v>607</v>
      </c>
      <c r="BT14" s="815"/>
      <c r="BU14" s="815"/>
      <c r="BV14" s="815"/>
      <c r="BW14" s="815"/>
      <c r="BX14" s="815"/>
      <c r="BY14" s="815"/>
      <c r="BZ14" s="815"/>
      <c r="CA14" s="815"/>
      <c r="CB14" s="815"/>
      <c r="CC14" s="815"/>
      <c r="CD14" s="815"/>
      <c r="CE14" s="815"/>
      <c r="CF14" s="815"/>
      <c r="CG14" s="816"/>
      <c r="CH14" s="827">
        <v>-64</v>
      </c>
      <c r="CI14" s="828"/>
      <c r="CJ14" s="828"/>
      <c r="CK14" s="828"/>
      <c r="CL14" s="829"/>
      <c r="CM14" s="827">
        <v>133</v>
      </c>
      <c r="CN14" s="828"/>
      <c r="CO14" s="828"/>
      <c r="CP14" s="828"/>
      <c r="CQ14" s="829"/>
      <c r="CR14" s="827">
        <v>80</v>
      </c>
      <c r="CS14" s="828"/>
      <c r="CT14" s="828"/>
      <c r="CU14" s="828"/>
      <c r="CV14" s="829"/>
      <c r="CW14" s="827" t="s">
        <v>614</v>
      </c>
      <c r="CX14" s="828"/>
      <c r="CY14" s="828"/>
      <c r="CZ14" s="828"/>
      <c r="DA14" s="829"/>
      <c r="DB14" s="827" t="s">
        <v>522</v>
      </c>
      <c r="DC14" s="828"/>
      <c r="DD14" s="828"/>
      <c r="DE14" s="828"/>
      <c r="DF14" s="829"/>
      <c r="DG14" s="827" t="s">
        <v>522</v>
      </c>
      <c r="DH14" s="828"/>
      <c r="DI14" s="828"/>
      <c r="DJ14" s="828"/>
      <c r="DK14" s="829"/>
      <c r="DL14" s="827" t="s">
        <v>522</v>
      </c>
      <c r="DM14" s="828"/>
      <c r="DN14" s="828"/>
      <c r="DO14" s="828"/>
      <c r="DP14" s="829"/>
      <c r="DQ14" s="827" t="s">
        <v>522</v>
      </c>
      <c r="DR14" s="828"/>
      <c r="DS14" s="828"/>
      <c r="DT14" s="828"/>
      <c r="DU14" s="829"/>
      <c r="DV14" s="830" t="s">
        <v>522</v>
      </c>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t="s">
        <v>608</v>
      </c>
      <c r="BT15" s="815"/>
      <c r="BU15" s="815"/>
      <c r="BV15" s="815"/>
      <c r="BW15" s="815"/>
      <c r="BX15" s="815"/>
      <c r="BY15" s="815"/>
      <c r="BZ15" s="815"/>
      <c r="CA15" s="815"/>
      <c r="CB15" s="815"/>
      <c r="CC15" s="815"/>
      <c r="CD15" s="815"/>
      <c r="CE15" s="815"/>
      <c r="CF15" s="815"/>
      <c r="CG15" s="816"/>
      <c r="CH15" s="827">
        <v>56</v>
      </c>
      <c r="CI15" s="828"/>
      <c r="CJ15" s="828"/>
      <c r="CK15" s="828"/>
      <c r="CL15" s="829"/>
      <c r="CM15" s="827">
        <v>2333</v>
      </c>
      <c r="CN15" s="828"/>
      <c r="CO15" s="828"/>
      <c r="CP15" s="828"/>
      <c r="CQ15" s="829"/>
      <c r="CR15" s="827">
        <v>1388</v>
      </c>
      <c r="CS15" s="828"/>
      <c r="CT15" s="828"/>
      <c r="CU15" s="828"/>
      <c r="CV15" s="829"/>
      <c r="CW15" s="827">
        <v>120</v>
      </c>
      <c r="CX15" s="828"/>
      <c r="CY15" s="828"/>
      <c r="CZ15" s="828"/>
      <c r="DA15" s="829"/>
      <c r="DB15" s="827" t="s">
        <v>522</v>
      </c>
      <c r="DC15" s="828"/>
      <c r="DD15" s="828"/>
      <c r="DE15" s="828"/>
      <c r="DF15" s="829"/>
      <c r="DG15" s="827" t="s">
        <v>522</v>
      </c>
      <c r="DH15" s="828"/>
      <c r="DI15" s="828"/>
      <c r="DJ15" s="828"/>
      <c r="DK15" s="829"/>
      <c r="DL15" s="827" t="s">
        <v>522</v>
      </c>
      <c r="DM15" s="828"/>
      <c r="DN15" s="828"/>
      <c r="DO15" s="828"/>
      <c r="DP15" s="829"/>
      <c r="DQ15" s="827" t="s">
        <v>522</v>
      </c>
      <c r="DR15" s="828"/>
      <c r="DS15" s="828"/>
      <c r="DT15" s="828"/>
      <c r="DU15" s="829"/>
      <c r="DV15" s="830" t="s">
        <v>522</v>
      </c>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t="s">
        <v>609</v>
      </c>
      <c r="BT16" s="815"/>
      <c r="BU16" s="815"/>
      <c r="BV16" s="815"/>
      <c r="BW16" s="815"/>
      <c r="BX16" s="815"/>
      <c r="BY16" s="815"/>
      <c r="BZ16" s="815"/>
      <c r="CA16" s="815"/>
      <c r="CB16" s="815"/>
      <c r="CC16" s="815"/>
      <c r="CD16" s="815"/>
      <c r="CE16" s="815"/>
      <c r="CF16" s="815"/>
      <c r="CG16" s="816"/>
      <c r="CH16" s="827" t="s">
        <v>614</v>
      </c>
      <c r="CI16" s="828"/>
      <c r="CJ16" s="828"/>
      <c r="CK16" s="828"/>
      <c r="CL16" s="829"/>
      <c r="CM16" s="827">
        <v>3</v>
      </c>
      <c r="CN16" s="828"/>
      <c r="CO16" s="828"/>
      <c r="CP16" s="828"/>
      <c r="CQ16" s="829"/>
      <c r="CR16" s="827">
        <v>3</v>
      </c>
      <c r="CS16" s="828"/>
      <c r="CT16" s="828"/>
      <c r="CU16" s="828"/>
      <c r="CV16" s="829"/>
      <c r="CW16" s="827">
        <v>22</v>
      </c>
      <c r="CX16" s="828"/>
      <c r="CY16" s="828"/>
      <c r="CZ16" s="828"/>
      <c r="DA16" s="829"/>
      <c r="DB16" s="827" t="s">
        <v>522</v>
      </c>
      <c r="DC16" s="828"/>
      <c r="DD16" s="828"/>
      <c r="DE16" s="828"/>
      <c r="DF16" s="829"/>
      <c r="DG16" s="827" t="s">
        <v>522</v>
      </c>
      <c r="DH16" s="828"/>
      <c r="DI16" s="828"/>
      <c r="DJ16" s="828"/>
      <c r="DK16" s="829"/>
      <c r="DL16" s="827" t="s">
        <v>522</v>
      </c>
      <c r="DM16" s="828"/>
      <c r="DN16" s="828"/>
      <c r="DO16" s="828"/>
      <c r="DP16" s="829"/>
      <c r="DQ16" s="827" t="s">
        <v>522</v>
      </c>
      <c r="DR16" s="828"/>
      <c r="DS16" s="828"/>
      <c r="DT16" s="828"/>
      <c r="DU16" s="829"/>
      <c r="DV16" s="830" t="s">
        <v>522</v>
      </c>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t="s">
        <v>610</v>
      </c>
      <c r="BT17" s="815"/>
      <c r="BU17" s="815"/>
      <c r="BV17" s="815"/>
      <c r="BW17" s="815"/>
      <c r="BX17" s="815"/>
      <c r="BY17" s="815"/>
      <c r="BZ17" s="815"/>
      <c r="CA17" s="815"/>
      <c r="CB17" s="815"/>
      <c r="CC17" s="815"/>
      <c r="CD17" s="815"/>
      <c r="CE17" s="815"/>
      <c r="CF17" s="815"/>
      <c r="CG17" s="816"/>
      <c r="CH17" s="827">
        <v>62</v>
      </c>
      <c r="CI17" s="828"/>
      <c r="CJ17" s="828"/>
      <c r="CK17" s="828"/>
      <c r="CL17" s="829"/>
      <c r="CM17" s="827">
        <v>4952</v>
      </c>
      <c r="CN17" s="828"/>
      <c r="CO17" s="828"/>
      <c r="CP17" s="828"/>
      <c r="CQ17" s="829"/>
      <c r="CR17" s="827">
        <v>3709</v>
      </c>
      <c r="CS17" s="828"/>
      <c r="CT17" s="828"/>
      <c r="CU17" s="828"/>
      <c r="CV17" s="829"/>
      <c r="CW17" s="827">
        <v>759</v>
      </c>
      <c r="CX17" s="828"/>
      <c r="CY17" s="828"/>
      <c r="CZ17" s="828"/>
      <c r="DA17" s="829"/>
      <c r="DB17" s="827">
        <v>280</v>
      </c>
      <c r="DC17" s="828"/>
      <c r="DD17" s="828"/>
      <c r="DE17" s="828"/>
      <c r="DF17" s="829"/>
      <c r="DG17" s="827" t="s">
        <v>522</v>
      </c>
      <c r="DH17" s="828"/>
      <c r="DI17" s="828"/>
      <c r="DJ17" s="828"/>
      <c r="DK17" s="829"/>
      <c r="DL17" s="827" t="s">
        <v>522</v>
      </c>
      <c r="DM17" s="828"/>
      <c r="DN17" s="828"/>
      <c r="DO17" s="828"/>
      <c r="DP17" s="829"/>
      <c r="DQ17" s="827" t="s">
        <v>522</v>
      </c>
      <c r="DR17" s="828"/>
      <c r="DS17" s="828"/>
      <c r="DT17" s="828"/>
      <c r="DU17" s="829"/>
      <c r="DV17" s="830" t="s">
        <v>522</v>
      </c>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t="s">
        <v>611</v>
      </c>
      <c r="BT18" s="815"/>
      <c r="BU18" s="815"/>
      <c r="BV18" s="815"/>
      <c r="BW18" s="815"/>
      <c r="BX18" s="815"/>
      <c r="BY18" s="815"/>
      <c r="BZ18" s="815"/>
      <c r="CA18" s="815"/>
      <c r="CB18" s="815"/>
      <c r="CC18" s="815"/>
      <c r="CD18" s="815"/>
      <c r="CE18" s="815"/>
      <c r="CF18" s="815"/>
      <c r="CG18" s="816"/>
      <c r="CH18" s="827">
        <v>96</v>
      </c>
      <c r="CI18" s="828"/>
      <c r="CJ18" s="828"/>
      <c r="CK18" s="828"/>
      <c r="CL18" s="829"/>
      <c r="CM18" s="827">
        <v>28988</v>
      </c>
      <c r="CN18" s="828"/>
      <c r="CO18" s="828"/>
      <c r="CP18" s="828"/>
      <c r="CQ18" s="829"/>
      <c r="CR18" s="827" t="s">
        <v>614</v>
      </c>
      <c r="CS18" s="828"/>
      <c r="CT18" s="828"/>
      <c r="CU18" s="828"/>
      <c r="CV18" s="829"/>
      <c r="CW18" s="827" t="s">
        <v>614</v>
      </c>
      <c r="CX18" s="828"/>
      <c r="CY18" s="828"/>
      <c r="CZ18" s="828"/>
      <c r="DA18" s="829"/>
      <c r="DB18" s="827">
        <v>270</v>
      </c>
      <c r="DC18" s="828"/>
      <c r="DD18" s="828"/>
      <c r="DE18" s="828"/>
      <c r="DF18" s="829"/>
      <c r="DG18" s="827" t="s">
        <v>614</v>
      </c>
      <c r="DH18" s="828"/>
      <c r="DI18" s="828"/>
      <c r="DJ18" s="828"/>
      <c r="DK18" s="829"/>
      <c r="DL18" s="827">
        <v>186</v>
      </c>
      <c r="DM18" s="828"/>
      <c r="DN18" s="828"/>
      <c r="DO18" s="828"/>
      <c r="DP18" s="829"/>
      <c r="DQ18" s="827">
        <v>19</v>
      </c>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t="s">
        <v>612</v>
      </c>
      <c r="BT19" s="815"/>
      <c r="BU19" s="815"/>
      <c r="BV19" s="815"/>
      <c r="BW19" s="815"/>
      <c r="BX19" s="815"/>
      <c r="BY19" s="815"/>
      <c r="BZ19" s="815"/>
      <c r="CA19" s="815"/>
      <c r="CB19" s="815"/>
      <c r="CC19" s="815"/>
      <c r="CD19" s="815"/>
      <c r="CE19" s="815"/>
      <c r="CF19" s="815"/>
      <c r="CG19" s="816"/>
      <c r="CH19" s="827">
        <v>-83</v>
      </c>
      <c r="CI19" s="828"/>
      <c r="CJ19" s="828"/>
      <c r="CK19" s="828"/>
      <c r="CL19" s="829"/>
      <c r="CM19" s="827">
        <v>340</v>
      </c>
      <c r="CN19" s="828"/>
      <c r="CO19" s="828"/>
      <c r="CP19" s="828"/>
      <c r="CQ19" s="829"/>
      <c r="CR19" s="827">
        <v>26</v>
      </c>
      <c r="CS19" s="828"/>
      <c r="CT19" s="828"/>
      <c r="CU19" s="828"/>
      <c r="CV19" s="829"/>
      <c r="CW19" s="827">
        <v>25</v>
      </c>
      <c r="CX19" s="828"/>
      <c r="CY19" s="828"/>
      <c r="CZ19" s="828"/>
      <c r="DA19" s="829"/>
      <c r="DB19" s="827" t="s">
        <v>522</v>
      </c>
      <c r="DC19" s="828"/>
      <c r="DD19" s="828"/>
      <c r="DE19" s="828"/>
      <c r="DF19" s="829"/>
      <c r="DG19" s="827" t="s">
        <v>522</v>
      </c>
      <c r="DH19" s="828"/>
      <c r="DI19" s="828"/>
      <c r="DJ19" s="828"/>
      <c r="DK19" s="829"/>
      <c r="DL19" s="827" t="s">
        <v>522</v>
      </c>
      <c r="DM19" s="828"/>
      <c r="DN19" s="828"/>
      <c r="DO19" s="828"/>
      <c r="DP19" s="829"/>
      <c r="DQ19" s="827" t="s">
        <v>522</v>
      </c>
      <c r="DR19" s="828"/>
      <c r="DS19" s="828"/>
      <c r="DT19" s="828"/>
      <c r="DU19" s="829"/>
      <c r="DV19" s="830" t="s">
        <v>522</v>
      </c>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t="s">
        <v>613</v>
      </c>
      <c r="BT20" s="815"/>
      <c r="BU20" s="815"/>
      <c r="BV20" s="815"/>
      <c r="BW20" s="815"/>
      <c r="BX20" s="815"/>
      <c r="BY20" s="815"/>
      <c r="BZ20" s="815"/>
      <c r="CA20" s="815"/>
      <c r="CB20" s="815"/>
      <c r="CC20" s="815"/>
      <c r="CD20" s="815"/>
      <c r="CE20" s="815"/>
      <c r="CF20" s="815"/>
      <c r="CG20" s="816"/>
      <c r="CH20" s="827">
        <v>164</v>
      </c>
      <c r="CI20" s="828"/>
      <c r="CJ20" s="828"/>
      <c r="CK20" s="828"/>
      <c r="CL20" s="829"/>
      <c r="CM20" s="827">
        <v>4520</v>
      </c>
      <c r="CN20" s="828"/>
      <c r="CO20" s="828"/>
      <c r="CP20" s="828"/>
      <c r="CQ20" s="829"/>
      <c r="CR20" s="827">
        <v>1</v>
      </c>
      <c r="CS20" s="828"/>
      <c r="CT20" s="828"/>
      <c r="CU20" s="828"/>
      <c r="CV20" s="829"/>
      <c r="CW20" s="827" t="s">
        <v>614</v>
      </c>
      <c r="CX20" s="828"/>
      <c r="CY20" s="828"/>
      <c r="CZ20" s="828"/>
      <c r="DA20" s="829"/>
      <c r="DB20" s="827" t="s">
        <v>522</v>
      </c>
      <c r="DC20" s="828"/>
      <c r="DD20" s="828"/>
      <c r="DE20" s="828"/>
      <c r="DF20" s="829"/>
      <c r="DG20" s="827" t="s">
        <v>522</v>
      </c>
      <c r="DH20" s="828"/>
      <c r="DI20" s="828"/>
      <c r="DJ20" s="828"/>
      <c r="DK20" s="829"/>
      <c r="DL20" s="827" t="s">
        <v>522</v>
      </c>
      <c r="DM20" s="828"/>
      <c r="DN20" s="828"/>
      <c r="DO20" s="828"/>
      <c r="DP20" s="829"/>
      <c r="DQ20" s="827" t="s">
        <v>522</v>
      </c>
      <c r="DR20" s="828"/>
      <c r="DS20" s="828"/>
      <c r="DT20" s="828"/>
      <c r="DU20" s="829"/>
      <c r="DV20" s="830" t="s">
        <v>522</v>
      </c>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t="s">
        <v>615</v>
      </c>
      <c r="BT21" s="815"/>
      <c r="BU21" s="815"/>
      <c r="BV21" s="815"/>
      <c r="BW21" s="815"/>
      <c r="BX21" s="815"/>
      <c r="BY21" s="815"/>
      <c r="BZ21" s="815"/>
      <c r="CA21" s="815"/>
      <c r="CB21" s="815"/>
      <c r="CC21" s="815"/>
      <c r="CD21" s="815"/>
      <c r="CE21" s="815"/>
      <c r="CF21" s="815"/>
      <c r="CG21" s="816"/>
      <c r="CH21" s="827">
        <v>-8</v>
      </c>
      <c r="CI21" s="828"/>
      <c r="CJ21" s="828"/>
      <c r="CK21" s="828"/>
      <c r="CL21" s="829"/>
      <c r="CM21" s="827">
        <v>21</v>
      </c>
      <c r="CN21" s="828"/>
      <c r="CO21" s="828"/>
      <c r="CP21" s="828"/>
      <c r="CQ21" s="829"/>
      <c r="CR21" s="827">
        <v>27</v>
      </c>
      <c r="CS21" s="828"/>
      <c r="CT21" s="828"/>
      <c r="CU21" s="828"/>
      <c r="CV21" s="829"/>
      <c r="CW21" s="827" t="s">
        <v>591</v>
      </c>
      <c r="CX21" s="828"/>
      <c r="CY21" s="828"/>
      <c r="CZ21" s="828"/>
      <c r="DA21" s="829"/>
      <c r="DB21" s="827" t="s">
        <v>522</v>
      </c>
      <c r="DC21" s="828"/>
      <c r="DD21" s="828"/>
      <c r="DE21" s="828"/>
      <c r="DF21" s="829"/>
      <c r="DG21" s="827" t="s">
        <v>522</v>
      </c>
      <c r="DH21" s="828"/>
      <c r="DI21" s="828"/>
      <c r="DJ21" s="828"/>
      <c r="DK21" s="829"/>
      <c r="DL21" s="827" t="s">
        <v>522</v>
      </c>
      <c r="DM21" s="828"/>
      <c r="DN21" s="828"/>
      <c r="DO21" s="828"/>
      <c r="DP21" s="829"/>
      <c r="DQ21" s="827" t="s">
        <v>522</v>
      </c>
      <c r="DR21" s="828"/>
      <c r="DS21" s="828"/>
      <c r="DT21" s="828"/>
      <c r="DU21" s="829"/>
      <c r="DV21" s="830" t="s">
        <v>522</v>
      </c>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394</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395</v>
      </c>
      <c r="B23" s="836" t="s">
        <v>396</v>
      </c>
      <c r="C23" s="837"/>
      <c r="D23" s="837"/>
      <c r="E23" s="837"/>
      <c r="F23" s="837"/>
      <c r="G23" s="837"/>
      <c r="H23" s="837"/>
      <c r="I23" s="837"/>
      <c r="J23" s="837"/>
      <c r="K23" s="837"/>
      <c r="L23" s="837"/>
      <c r="M23" s="837"/>
      <c r="N23" s="837"/>
      <c r="O23" s="837"/>
      <c r="P23" s="838"/>
      <c r="Q23" s="839">
        <v>137381</v>
      </c>
      <c r="R23" s="840"/>
      <c r="S23" s="840"/>
      <c r="T23" s="840"/>
      <c r="U23" s="840"/>
      <c r="V23" s="840">
        <v>133059</v>
      </c>
      <c r="W23" s="840"/>
      <c r="X23" s="840"/>
      <c r="Y23" s="840"/>
      <c r="Z23" s="840"/>
      <c r="AA23" s="840">
        <v>4322</v>
      </c>
      <c r="AB23" s="840"/>
      <c r="AC23" s="840"/>
      <c r="AD23" s="840"/>
      <c r="AE23" s="841"/>
      <c r="AF23" s="842">
        <v>3259</v>
      </c>
      <c r="AG23" s="840"/>
      <c r="AH23" s="840"/>
      <c r="AI23" s="840"/>
      <c r="AJ23" s="843"/>
      <c r="AK23" s="844"/>
      <c r="AL23" s="845"/>
      <c r="AM23" s="845"/>
      <c r="AN23" s="845"/>
      <c r="AO23" s="845"/>
      <c r="AP23" s="840"/>
      <c r="AQ23" s="840"/>
      <c r="AR23" s="840"/>
      <c r="AS23" s="840"/>
      <c r="AT23" s="840"/>
      <c r="AU23" s="846"/>
      <c r="AV23" s="846"/>
      <c r="AW23" s="846"/>
      <c r="AX23" s="846"/>
      <c r="AY23" s="847"/>
      <c r="AZ23" s="855" t="s">
        <v>148</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397</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398</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371</v>
      </c>
      <c r="B26" s="787"/>
      <c r="C26" s="787"/>
      <c r="D26" s="787"/>
      <c r="E26" s="787"/>
      <c r="F26" s="787"/>
      <c r="G26" s="787"/>
      <c r="H26" s="787"/>
      <c r="I26" s="787"/>
      <c r="J26" s="787"/>
      <c r="K26" s="787"/>
      <c r="L26" s="787"/>
      <c r="M26" s="787"/>
      <c r="N26" s="787"/>
      <c r="O26" s="787"/>
      <c r="P26" s="788"/>
      <c r="Q26" s="763" t="s">
        <v>399</v>
      </c>
      <c r="R26" s="764"/>
      <c r="S26" s="764"/>
      <c r="T26" s="764"/>
      <c r="U26" s="765"/>
      <c r="V26" s="763" t="s">
        <v>400</v>
      </c>
      <c r="W26" s="764"/>
      <c r="X26" s="764"/>
      <c r="Y26" s="764"/>
      <c r="Z26" s="765"/>
      <c r="AA26" s="763" t="s">
        <v>401</v>
      </c>
      <c r="AB26" s="764"/>
      <c r="AC26" s="764"/>
      <c r="AD26" s="764"/>
      <c r="AE26" s="764"/>
      <c r="AF26" s="858" t="s">
        <v>402</v>
      </c>
      <c r="AG26" s="859"/>
      <c r="AH26" s="859"/>
      <c r="AI26" s="859"/>
      <c r="AJ26" s="860"/>
      <c r="AK26" s="764" t="s">
        <v>403</v>
      </c>
      <c r="AL26" s="764"/>
      <c r="AM26" s="764"/>
      <c r="AN26" s="764"/>
      <c r="AO26" s="765"/>
      <c r="AP26" s="763" t="s">
        <v>404</v>
      </c>
      <c r="AQ26" s="764"/>
      <c r="AR26" s="764"/>
      <c r="AS26" s="764"/>
      <c r="AT26" s="765"/>
      <c r="AU26" s="763" t="s">
        <v>405</v>
      </c>
      <c r="AV26" s="764"/>
      <c r="AW26" s="764"/>
      <c r="AX26" s="764"/>
      <c r="AY26" s="765"/>
      <c r="AZ26" s="763" t="s">
        <v>406</v>
      </c>
      <c r="BA26" s="764"/>
      <c r="BB26" s="764"/>
      <c r="BC26" s="764"/>
      <c r="BD26" s="765"/>
      <c r="BE26" s="763" t="s">
        <v>378</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407</v>
      </c>
      <c r="C28" s="778"/>
      <c r="D28" s="778"/>
      <c r="E28" s="778"/>
      <c r="F28" s="778"/>
      <c r="G28" s="778"/>
      <c r="H28" s="778"/>
      <c r="I28" s="778"/>
      <c r="J28" s="778"/>
      <c r="K28" s="778"/>
      <c r="L28" s="778"/>
      <c r="M28" s="778"/>
      <c r="N28" s="778"/>
      <c r="O28" s="778"/>
      <c r="P28" s="779"/>
      <c r="Q28" s="867">
        <v>27689</v>
      </c>
      <c r="R28" s="868"/>
      <c r="S28" s="868"/>
      <c r="T28" s="868"/>
      <c r="U28" s="868"/>
      <c r="V28" s="868">
        <v>27519</v>
      </c>
      <c r="W28" s="868"/>
      <c r="X28" s="868"/>
      <c r="Y28" s="868"/>
      <c r="Z28" s="868"/>
      <c r="AA28" s="868">
        <v>170</v>
      </c>
      <c r="AB28" s="868"/>
      <c r="AC28" s="868"/>
      <c r="AD28" s="868"/>
      <c r="AE28" s="869"/>
      <c r="AF28" s="870">
        <v>170</v>
      </c>
      <c r="AG28" s="868"/>
      <c r="AH28" s="868"/>
      <c r="AI28" s="868"/>
      <c r="AJ28" s="871"/>
      <c r="AK28" s="872">
        <v>2308</v>
      </c>
      <c r="AL28" s="864"/>
      <c r="AM28" s="864"/>
      <c r="AN28" s="864"/>
      <c r="AO28" s="864"/>
      <c r="AP28" s="864" t="s">
        <v>591</v>
      </c>
      <c r="AQ28" s="864"/>
      <c r="AR28" s="864"/>
      <c r="AS28" s="864"/>
      <c r="AT28" s="864"/>
      <c r="AU28" s="864" t="s">
        <v>591</v>
      </c>
      <c r="AV28" s="864"/>
      <c r="AW28" s="864"/>
      <c r="AX28" s="864"/>
      <c r="AY28" s="864"/>
      <c r="AZ28" s="864" t="s">
        <v>591</v>
      </c>
      <c r="BA28" s="864"/>
      <c r="BB28" s="864"/>
      <c r="BC28" s="864"/>
      <c r="BD28" s="864"/>
      <c r="BE28" s="865"/>
      <c r="BF28" s="865"/>
      <c r="BG28" s="865"/>
      <c r="BH28" s="865"/>
      <c r="BI28" s="866"/>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408</v>
      </c>
      <c r="C29" s="802"/>
      <c r="D29" s="802"/>
      <c r="E29" s="802"/>
      <c r="F29" s="802"/>
      <c r="G29" s="802"/>
      <c r="H29" s="802"/>
      <c r="I29" s="802"/>
      <c r="J29" s="802"/>
      <c r="K29" s="802"/>
      <c r="L29" s="802"/>
      <c r="M29" s="802"/>
      <c r="N29" s="802"/>
      <c r="O29" s="802"/>
      <c r="P29" s="803"/>
      <c r="Q29" s="804">
        <v>25050</v>
      </c>
      <c r="R29" s="805"/>
      <c r="S29" s="805"/>
      <c r="T29" s="805"/>
      <c r="U29" s="805"/>
      <c r="V29" s="805">
        <v>24924</v>
      </c>
      <c r="W29" s="805"/>
      <c r="X29" s="805"/>
      <c r="Y29" s="805"/>
      <c r="Z29" s="805"/>
      <c r="AA29" s="805">
        <v>126</v>
      </c>
      <c r="AB29" s="805"/>
      <c r="AC29" s="805"/>
      <c r="AD29" s="805"/>
      <c r="AE29" s="806"/>
      <c r="AF29" s="807">
        <v>126</v>
      </c>
      <c r="AG29" s="808"/>
      <c r="AH29" s="808"/>
      <c r="AI29" s="808"/>
      <c r="AJ29" s="809"/>
      <c r="AK29" s="875">
        <v>3772</v>
      </c>
      <c r="AL29" s="876"/>
      <c r="AM29" s="876"/>
      <c r="AN29" s="876"/>
      <c r="AO29" s="876"/>
      <c r="AP29" s="876" t="s">
        <v>591</v>
      </c>
      <c r="AQ29" s="876"/>
      <c r="AR29" s="876"/>
      <c r="AS29" s="876"/>
      <c r="AT29" s="876"/>
      <c r="AU29" s="876" t="s">
        <v>591</v>
      </c>
      <c r="AV29" s="876"/>
      <c r="AW29" s="876"/>
      <c r="AX29" s="876"/>
      <c r="AY29" s="876"/>
      <c r="AZ29" s="876" t="s">
        <v>591</v>
      </c>
      <c r="BA29" s="876"/>
      <c r="BB29" s="876"/>
      <c r="BC29" s="876"/>
      <c r="BD29" s="876"/>
      <c r="BE29" s="873"/>
      <c r="BF29" s="873"/>
      <c r="BG29" s="873"/>
      <c r="BH29" s="873"/>
      <c r="BI29" s="874"/>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409</v>
      </c>
      <c r="C30" s="802"/>
      <c r="D30" s="802"/>
      <c r="E30" s="802"/>
      <c r="F30" s="802"/>
      <c r="G30" s="802"/>
      <c r="H30" s="802"/>
      <c r="I30" s="802"/>
      <c r="J30" s="802"/>
      <c r="K30" s="802"/>
      <c r="L30" s="802"/>
      <c r="M30" s="802"/>
      <c r="N30" s="802"/>
      <c r="O30" s="802"/>
      <c r="P30" s="803"/>
      <c r="Q30" s="804">
        <v>3282</v>
      </c>
      <c r="R30" s="805"/>
      <c r="S30" s="805"/>
      <c r="T30" s="805"/>
      <c r="U30" s="805"/>
      <c r="V30" s="805">
        <v>3222</v>
      </c>
      <c r="W30" s="805"/>
      <c r="X30" s="805"/>
      <c r="Y30" s="805"/>
      <c r="Z30" s="805"/>
      <c r="AA30" s="805">
        <v>60</v>
      </c>
      <c r="AB30" s="805"/>
      <c r="AC30" s="805"/>
      <c r="AD30" s="805"/>
      <c r="AE30" s="806"/>
      <c r="AF30" s="807">
        <v>60</v>
      </c>
      <c r="AG30" s="808"/>
      <c r="AH30" s="808"/>
      <c r="AI30" s="808"/>
      <c r="AJ30" s="809"/>
      <c r="AK30" s="875">
        <v>927</v>
      </c>
      <c r="AL30" s="876"/>
      <c r="AM30" s="876"/>
      <c r="AN30" s="876"/>
      <c r="AO30" s="876"/>
      <c r="AP30" s="876" t="s">
        <v>591</v>
      </c>
      <c r="AQ30" s="876"/>
      <c r="AR30" s="876"/>
      <c r="AS30" s="876"/>
      <c r="AT30" s="876"/>
      <c r="AU30" s="876" t="s">
        <v>591</v>
      </c>
      <c r="AV30" s="876"/>
      <c r="AW30" s="876"/>
      <c r="AX30" s="876"/>
      <c r="AY30" s="876"/>
      <c r="AZ30" s="876" t="s">
        <v>591</v>
      </c>
      <c r="BA30" s="876"/>
      <c r="BB30" s="876"/>
      <c r="BC30" s="876"/>
      <c r="BD30" s="876"/>
      <c r="BE30" s="873"/>
      <c r="BF30" s="873"/>
      <c r="BG30" s="873"/>
      <c r="BH30" s="873"/>
      <c r="BI30" s="874"/>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410</v>
      </c>
      <c r="C31" s="802"/>
      <c r="D31" s="802"/>
      <c r="E31" s="802"/>
      <c r="F31" s="802"/>
      <c r="G31" s="802"/>
      <c r="H31" s="802"/>
      <c r="I31" s="802"/>
      <c r="J31" s="802"/>
      <c r="K31" s="802"/>
      <c r="L31" s="802"/>
      <c r="M31" s="802"/>
      <c r="N31" s="802"/>
      <c r="O31" s="802"/>
      <c r="P31" s="803"/>
      <c r="Q31" s="804">
        <v>15684</v>
      </c>
      <c r="R31" s="805"/>
      <c r="S31" s="805"/>
      <c r="T31" s="805"/>
      <c r="U31" s="805"/>
      <c r="V31" s="805">
        <v>15370</v>
      </c>
      <c r="W31" s="805"/>
      <c r="X31" s="805"/>
      <c r="Y31" s="805"/>
      <c r="Z31" s="805"/>
      <c r="AA31" s="805">
        <v>314</v>
      </c>
      <c r="AB31" s="805"/>
      <c r="AC31" s="805"/>
      <c r="AD31" s="805"/>
      <c r="AE31" s="806"/>
      <c r="AF31" s="807">
        <v>314</v>
      </c>
      <c r="AG31" s="808"/>
      <c r="AH31" s="808"/>
      <c r="AI31" s="808"/>
      <c r="AJ31" s="809"/>
      <c r="AK31" s="875">
        <v>348</v>
      </c>
      <c r="AL31" s="876"/>
      <c r="AM31" s="876"/>
      <c r="AN31" s="876"/>
      <c r="AO31" s="876"/>
      <c r="AP31" s="876" t="s">
        <v>591</v>
      </c>
      <c r="AQ31" s="876"/>
      <c r="AR31" s="876"/>
      <c r="AS31" s="876"/>
      <c r="AT31" s="876"/>
      <c r="AU31" s="876" t="s">
        <v>591</v>
      </c>
      <c r="AV31" s="876"/>
      <c r="AW31" s="876"/>
      <c r="AX31" s="876"/>
      <c r="AY31" s="876"/>
      <c r="AZ31" s="876" t="s">
        <v>591</v>
      </c>
      <c r="BA31" s="876"/>
      <c r="BB31" s="876"/>
      <c r="BC31" s="876"/>
      <c r="BD31" s="876"/>
      <c r="BE31" s="873"/>
      <c r="BF31" s="873"/>
      <c r="BG31" s="873"/>
      <c r="BH31" s="873"/>
      <c r="BI31" s="874"/>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411</v>
      </c>
      <c r="C32" s="802"/>
      <c r="D32" s="802"/>
      <c r="E32" s="802"/>
      <c r="F32" s="802"/>
      <c r="G32" s="802"/>
      <c r="H32" s="802"/>
      <c r="I32" s="802"/>
      <c r="J32" s="802"/>
      <c r="K32" s="802"/>
      <c r="L32" s="802"/>
      <c r="M32" s="802"/>
      <c r="N32" s="802"/>
      <c r="O32" s="802"/>
      <c r="P32" s="803"/>
      <c r="Q32" s="804">
        <v>6317</v>
      </c>
      <c r="R32" s="805"/>
      <c r="S32" s="805"/>
      <c r="T32" s="805"/>
      <c r="U32" s="805"/>
      <c r="V32" s="805">
        <v>5730</v>
      </c>
      <c r="W32" s="805"/>
      <c r="X32" s="805"/>
      <c r="Y32" s="805"/>
      <c r="Z32" s="805"/>
      <c r="AA32" s="805">
        <v>587</v>
      </c>
      <c r="AB32" s="805"/>
      <c r="AC32" s="805"/>
      <c r="AD32" s="805"/>
      <c r="AE32" s="806"/>
      <c r="AF32" s="807">
        <v>4225</v>
      </c>
      <c r="AG32" s="808"/>
      <c r="AH32" s="808"/>
      <c r="AI32" s="808"/>
      <c r="AJ32" s="809"/>
      <c r="AK32" s="875">
        <v>593</v>
      </c>
      <c r="AL32" s="876"/>
      <c r="AM32" s="876"/>
      <c r="AN32" s="876"/>
      <c r="AO32" s="876"/>
      <c r="AP32" s="876">
        <v>27833</v>
      </c>
      <c r="AQ32" s="876"/>
      <c r="AR32" s="876"/>
      <c r="AS32" s="876"/>
      <c r="AT32" s="876"/>
      <c r="AU32" s="876">
        <v>4225</v>
      </c>
      <c r="AV32" s="876"/>
      <c r="AW32" s="876"/>
      <c r="AX32" s="876"/>
      <c r="AY32" s="876"/>
      <c r="AZ32" s="876" t="s">
        <v>591</v>
      </c>
      <c r="BA32" s="876"/>
      <c r="BB32" s="876"/>
      <c r="BC32" s="876"/>
      <c r="BD32" s="876"/>
      <c r="BE32" s="873" t="s">
        <v>412</v>
      </c>
      <c r="BF32" s="873"/>
      <c r="BG32" s="873"/>
      <c r="BH32" s="873"/>
      <c r="BI32" s="874"/>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413</v>
      </c>
      <c r="C33" s="802"/>
      <c r="D33" s="802"/>
      <c r="E33" s="802"/>
      <c r="F33" s="802"/>
      <c r="G33" s="802"/>
      <c r="H33" s="802"/>
      <c r="I33" s="802"/>
      <c r="J33" s="802"/>
      <c r="K33" s="802"/>
      <c r="L33" s="802"/>
      <c r="M33" s="802"/>
      <c r="N33" s="802"/>
      <c r="O33" s="802"/>
      <c r="P33" s="803"/>
      <c r="Q33" s="804">
        <v>4747</v>
      </c>
      <c r="R33" s="805"/>
      <c r="S33" s="805"/>
      <c r="T33" s="805"/>
      <c r="U33" s="805"/>
      <c r="V33" s="805">
        <v>4548</v>
      </c>
      <c r="W33" s="805"/>
      <c r="X33" s="805"/>
      <c r="Y33" s="805"/>
      <c r="Z33" s="805"/>
      <c r="AA33" s="805">
        <v>199</v>
      </c>
      <c r="AB33" s="805"/>
      <c r="AC33" s="805"/>
      <c r="AD33" s="805"/>
      <c r="AE33" s="806"/>
      <c r="AF33" s="807">
        <v>2859</v>
      </c>
      <c r="AG33" s="808"/>
      <c r="AH33" s="808"/>
      <c r="AI33" s="808"/>
      <c r="AJ33" s="809"/>
      <c r="AK33" s="875">
        <v>1609</v>
      </c>
      <c r="AL33" s="876"/>
      <c r="AM33" s="876"/>
      <c r="AN33" s="876"/>
      <c r="AO33" s="876"/>
      <c r="AP33" s="876">
        <v>31929</v>
      </c>
      <c r="AQ33" s="876"/>
      <c r="AR33" s="876"/>
      <c r="AS33" s="876"/>
      <c r="AT33" s="876"/>
      <c r="AU33" s="876">
        <v>2859</v>
      </c>
      <c r="AV33" s="876"/>
      <c r="AW33" s="876"/>
      <c r="AX33" s="876"/>
      <c r="AY33" s="876"/>
      <c r="AZ33" s="876" t="s">
        <v>591</v>
      </c>
      <c r="BA33" s="876"/>
      <c r="BB33" s="876"/>
      <c r="BC33" s="876"/>
      <c r="BD33" s="876"/>
      <c r="BE33" s="873" t="s">
        <v>414</v>
      </c>
      <c r="BF33" s="873"/>
      <c r="BG33" s="873"/>
      <c r="BH33" s="873"/>
      <c r="BI33" s="874"/>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415</v>
      </c>
      <c r="C34" s="802"/>
      <c r="D34" s="802"/>
      <c r="E34" s="802"/>
      <c r="F34" s="802"/>
      <c r="G34" s="802"/>
      <c r="H34" s="802"/>
      <c r="I34" s="802"/>
      <c r="J34" s="802"/>
      <c r="K34" s="802"/>
      <c r="L34" s="802"/>
      <c r="M34" s="802"/>
      <c r="N34" s="802"/>
      <c r="O34" s="802"/>
      <c r="P34" s="803"/>
      <c r="Q34" s="804">
        <v>29</v>
      </c>
      <c r="R34" s="805"/>
      <c r="S34" s="805"/>
      <c r="T34" s="805"/>
      <c r="U34" s="805"/>
      <c r="V34" s="805">
        <v>29</v>
      </c>
      <c r="W34" s="805"/>
      <c r="X34" s="805"/>
      <c r="Y34" s="805"/>
      <c r="Z34" s="805"/>
      <c r="AA34" s="805">
        <v>0</v>
      </c>
      <c r="AB34" s="805"/>
      <c r="AC34" s="805"/>
      <c r="AD34" s="805"/>
      <c r="AE34" s="806"/>
      <c r="AF34" s="807" t="s">
        <v>148</v>
      </c>
      <c r="AG34" s="808"/>
      <c r="AH34" s="808"/>
      <c r="AI34" s="808"/>
      <c r="AJ34" s="809"/>
      <c r="AK34" s="875">
        <v>27</v>
      </c>
      <c r="AL34" s="876"/>
      <c r="AM34" s="876"/>
      <c r="AN34" s="876"/>
      <c r="AO34" s="876"/>
      <c r="AP34" s="876">
        <v>195</v>
      </c>
      <c r="AQ34" s="876"/>
      <c r="AR34" s="876"/>
      <c r="AS34" s="876"/>
      <c r="AT34" s="876"/>
      <c r="AU34" s="876">
        <v>0</v>
      </c>
      <c r="AV34" s="876"/>
      <c r="AW34" s="876"/>
      <c r="AX34" s="876"/>
      <c r="AY34" s="876"/>
      <c r="AZ34" s="876" t="s">
        <v>591</v>
      </c>
      <c r="BA34" s="876"/>
      <c r="BB34" s="876"/>
      <c r="BC34" s="876"/>
      <c r="BD34" s="876"/>
      <c r="BE34" s="873" t="s">
        <v>416</v>
      </c>
      <c r="BF34" s="873"/>
      <c r="BG34" s="873"/>
      <c r="BH34" s="873"/>
      <c r="BI34" s="874"/>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417</v>
      </c>
      <c r="C35" s="802"/>
      <c r="D35" s="802"/>
      <c r="E35" s="802"/>
      <c r="F35" s="802"/>
      <c r="G35" s="802"/>
      <c r="H35" s="802"/>
      <c r="I35" s="802"/>
      <c r="J35" s="802"/>
      <c r="K35" s="802"/>
      <c r="L35" s="802"/>
      <c r="M35" s="802"/>
      <c r="N35" s="802"/>
      <c r="O35" s="802"/>
      <c r="P35" s="803"/>
      <c r="Q35" s="804">
        <v>48</v>
      </c>
      <c r="R35" s="805"/>
      <c r="S35" s="805"/>
      <c r="T35" s="805"/>
      <c r="U35" s="805"/>
      <c r="V35" s="805">
        <v>32</v>
      </c>
      <c r="W35" s="805"/>
      <c r="X35" s="805"/>
      <c r="Y35" s="805"/>
      <c r="Z35" s="805"/>
      <c r="AA35" s="805">
        <v>16</v>
      </c>
      <c r="AB35" s="805"/>
      <c r="AC35" s="805"/>
      <c r="AD35" s="805"/>
      <c r="AE35" s="806"/>
      <c r="AF35" s="807">
        <v>16</v>
      </c>
      <c r="AG35" s="808"/>
      <c r="AH35" s="808"/>
      <c r="AI35" s="808"/>
      <c r="AJ35" s="809"/>
      <c r="AK35" s="875" t="s">
        <v>591</v>
      </c>
      <c r="AL35" s="876"/>
      <c r="AM35" s="876"/>
      <c r="AN35" s="876"/>
      <c r="AO35" s="876"/>
      <c r="AP35" s="876" t="s">
        <v>591</v>
      </c>
      <c r="AQ35" s="876"/>
      <c r="AR35" s="876"/>
      <c r="AS35" s="876"/>
      <c r="AT35" s="876"/>
      <c r="AU35" s="876">
        <v>16</v>
      </c>
      <c r="AV35" s="876"/>
      <c r="AW35" s="876"/>
      <c r="AX35" s="876"/>
      <c r="AY35" s="876"/>
      <c r="AZ35" s="876" t="s">
        <v>591</v>
      </c>
      <c r="BA35" s="876"/>
      <c r="BB35" s="876"/>
      <c r="BC35" s="876"/>
      <c r="BD35" s="876"/>
      <c r="BE35" s="873" t="s">
        <v>416</v>
      </c>
      <c r="BF35" s="873"/>
      <c r="BG35" s="873"/>
      <c r="BH35" s="873"/>
      <c r="BI35" s="874"/>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t="s">
        <v>418</v>
      </c>
      <c r="C36" s="802"/>
      <c r="D36" s="802"/>
      <c r="E36" s="802"/>
      <c r="F36" s="802"/>
      <c r="G36" s="802"/>
      <c r="H36" s="802"/>
      <c r="I36" s="802"/>
      <c r="J36" s="802"/>
      <c r="K36" s="802"/>
      <c r="L36" s="802"/>
      <c r="M36" s="802"/>
      <c r="N36" s="802"/>
      <c r="O36" s="802"/>
      <c r="P36" s="803"/>
      <c r="Q36" s="804">
        <v>1372</v>
      </c>
      <c r="R36" s="805"/>
      <c r="S36" s="805"/>
      <c r="T36" s="805"/>
      <c r="U36" s="805"/>
      <c r="V36" s="805">
        <v>1372</v>
      </c>
      <c r="W36" s="805"/>
      <c r="X36" s="805"/>
      <c r="Y36" s="805"/>
      <c r="Z36" s="805"/>
      <c r="AA36" s="805">
        <v>0</v>
      </c>
      <c r="AB36" s="805"/>
      <c r="AC36" s="805"/>
      <c r="AD36" s="805"/>
      <c r="AE36" s="806"/>
      <c r="AF36" s="807">
        <v>421</v>
      </c>
      <c r="AG36" s="808"/>
      <c r="AH36" s="808"/>
      <c r="AI36" s="808"/>
      <c r="AJ36" s="809"/>
      <c r="AK36" s="875">
        <v>910</v>
      </c>
      <c r="AL36" s="876"/>
      <c r="AM36" s="876"/>
      <c r="AN36" s="876"/>
      <c r="AO36" s="876"/>
      <c r="AP36" s="876">
        <v>1699</v>
      </c>
      <c r="AQ36" s="876"/>
      <c r="AR36" s="876"/>
      <c r="AS36" s="876"/>
      <c r="AT36" s="876"/>
      <c r="AU36" s="876">
        <v>421</v>
      </c>
      <c r="AV36" s="876"/>
      <c r="AW36" s="876"/>
      <c r="AX36" s="876"/>
      <c r="AY36" s="876"/>
      <c r="AZ36" s="876" t="s">
        <v>591</v>
      </c>
      <c r="BA36" s="876"/>
      <c r="BB36" s="876"/>
      <c r="BC36" s="876"/>
      <c r="BD36" s="876"/>
      <c r="BE36" s="873" t="s">
        <v>416</v>
      </c>
      <c r="BF36" s="873"/>
      <c r="BG36" s="873"/>
      <c r="BH36" s="873"/>
      <c r="BI36" s="874"/>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t="s">
        <v>419</v>
      </c>
      <c r="C37" s="802"/>
      <c r="D37" s="802"/>
      <c r="E37" s="802"/>
      <c r="F37" s="802"/>
      <c r="G37" s="802"/>
      <c r="H37" s="802"/>
      <c r="I37" s="802"/>
      <c r="J37" s="802"/>
      <c r="K37" s="802"/>
      <c r="L37" s="802"/>
      <c r="M37" s="802"/>
      <c r="N37" s="802"/>
      <c r="O37" s="802"/>
      <c r="P37" s="803"/>
      <c r="Q37" s="804">
        <v>359</v>
      </c>
      <c r="R37" s="805"/>
      <c r="S37" s="805"/>
      <c r="T37" s="805"/>
      <c r="U37" s="805"/>
      <c r="V37" s="805">
        <v>339</v>
      </c>
      <c r="W37" s="805"/>
      <c r="X37" s="805"/>
      <c r="Y37" s="805"/>
      <c r="Z37" s="805"/>
      <c r="AA37" s="805">
        <v>20</v>
      </c>
      <c r="AB37" s="805"/>
      <c r="AC37" s="805"/>
      <c r="AD37" s="805"/>
      <c r="AE37" s="806"/>
      <c r="AF37" s="807">
        <v>21</v>
      </c>
      <c r="AG37" s="808"/>
      <c r="AH37" s="808"/>
      <c r="AI37" s="808"/>
      <c r="AJ37" s="809"/>
      <c r="AK37" s="875">
        <v>6</v>
      </c>
      <c r="AL37" s="876"/>
      <c r="AM37" s="876"/>
      <c r="AN37" s="876"/>
      <c r="AO37" s="876"/>
      <c r="AP37" s="876">
        <v>982</v>
      </c>
      <c r="AQ37" s="876"/>
      <c r="AR37" s="876"/>
      <c r="AS37" s="876"/>
      <c r="AT37" s="876"/>
      <c r="AU37" s="876">
        <v>21</v>
      </c>
      <c r="AV37" s="876"/>
      <c r="AW37" s="876"/>
      <c r="AX37" s="876"/>
      <c r="AY37" s="876"/>
      <c r="AZ37" s="876" t="s">
        <v>591</v>
      </c>
      <c r="BA37" s="876"/>
      <c r="BB37" s="876"/>
      <c r="BC37" s="876"/>
      <c r="BD37" s="876"/>
      <c r="BE37" s="873" t="s">
        <v>420</v>
      </c>
      <c r="BF37" s="873"/>
      <c r="BG37" s="873"/>
      <c r="BH37" s="873"/>
      <c r="BI37" s="874"/>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t="s">
        <v>421</v>
      </c>
      <c r="C38" s="802"/>
      <c r="D38" s="802"/>
      <c r="E38" s="802"/>
      <c r="F38" s="802"/>
      <c r="G38" s="802"/>
      <c r="H38" s="802"/>
      <c r="I38" s="802"/>
      <c r="J38" s="802"/>
      <c r="K38" s="802"/>
      <c r="L38" s="802"/>
      <c r="M38" s="802"/>
      <c r="N38" s="802"/>
      <c r="O38" s="802"/>
      <c r="P38" s="803"/>
      <c r="Q38" s="804">
        <v>860</v>
      </c>
      <c r="R38" s="805"/>
      <c r="S38" s="805"/>
      <c r="T38" s="805"/>
      <c r="U38" s="805"/>
      <c r="V38" s="805">
        <v>860</v>
      </c>
      <c r="W38" s="805"/>
      <c r="X38" s="805"/>
      <c r="Y38" s="805"/>
      <c r="Z38" s="805"/>
      <c r="AA38" s="805">
        <v>0</v>
      </c>
      <c r="AB38" s="805"/>
      <c r="AC38" s="805"/>
      <c r="AD38" s="805"/>
      <c r="AE38" s="806"/>
      <c r="AF38" s="807" t="s">
        <v>148</v>
      </c>
      <c r="AG38" s="808"/>
      <c r="AH38" s="808"/>
      <c r="AI38" s="808"/>
      <c r="AJ38" s="809"/>
      <c r="AK38" s="875">
        <v>16</v>
      </c>
      <c r="AL38" s="876"/>
      <c r="AM38" s="876"/>
      <c r="AN38" s="876"/>
      <c r="AO38" s="876"/>
      <c r="AP38" s="876">
        <v>1561</v>
      </c>
      <c r="AQ38" s="876"/>
      <c r="AR38" s="876"/>
      <c r="AS38" s="876"/>
      <c r="AT38" s="876"/>
      <c r="AU38" s="876">
        <v>0</v>
      </c>
      <c r="AV38" s="876"/>
      <c r="AW38" s="876"/>
      <c r="AX38" s="876"/>
      <c r="AY38" s="876"/>
      <c r="AZ38" s="876" t="s">
        <v>591</v>
      </c>
      <c r="BA38" s="876"/>
      <c r="BB38" s="876"/>
      <c r="BC38" s="876"/>
      <c r="BD38" s="876"/>
      <c r="BE38" s="873" t="s">
        <v>416</v>
      </c>
      <c r="BF38" s="873"/>
      <c r="BG38" s="873"/>
      <c r="BH38" s="873"/>
      <c r="BI38" s="874"/>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t="s">
        <v>422</v>
      </c>
      <c r="C39" s="802"/>
      <c r="D39" s="802"/>
      <c r="E39" s="802"/>
      <c r="F39" s="802"/>
      <c r="G39" s="802"/>
      <c r="H39" s="802"/>
      <c r="I39" s="802"/>
      <c r="J39" s="802"/>
      <c r="K39" s="802"/>
      <c r="L39" s="802"/>
      <c r="M39" s="802"/>
      <c r="N39" s="802"/>
      <c r="O39" s="802"/>
      <c r="P39" s="803"/>
      <c r="Q39" s="804">
        <v>165</v>
      </c>
      <c r="R39" s="805"/>
      <c r="S39" s="805"/>
      <c r="T39" s="805"/>
      <c r="U39" s="805"/>
      <c r="V39" s="805">
        <v>165</v>
      </c>
      <c r="W39" s="805"/>
      <c r="X39" s="805"/>
      <c r="Y39" s="805"/>
      <c r="Z39" s="805"/>
      <c r="AA39" s="805">
        <v>0</v>
      </c>
      <c r="AB39" s="805"/>
      <c r="AC39" s="805"/>
      <c r="AD39" s="805"/>
      <c r="AE39" s="806"/>
      <c r="AF39" s="807" t="s">
        <v>148</v>
      </c>
      <c r="AG39" s="808"/>
      <c r="AH39" s="808"/>
      <c r="AI39" s="808"/>
      <c r="AJ39" s="809"/>
      <c r="AK39" s="875">
        <v>52</v>
      </c>
      <c r="AL39" s="876"/>
      <c r="AM39" s="876"/>
      <c r="AN39" s="876"/>
      <c r="AO39" s="876"/>
      <c r="AP39" s="876">
        <v>462</v>
      </c>
      <c r="AQ39" s="876"/>
      <c r="AR39" s="876"/>
      <c r="AS39" s="876"/>
      <c r="AT39" s="876"/>
      <c r="AU39" s="876">
        <v>0</v>
      </c>
      <c r="AV39" s="876"/>
      <c r="AW39" s="876"/>
      <c r="AX39" s="876"/>
      <c r="AY39" s="876"/>
      <c r="AZ39" s="876" t="s">
        <v>591</v>
      </c>
      <c r="BA39" s="876"/>
      <c r="BB39" s="876"/>
      <c r="BC39" s="876"/>
      <c r="BD39" s="876"/>
      <c r="BE39" s="873" t="s">
        <v>416</v>
      </c>
      <c r="BF39" s="873"/>
      <c r="BG39" s="873"/>
      <c r="BH39" s="873"/>
      <c r="BI39" s="874"/>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5"/>
      <c r="AL40" s="876"/>
      <c r="AM40" s="876"/>
      <c r="AN40" s="876"/>
      <c r="AO40" s="876"/>
      <c r="AP40" s="876"/>
      <c r="AQ40" s="876"/>
      <c r="AR40" s="876"/>
      <c r="AS40" s="876"/>
      <c r="AT40" s="876"/>
      <c r="AU40" s="876"/>
      <c r="AV40" s="876"/>
      <c r="AW40" s="876"/>
      <c r="AX40" s="876"/>
      <c r="AY40" s="876"/>
      <c r="AZ40" s="877"/>
      <c r="BA40" s="877"/>
      <c r="BB40" s="877"/>
      <c r="BC40" s="877"/>
      <c r="BD40" s="877"/>
      <c r="BE40" s="873"/>
      <c r="BF40" s="873"/>
      <c r="BG40" s="873"/>
      <c r="BH40" s="873"/>
      <c r="BI40" s="874"/>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5"/>
      <c r="AL41" s="876"/>
      <c r="AM41" s="876"/>
      <c r="AN41" s="876"/>
      <c r="AO41" s="876"/>
      <c r="AP41" s="876"/>
      <c r="AQ41" s="876"/>
      <c r="AR41" s="876"/>
      <c r="AS41" s="876"/>
      <c r="AT41" s="876"/>
      <c r="AU41" s="876"/>
      <c r="AV41" s="876"/>
      <c r="AW41" s="876"/>
      <c r="AX41" s="876"/>
      <c r="AY41" s="876"/>
      <c r="AZ41" s="877"/>
      <c r="BA41" s="877"/>
      <c r="BB41" s="877"/>
      <c r="BC41" s="877"/>
      <c r="BD41" s="877"/>
      <c r="BE41" s="873"/>
      <c r="BF41" s="873"/>
      <c r="BG41" s="873"/>
      <c r="BH41" s="873"/>
      <c r="BI41" s="874"/>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5"/>
      <c r="AL42" s="876"/>
      <c r="AM42" s="876"/>
      <c r="AN42" s="876"/>
      <c r="AO42" s="876"/>
      <c r="AP42" s="876"/>
      <c r="AQ42" s="876"/>
      <c r="AR42" s="876"/>
      <c r="AS42" s="876"/>
      <c r="AT42" s="876"/>
      <c r="AU42" s="876"/>
      <c r="AV42" s="876"/>
      <c r="AW42" s="876"/>
      <c r="AX42" s="876"/>
      <c r="AY42" s="876"/>
      <c r="AZ42" s="877"/>
      <c r="BA42" s="877"/>
      <c r="BB42" s="877"/>
      <c r="BC42" s="877"/>
      <c r="BD42" s="877"/>
      <c r="BE42" s="873"/>
      <c r="BF42" s="873"/>
      <c r="BG42" s="873"/>
      <c r="BH42" s="873"/>
      <c r="BI42" s="874"/>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5"/>
      <c r="AL43" s="876"/>
      <c r="AM43" s="876"/>
      <c r="AN43" s="876"/>
      <c r="AO43" s="876"/>
      <c r="AP43" s="876"/>
      <c r="AQ43" s="876"/>
      <c r="AR43" s="876"/>
      <c r="AS43" s="876"/>
      <c r="AT43" s="876"/>
      <c r="AU43" s="876"/>
      <c r="AV43" s="876"/>
      <c r="AW43" s="876"/>
      <c r="AX43" s="876"/>
      <c r="AY43" s="876"/>
      <c r="AZ43" s="877"/>
      <c r="BA43" s="877"/>
      <c r="BB43" s="877"/>
      <c r="BC43" s="877"/>
      <c r="BD43" s="877"/>
      <c r="BE43" s="873"/>
      <c r="BF43" s="873"/>
      <c r="BG43" s="873"/>
      <c r="BH43" s="873"/>
      <c r="BI43" s="874"/>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5"/>
      <c r="AL44" s="876"/>
      <c r="AM44" s="876"/>
      <c r="AN44" s="876"/>
      <c r="AO44" s="876"/>
      <c r="AP44" s="876"/>
      <c r="AQ44" s="876"/>
      <c r="AR44" s="876"/>
      <c r="AS44" s="876"/>
      <c r="AT44" s="876"/>
      <c r="AU44" s="876"/>
      <c r="AV44" s="876"/>
      <c r="AW44" s="876"/>
      <c r="AX44" s="876"/>
      <c r="AY44" s="876"/>
      <c r="AZ44" s="877"/>
      <c r="BA44" s="877"/>
      <c r="BB44" s="877"/>
      <c r="BC44" s="877"/>
      <c r="BD44" s="877"/>
      <c r="BE44" s="873"/>
      <c r="BF44" s="873"/>
      <c r="BG44" s="873"/>
      <c r="BH44" s="873"/>
      <c r="BI44" s="874"/>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5"/>
      <c r="AL45" s="876"/>
      <c r="AM45" s="876"/>
      <c r="AN45" s="876"/>
      <c r="AO45" s="876"/>
      <c r="AP45" s="876"/>
      <c r="AQ45" s="876"/>
      <c r="AR45" s="876"/>
      <c r="AS45" s="876"/>
      <c r="AT45" s="876"/>
      <c r="AU45" s="876"/>
      <c r="AV45" s="876"/>
      <c r="AW45" s="876"/>
      <c r="AX45" s="876"/>
      <c r="AY45" s="876"/>
      <c r="AZ45" s="877"/>
      <c r="BA45" s="877"/>
      <c r="BB45" s="877"/>
      <c r="BC45" s="877"/>
      <c r="BD45" s="877"/>
      <c r="BE45" s="873"/>
      <c r="BF45" s="873"/>
      <c r="BG45" s="873"/>
      <c r="BH45" s="873"/>
      <c r="BI45" s="874"/>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5"/>
      <c r="AL46" s="876"/>
      <c r="AM46" s="876"/>
      <c r="AN46" s="876"/>
      <c r="AO46" s="876"/>
      <c r="AP46" s="876"/>
      <c r="AQ46" s="876"/>
      <c r="AR46" s="876"/>
      <c r="AS46" s="876"/>
      <c r="AT46" s="876"/>
      <c r="AU46" s="876"/>
      <c r="AV46" s="876"/>
      <c r="AW46" s="876"/>
      <c r="AX46" s="876"/>
      <c r="AY46" s="876"/>
      <c r="AZ46" s="877"/>
      <c r="BA46" s="877"/>
      <c r="BB46" s="877"/>
      <c r="BC46" s="877"/>
      <c r="BD46" s="877"/>
      <c r="BE46" s="873"/>
      <c r="BF46" s="873"/>
      <c r="BG46" s="873"/>
      <c r="BH46" s="873"/>
      <c r="BI46" s="874"/>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5"/>
      <c r="AL47" s="876"/>
      <c r="AM47" s="876"/>
      <c r="AN47" s="876"/>
      <c r="AO47" s="876"/>
      <c r="AP47" s="876"/>
      <c r="AQ47" s="876"/>
      <c r="AR47" s="876"/>
      <c r="AS47" s="876"/>
      <c r="AT47" s="876"/>
      <c r="AU47" s="876"/>
      <c r="AV47" s="876"/>
      <c r="AW47" s="876"/>
      <c r="AX47" s="876"/>
      <c r="AY47" s="876"/>
      <c r="AZ47" s="877"/>
      <c r="BA47" s="877"/>
      <c r="BB47" s="877"/>
      <c r="BC47" s="877"/>
      <c r="BD47" s="877"/>
      <c r="BE47" s="873"/>
      <c r="BF47" s="873"/>
      <c r="BG47" s="873"/>
      <c r="BH47" s="873"/>
      <c r="BI47" s="874"/>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5"/>
      <c r="AL48" s="876"/>
      <c r="AM48" s="876"/>
      <c r="AN48" s="876"/>
      <c r="AO48" s="876"/>
      <c r="AP48" s="876"/>
      <c r="AQ48" s="876"/>
      <c r="AR48" s="876"/>
      <c r="AS48" s="876"/>
      <c r="AT48" s="876"/>
      <c r="AU48" s="876"/>
      <c r="AV48" s="876"/>
      <c r="AW48" s="876"/>
      <c r="AX48" s="876"/>
      <c r="AY48" s="876"/>
      <c r="AZ48" s="877"/>
      <c r="BA48" s="877"/>
      <c r="BB48" s="877"/>
      <c r="BC48" s="877"/>
      <c r="BD48" s="877"/>
      <c r="BE48" s="873"/>
      <c r="BF48" s="873"/>
      <c r="BG48" s="873"/>
      <c r="BH48" s="873"/>
      <c r="BI48" s="874"/>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5"/>
      <c r="AL49" s="876"/>
      <c r="AM49" s="876"/>
      <c r="AN49" s="876"/>
      <c r="AO49" s="876"/>
      <c r="AP49" s="876"/>
      <c r="AQ49" s="876"/>
      <c r="AR49" s="876"/>
      <c r="AS49" s="876"/>
      <c r="AT49" s="876"/>
      <c r="AU49" s="876"/>
      <c r="AV49" s="876"/>
      <c r="AW49" s="876"/>
      <c r="AX49" s="876"/>
      <c r="AY49" s="876"/>
      <c r="AZ49" s="877"/>
      <c r="BA49" s="877"/>
      <c r="BB49" s="877"/>
      <c r="BC49" s="877"/>
      <c r="BD49" s="877"/>
      <c r="BE49" s="873"/>
      <c r="BF49" s="873"/>
      <c r="BG49" s="873"/>
      <c r="BH49" s="873"/>
      <c r="BI49" s="874"/>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8"/>
      <c r="R50" s="879"/>
      <c r="S50" s="879"/>
      <c r="T50" s="879"/>
      <c r="U50" s="879"/>
      <c r="V50" s="879"/>
      <c r="W50" s="879"/>
      <c r="X50" s="879"/>
      <c r="Y50" s="879"/>
      <c r="Z50" s="879"/>
      <c r="AA50" s="879"/>
      <c r="AB50" s="879"/>
      <c r="AC50" s="879"/>
      <c r="AD50" s="879"/>
      <c r="AE50" s="880"/>
      <c r="AF50" s="807"/>
      <c r="AG50" s="808"/>
      <c r="AH50" s="808"/>
      <c r="AI50" s="808"/>
      <c r="AJ50" s="809"/>
      <c r="AK50" s="881"/>
      <c r="AL50" s="879"/>
      <c r="AM50" s="879"/>
      <c r="AN50" s="879"/>
      <c r="AO50" s="879"/>
      <c r="AP50" s="879"/>
      <c r="AQ50" s="879"/>
      <c r="AR50" s="879"/>
      <c r="AS50" s="879"/>
      <c r="AT50" s="879"/>
      <c r="AU50" s="879"/>
      <c r="AV50" s="879"/>
      <c r="AW50" s="879"/>
      <c r="AX50" s="879"/>
      <c r="AY50" s="879"/>
      <c r="AZ50" s="882"/>
      <c r="BA50" s="882"/>
      <c r="BB50" s="882"/>
      <c r="BC50" s="882"/>
      <c r="BD50" s="882"/>
      <c r="BE50" s="873"/>
      <c r="BF50" s="873"/>
      <c r="BG50" s="873"/>
      <c r="BH50" s="873"/>
      <c r="BI50" s="874"/>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8"/>
      <c r="R51" s="879"/>
      <c r="S51" s="879"/>
      <c r="T51" s="879"/>
      <c r="U51" s="879"/>
      <c r="V51" s="879"/>
      <c r="W51" s="879"/>
      <c r="X51" s="879"/>
      <c r="Y51" s="879"/>
      <c r="Z51" s="879"/>
      <c r="AA51" s="879"/>
      <c r="AB51" s="879"/>
      <c r="AC51" s="879"/>
      <c r="AD51" s="879"/>
      <c r="AE51" s="880"/>
      <c r="AF51" s="807"/>
      <c r="AG51" s="808"/>
      <c r="AH51" s="808"/>
      <c r="AI51" s="808"/>
      <c r="AJ51" s="809"/>
      <c r="AK51" s="881"/>
      <c r="AL51" s="879"/>
      <c r="AM51" s="879"/>
      <c r="AN51" s="879"/>
      <c r="AO51" s="879"/>
      <c r="AP51" s="879"/>
      <c r="AQ51" s="879"/>
      <c r="AR51" s="879"/>
      <c r="AS51" s="879"/>
      <c r="AT51" s="879"/>
      <c r="AU51" s="879"/>
      <c r="AV51" s="879"/>
      <c r="AW51" s="879"/>
      <c r="AX51" s="879"/>
      <c r="AY51" s="879"/>
      <c r="AZ51" s="882"/>
      <c r="BA51" s="882"/>
      <c r="BB51" s="882"/>
      <c r="BC51" s="882"/>
      <c r="BD51" s="882"/>
      <c r="BE51" s="873"/>
      <c r="BF51" s="873"/>
      <c r="BG51" s="873"/>
      <c r="BH51" s="873"/>
      <c r="BI51" s="874"/>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8"/>
      <c r="R52" s="879"/>
      <c r="S52" s="879"/>
      <c r="T52" s="879"/>
      <c r="U52" s="879"/>
      <c r="V52" s="879"/>
      <c r="W52" s="879"/>
      <c r="X52" s="879"/>
      <c r="Y52" s="879"/>
      <c r="Z52" s="879"/>
      <c r="AA52" s="879"/>
      <c r="AB52" s="879"/>
      <c r="AC52" s="879"/>
      <c r="AD52" s="879"/>
      <c r="AE52" s="880"/>
      <c r="AF52" s="807"/>
      <c r="AG52" s="808"/>
      <c r="AH52" s="808"/>
      <c r="AI52" s="808"/>
      <c r="AJ52" s="809"/>
      <c r="AK52" s="881"/>
      <c r="AL52" s="879"/>
      <c r="AM52" s="879"/>
      <c r="AN52" s="879"/>
      <c r="AO52" s="879"/>
      <c r="AP52" s="879"/>
      <c r="AQ52" s="879"/>
      <c r="AR52" s="879"/>
      <c r="AS52" s="879"/>
      <c r="AT52" s="879"/>
      <c r="AU52" s="879"/>
      <c r="AV52" s="879"/>
      <c r="AW52" s="879"/>
      <c r="AX52" s="879"/>
      <c r="AY52" s="879"/>
      <c r="AZ52" s="882"/>
      <c r="BA52" s="882"/>
      <c r="BB52" s="882"/>
      <c r="BC52" s="882"/>
      <c r="BD52" s="882"/>
      <c r="BE52" s="873"/>
      <c r="BF52" s="873"/>
      <c r="BG52" s="873"/>
      <c r="BH52" s="873"/>
      <c r="BI52" s="874"/>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8"/>
      <c r="R53" s="879"/>
      <c r="S53" s="879"/>
      <c r="T53" s="879"/>
      <c r="U53" s="879"/>
      <c r="V53" s="879"/>
      <c r="W53" s="879"/>
      <c r="X53" s="879"/>
      <c r="Y53" s="879"/>
      <c r="Z53" s="879"/>
      <c r="AA53" s="879"/>
      <c r="AB53" s="879"/>
      <c r="AC53" s="879"/>
      <c r="AD53" s="879"/>
      <c r="AE53" s="880"/>
      <c r="AF53" s="807"/>
      <c r="AG53" s="808"/>
      <c r="AH53" s="808"/>
      <c r="AI53" s="808"/>
      <c r="AJ53" s="809"/>
      <c r="AK53" s="881"/>
      <c r="AL53" s="879"/>
      <c r="AM53" s="879"/>
      <c r="AN53" s="879"/>
      <c r="AO53" s="879"/>
      <c r="AP53" s="879"/>
      <c r="AQ53" s="879"/>
      <c r="AR53" s="879"/>
      <c r="AS53" s="879"/>
      <c r="AT53" s="879"/>
      <c r="AU53" s="879"/>
      <c r="AV53" s="879"/>
      <c r="AW53" s="879"/>
      <c r="AX53" s="879"/>
      <c r="AY53" s="879"/>
      <c r="AZ53" s="882"/>
      <c r="BA53" s="882"/>
      <c r="BB53" s="882"/>
      <c r="BC53" s="882"/>
      <c r="BD53" s="882"/>
      <c r="BE53" s="873"/>
      <c r="BF53" s="873"/>
      <c r="BG53" s="873"/>
      <c r="BH53" s="873"/>
      <c r="BI53" s="874"/>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8"/>
      <c r="R54" s="879"/>
      <c r="S54" s="879"/>
      <c r="T54" s="879"/>
      <c r="U54" s="879"/>
      <c r="V54" s="879"/>
      <c r="W54" s="879"/>
      <c r="X54" s="879"/>
      <c r="Y54" s="879"/>
      <c r="Z54" s="879"/>
      <c r="AA54" s="879"/>
      <c r="AB54" s="879"/>
      <c r="AC54" s="879"/>
      <c r="AD54" s="879"/>
      <c r="AE54" s="880"/>
      <c r="AF54" s="807"/>
      <c r="AG54" s="808"/>
      <c r="AH54" s="808"/>
      <c r="AI54" s="808"/>
      <c r="AJ54" s="809"/>
      <c r="AK54" s="881"/>
      <c r="AL54" s="879"/>
      <c r="AM54" s="879"/>
      <c r="AN54" s="879"/>
      <c r="AO54" s="879"/>
      <c r="AP54" s="879"/>
      <c r="AQ54" s="879"/>
      <c r="AR54" s="879"/>
      <c r="AS54" s="879"/>
      <c r="AT54" s="879"/>
      <c r="AU54" s="879"/>
      <c r="AV54" s="879"/>
      <c r="AW54" s="879"/>
      <c r="AX54" s="879"/>
      <c r="AY54" s="879"/>
      <c r="AZ54" s="882"/>
      <c r="BA54" s="882"/>
      <c r="BB54" s="882"/>
      <c r="BC54" s="882"/>
      <c r="BD54" s="882"/>
      <c r="BE54" s="873"/>
      <c r="BF54" s="873"/>
      <c r="BG54" s="873"/>
      <c r="BH54" s="873"/>
      <c r="BI54" s="874"/>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8"/>
      <c r="R55" s="879"/>
      <c r="S55" s="879"/>
      <c r="T55" s="879"/>
      <c r="U55" s="879"/>
      <c r="V55" s="879"/>
      <c r="W55" s="879"/>
      <c r="X55" s="879"/>
      <c r="Y55" s="879"/>
      <c r="Z55" s="879"/>
      <c r="AA55" s="879"/>
      <c r="AB55" s="879"/>
      <c r="AC55" s="879"/>
      <c r="AD55" s="879"/>
      <c r="AE55" s="880"/>
      <c r="AF55" s="807"/>
      <c r="AG55" s="808"/>
      <c r="AH55" s="808"/>
      <c r="AI55" s="808"/>
      <c r="AJ55" s="809"/>
      <c r="AK55" s="881"/>
      <c r="AL55" s="879"/>
      <c r="AM55" s="879"/>
      <c r="AN55" s="879"/>
      <c r="AO55" s="879"/>
      <c r="AP55" s="879"/>
      <c r="AQ55" s="879"/>
      <c r="AR55" s="879"/>
      <c r="AS55" s="879"/>
      <c r="AT55" s="879"/>
      <c r="AU55" s="879"/>
      <c r="AV55" s="879"/>
      <c r="AW55" s="879"/>
      <c r="AX55" s="879"/>
      <c r="AY55" s="879"/>
      <c r="AZ55" s="882"/>
      <c r="BA55" s="882"/>
      <c r="BB55" s="882"/>
      <c r="BC55" s="882"/>
      <c r="BD55" s="882"/>
      <c r="BE55" s="873"/>
      <c r="BF55" s="873"/>
      <c r="BG55" s="873"/>
      <c r="BH55" s="873"/>
      <c r="BI55" s="874"/>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8"/>
      <c r="R56" s="879"/>
      <c r="S56" s="879"/>
      <c r="T56" s="879"/>
      <c r="U56" s="879"/>
      <c r="V56" s="879"/>
      <c r="W56" s="879"/>
      <c r="X56" s="879"/>
      <c r="Y56" s="879"/>
      <c r="Z56" s="879"/>
      <c r="AA56" s="879"/>
      <c r="AB56" s="879"/>
      <c r="AC56" s="879"/>
      <c r="AD56" s="879"/>
      <c r="AE56" s="880"/>
      <c r="AF56" s="807"/>
      <c r="AG56" s="808"/>
      <c r="AH56" s="808"/>
      <c r="AI56" s="808"/>
      <c r="AJ56" s="809"/>
      <c r="AK56" s="881"/>
      <c r="AL56" s="879"/>
      <c r="AM56" s="879"/>
      <c r="AN56" s="879"/>
      <c r="AO56" s="879"/>
      <c r="AP56" s="879"/>
      <c r="AQ56" s="879"/>
      <c r="AR56" s="879"/>
      <c r="AS56" s="879"/>
      <c r="AT56" s="879"/>
      <c r="AU56" s="879"/>
      <c r="AV56" s="879"/>
      <c r="AW56" s="879"/>
      <c r="AX56" s="879"/>
      <c r="AY56" s="879"/>
      <c r="AZ56" s="882"/>
      <c r="BA56" s="882"/>
      <c r="BB56" s="882"/>
      <c r="BC56" s="882"/>
      <c r="BD56" s="882"/>
      <c r="BE56" s="873"/>
      <c r="BF56" s="873"/>
      <c r="BG56" s="873"/>
      <c r="BH56" s="873"/>
      <c r="BI56" s="874"/>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8"/>
      <c r="R57" s="879"/>
      <c r="S57" s="879"/>
      <c r="T57" s="879"/>
      <c r="U57" s="879"/>
      <c r="V57" s="879"/>
      <c r="W57" s="879"/>
      <c r="X57" s="879"/>
      <c r="Y57" s="879"/>
      <c r="Z57" s="879"/>
      <c r="AA57" s="879"/>
      <c r="AB57" s="879"/>
      <c r="AC57" s="879"/>
      <c r="AD57" s="879"/>
      <c r="AE57" s="880"/>
      <c r="AF57" s="807"/>
      <c r="AG57" s="808"/>
      <c r="AH57" s="808"/>
      <c r="AI57" s="808"/>
      <c r="AJ57" s="809"/>
      <c r="AK57" s="881"/>
      <c r="AL57" s="879"/>
      <c r="AM57" s="879"/>
      <c r="AN57" s="879"/>
      <c r="AO57" s="879"/>
      <c r="AP57" s="879"/>
      <c r="AQ57" s="879"/>
      <c r="AR57" s="879"/>
      <c r="AS57" s="879"/>
      <c r="AT57" s="879"/>
      <c r="AU57" s="879"/>
      <c r="AV57" s="879"/>
      <c r="AW57" s="879"/>
      <c r="AX57" s="879"/>
      <c r="AY57" s="879"/>
      <c r="AZ57" s="882"/>
      <c r="BA57" s="882"/>
      <c r="BB57" s="882"/>
      <c r="BC57" s="882"/>
      <c r="BD57" s="882"/>
      <c r="BE57" s="873"/>
      <c r="BF57" s="873"/>
      <c r="BG57" s="873"/>
      <c r="BH57" s="873"/>
      <c r="BI57" s="874"/>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8"/>
      <c r="R58" s="879"/>
      <c r="S58" s="879"/>
      <c r="T58" s="879"/>
      <c r="U58" s="879"/>
      <c r="V58" s="879"/>
      <c r="W58" s="879"/>
      <c r="X58" s="879"/>
      <c r="Y58" s="879"/>
      <c r="Z58" s="879"/>
      <c r="AA58" s="879"/>
      <c r="AB58" s="879"/>
      <c r="AC58" s="879"/>
      <c r="AD58" s="879"/>
      <c r="AE58" s="880"/>
      <c r="AF58" s="807"/>
      <c r="AG58" s="808"/>
      <c r="AH58" s="808"/>
      <c r="AI58" s="808"/>
      <c r="AJ58" s="809"/>
      <c r="AK58" s="881"/>
      <c r="AL58" s="879"/>
      <c r="AM58" s="879"/>
      <c r="AN58" s="879"/>
      <c r="AO58" s="879"/>
      <c r="AP58" s="879"/>
      <c r="AQ58" s="879"/>
      <c r="AR58" s="879"/>
      <c r="AS58" s="879"/>
      <c r="AT58" s="879"/>
      <c r="AU58" s="879"/>
      <c r="AV58" s="879"/>
      <c r="AW58" s="879"/>
      <c r="AX58" s="879"/>
      <c r="AY58" s="879"/>
      <c r="AZ58" s="882"/>
      <c r="BA58" s="882"/>
      <c r="BB58" s="882"/>
      <c r="BC58" s="882"/>
      <c r="BD58" s="882"/>
      <c r="BE58" s="873"/>
      <c r="BF58" s="873"/>
      <c r="BG58" s="873"/>
      <c r="BH58" s="873"/>
      <c r="BI58" s="874"/>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8"/>
      <c r="R59" s="879"/>
      <c r="S59" s="879"/>
      <c r="T59" s="879"/>
      <c r="U59" s="879"/>
      <c r="V59" s="879"/>
      <c r="W59" s="879"/>
      <c r="X59" s="879"/>
      <c r="Y59" s="879"/>
      <c r="Z59" s="879"/>
      <c r="AA59" s="879"/>
      <c r="AB59" s="879"/>
      <c r="AC59" s="879"/>
      <c r="AD59" s="879"/>
      <c r="AE59" s="880"/>
      <c r="AF59" s="807"/>
      <c r="AG59" s="808"/>
      <c r="AH59" s="808"/>
      <c r="AI59" s="808"/>
      <c r="AJ59" s="809"/>
      <c r="AK59" s="881"/>
      <c r="AL59" s="879"/>
      <c r="AM59" s="879"/>
      <c r="AN59" s="879"/>
      <c r="AO59" s="879"/>
      <c r="AP59" s="879"/>
      <c r="AQ59" s="879"/>
      <c r="AR59" s="879"/>
      <c r="AS59" s="879"/>
      <c r="AT59" s="879"/>
      <c r="AU59" s="879"/>
      <c r="AV59" s="879"/>
      <c r="AW59" s="879"/>
      <c r="AX59" s="879"/>
      <c r="AY59" s="879"/>
      <c r="AZ59" s="882"/>
      <c r="BA59" s="882"/>
      <c r="BB59" s="882"/>
      <c r="BC59" s="882"/>
      <c r="BD59" s="882"/>
      <c r="BE59" s="873"/>
      <c r="BF59" s="873"/>
      <c r="BG59" s="873"/>
      <c r="BH59" s="873"/>
      <c r="BI59" s="874"/>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8"/>
      <c r="R60" s="879"/>
      <c r="S60" s="879"/>
      <c r="T60" s="879"/>
      <c r="U60" s="879"/>
      <c r="V60" s="879"/>
      <c r="W60" s="879"/>
      <c r="X60" s="879"/>
      <c r="Y60" s="879"/>
      <c r="Z60" s="879"/>
      <c r="AA60" s="879"/>
      <c r="AB60" s="879"/>
      <c r="AC60" s="879"/>
      <c r="AD60" s="879"/>
      <c r="AE60" s="880"/>
      <c r="AF60" s="807"/>
      <c r="AG60" s="808"/>
      <c r="AH60" s="808"/>
      <c r="AI60" s="808"/>
      <c r="AJ60" s="809"/>
      <c r="AK60" s="881"/>
      <c r="AL60" s="879"/>
      <c r="AM60" s="879"/>
      <c r="AN60" s="879"/>
      <c r="AO60" s="879"/>
      <c r="AP60" s="879"/>
      <c r="AQ60" s="879"/>
      <c r="AR60" s="879"/>
      <c r="AS60" s="879"/>
      <c r="AT60" s="879"/>
      <c r="AU60" s="879"/>
      <c r="AV60" s="879"/>
      <c r="AW60" s="879"/>
      <c r="AX60" s="879"/>
      <c r="AY60" s="879"/>
      <c r="AZ60" s="882"/>
      <c r="BA60" s="882"/>
      <c r="BB60" s="882"/>
      <c r="BC60" s="882"/>
      <c r="BD60" s="882"/>
      <c r="BE60" s="873"/>
      <c r="BF60" s="873"/>
      <c r="BG60" s="873"/>
      <c r="BH60" s="873"/>
      <c r="BI60" s="874"/>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8"/>
      <c r="R61" s="879"/>
      <c r="S61" s="879"/>
      <c r="T61" s="879"/>
      <c r="U61" s="879"/>
      <c r="V61" s="879"/>
      <c r="W61" s="879"/>
      <c r="X61" s="879"/>
      <c r="Y61" s="879"/>
      <c r="Z61" s="879"/>
      <c r="AA61" s="879"/>
      <c r="AB61" s="879"/>
      <c r="AC61" s="879"/>
      <c r="AD61" s="879"/>
      <c r="AE61" s="880"/>
      <c r="AF61" s="807"/>
      <c r="AG61" s="808"/>
      <c r="AH61" s="808"/>
      <c r="AI61" s="808"/>
      <c r="AJ61" s="809"/>
      <c r="AK61" s="881"/>
      <c r="AL61" s="879"/>
      <c r="AM61" s="879"/>
      <c r="AN61" s="879"/>
      <c r="AO61" s="879"/>
      <c r="AP61" s="879"/>
      <c r="AQ61" s="879"/>
      <c r="AR61" s="879"/>
      <c r="AS61" s="879"/>
      <c r="AT61" s="879"/>
      <c r="AU61" s="879"/>
      <c r="AV61" s="879"/>
      <c r="AW61" s="879"/>
      <c r="AX61" s="879"/>
      <c r="AY61" s="879"/>
      <c r="AZ61" s="882"/>
      <c r="BA61" s="882"/>
      <c r="BB61" s="882"/>
      <c r="BC61" s="882"/>
      <c r="BD61" s="882"/>
      <c r="BE61" s="873"/>
      <c r="BF61" s="873"/>
      <c r="BG61" s="873"/>
      <c r="BH61" s="873"/>
      <c r="BI61" s="874"/>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8"/>
      <c r="R62" s="879"/>
      <c r="S62" s="879"/>
      <c r="T62" s="879"/>
      <c r="U62" s="879"/>
      <c r="V62" s="879"/>
      <c r="W62" s="879"/>
      <c r="X62" s="879"/>
      <c r="Y62" s="879"/>
      <c r="Z62" s="879"/>
      <c r="AA62" s="879"/>
      <c r="AB62" s="879"/>
      <c r="AC62" s="879"/>
      <c r="AD62" s="879"/>
      <c r="AE62" s="880"/>
      <c r="AF62" s="807"/>
      <c r="AG62" s="808"/>
      <c r="AH62" s="808"/>
      <c r="AI62" s="808"/>
      <c r="AJ62" s="809"/>
      <c r="AK62" s="881"/>
      <c r="AL62" s="879"/>
      <c r="AM62" s="879"/>
      <c r="AN62" s="879"/>
      <c r="AO62" s="879"/>
      <c r="AP62" s="879"/>
      <c r="AQ62" s="879"/>
      <c r="AR62" s="879"/>
      <c r="AS62" s="879"/>
      <c r="AT62" s="879"/>
      <c r="AU62" s="879"/>
      <c r="AV62" s="879"/>
      <c r="AW62" s="879"/>
      <c r="AX62" s="879"/>
      <c r="AY62" s="879"/>
      <c r="AZ62" s="882"/>
      <c r="BA62" s="882"/>
      <c r="BB62" s="882"/>
      <c r="BC62" s="882"/>
      <c r="BD62" s="882"/>
      <c r="BE62" s="873"/>
      <c r="BF62" s="873"/>
      <c r="BG62" s="873"/>
      <c r="BH62" s="873"/>
      <c r="BI62" s="874"/>
      <c r="BJ62" s="890" t="s">
        <v>423</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395</v>
      </c>
      <c r="B63" s="836" t="s">
        <v>424</v>
      </c>
      <c r="C63" s="837"/>
      <c r="D63" s="837"/>
      <c r="E63" s="837"/>
      <c r="F63" s="837"/>
      <c r="G63" s="837"/>
      <c r="H63" s="837"/>
      <c r="I63" s="837"/>
      <c r="J63" s="837"/>
      <c r="K63" s="837"/>
      <c r="L63" s="837"/>
      <c r="M63" s="837"/>
      <c r="N63" s="837"/>
      <c r="O63" s="837"/>
      <c r="P63" s="838"/>
      <c r="Q63" s="883"/>
      <c r="R63" s="884"/>
      <c r="S63" s="884"/>
      <c r="T63" s="884"/>
      <c r="U63" s="884"/>
      <c r="V63" s="884"/>
      <c r="W63" s="884"/>
      <c r="X63" s="884"/>
      <c r="Y63" s="884"/>
      <c r="Z63" s="884"/>
      <c r="AA63" s="884"/>
      <c r="AB63" s="884"/>
      <c r="AC63" s="884"/>
      <c r="AD63" s="884"/>
      <c r="AE63" s="885"/>
      <c r="AF63" s="886">
        <v>8213</v>
      </c>
      <c r="AG63" s="887"/>
      <c r="AH63" s="887"/>
      <c r="AI63" s="887"/>
      <c r="AJ63" s="888"/>
      <c r="AK63" s="889"/>
      <c r="AL63" s="884"/>
      <c r="AM63" s="884"/>
      <c r="AN63" s="884"/>
      <c r="AO63" s="884"/>
      <c r="AP63" s="887"/>
      <c r="AQ63" s="887"/>
      <c r="AR63" s="887"/>
      <c r="AS63" s="887"/>
      <c r="AT63" s="887"/>
      <c r="AU63" s="887"/>
      <c r="AV63" s="887"/>
      <c r="AW63" s="887"/>
      <c r="AX63" s="887"/>
      <c r="AY63" s="887"/>
      <c r="AZ63" s="891"/>
      <c r="BA63" s="891"/>
      <c r="BB63" s="891"/>
      <c r="BC63" s="891"/>
      <c r="BD63" s="891"/>
      <c r="BE63" s="892"/>
      <c r="BF63" s="892"/>
      <c r="BG63" s="892"/>
      <c r="BH63" s="892"/>
      <c r="BI63" s="893"/>
      <c r="BJ63" s="894" t="s">
        <v>425</v>
      </c>
      <c r="BK63" s="895"/>
      <c r="BL63" s="895"/>
      <c r="BM63" s="895"/>
      <c r="BN63" s="896"/>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426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427</v>
      </c>
      <c r="B66" s="787"/>
      <c r="C66" s="787"/>
      <c r="D66" s="787"/>
      <c r="E66" s="787"/>
      <c r="F66" s="787"/>
      <c r="G66" s="787"/>
      <c r="H66" s="787"/>
      <c r="I66" s="787"/>
      <c r="J66" s="787"/>
      <c r="K66" s="787"/>
      <c r="L66" s="787"/>
      <c r="M66" s="787"/>
      <c r="N66" s="787"/>
      <c r="O66" s="787"/>
      <c r="P66" s="788"/>
      <c r="Q66" s="763" t="s">
        <v>399</v>
      </c>
      <c r="R66" s="764"/>
      <c r="S66" s="764"/>
      <c r="T66" s="764"/>
      <c r="U66" s="765"/>
      <c r="V66" s="763" t="s">
        <v>428</v>
      </c>
      <c r="W66" s="764"/>
      <c r="X66" s="764"/>
      <c r="Y66" s="764"/>
      <c r="Z66" s="765"/>
      <c r="AA66" s="763" t="s">
        <v>429</v>
      </c>
      <c r="AB66" s="764"/>
      <c r="AC66" s="764"/>
      <c r="AD66" s="764"/>
      <c r="AE66" s="765"/>
      <c r="AF66" s="897" t="s">
        <v>402</v>
      </c>
      <c r="AG66" s="859"/>
      <c r="AH66" s="859"/>
      <c r="AI66" s="859"/>
      <c r="AJ66" s="898"/>
      <c r="AK66" s="763" t="s">
        <v>403</v>
      </c>
      <c r="AL66" s="787"/>
      <c r="AM66" s="787"/>
      <c r="AN66" s="787"/>
      <c r="AO66" s="788"/>
      <c r="AP66" s="763" t="s">
        <v>404</v>
      </c>
      <c r="AQ66" s="764"/>
      <c r="AR66" s="764"/>
      <c r="AS66" s="764"/>
      <c r="AT66" s="765"/>
      <c r="AU66" s="763" t="s">
        <v>430</v>
      </c>
      <c r="AV66" s="764"/>
      <c r="AW66" s="764"/>
      <c r="AX66" s="764"/>
      <c r="AY66" s="765"/>
      <c r="AZ66" s="763" t="s">
        <v>378</v>
      </c>
      <c r="BA66" s="764"/>
      <c r="BB66" s="764"/>
      <c r="BC66" s="764"/>
      <c r="BD66" s="775"/>
      <c r="BE66" s="266"/>
      <c r="BF66" s="266"/>
      <c r="BG66" s="266"/>
      <c r="BH66" s="266"/>
      <c r="BI66" s="266"/>
      <c r="BJ66" s="266"/>
      <c r="BK66" s="266"/>
      <c r="BL66" s="266"/>
      <c r="BM66" s="266"/>
      <c r="BN66" s="266"/>
      <c r="BO66" s="266"/>
      <c r="BP66" s="266"/>
      <c r="BQ66" s="263">
        <v>60</v>
      </c>
      <c r="BR66" s="268"/>
      <c r="BS66" s="908"/>
      <c r="BT66" s="909"/>
      <c r="BU66" s="909"/>
      <c r="BV66" s="909"/>
      <c r="BW66" s="909"/>
      <c r="BX66" s="909"/>
      <c r="BY66" s="909"/>
      <c r="BZ66" s="909"/>
      <c r="CA66" s="909"/>
      <c r="CB66" s="909"/>
      <c r="CC66" s="909"/>
      <c r="CD66" s="909"/>
      <c r="CE66" s="909"/>
      <c r="CF66" s="909"/>
      <c r="CG66" s="910"/>
      <c r="CH66" s="905"/>
      <c r="CI66" s="906"/>
      <c r="CJ66" s="906"/>
      <c r="CK66" s="906"/>
      <c r="CL66" s="907"/>
      <c r="CM66" s="905"/>
      <c r="CN66" s="906"/>
      <c r="CO66" s="906"/>
      <c r="CP66" s="906"/>
      <c r="CQ66" s="907"/>
      <c r="CR66" s="905"/>
      <c r="CS66" s="906"/>
      <c r="CT66" s="906"/>
      <c r="CU66" s="906"/>
      <c r="CV66" s="907"/>
      <c r="CW66" s="905"/>
      <c r="CX66" s="906"/>
      <c r="CY66" s="906"/>
      <c r="CZ66" s="906"/>
      <c r="DA66" s="907"/>
      <c r="DB66" s="905"/>
      <c r="DC66" s="906"/>
      <c r="DD66" s="906"/>
      <c r="DE66" s="906"/>
      <c r="DF66" s="907"/>
      <c r="DG66" s="905"/>
      <c r="DH66" s="906"/>
      <c r="DI66" s="906"/>
      <c r="DJ66" s="906"/>
      <c r="DK66" s="907"/>
      <c r="DL66" s="905"/>
      <c r="DM66" s="906"/>
      <c r="DN66" s="906"/>
      <c r="DO66" s="906"/>
      <c r="DP66" s="907"/>
      <c r="DQ66" s="905"/>
      <c r="DR66" s="906"/>
      <c r="DS66" s="906"/>
      <c r="DT66" s="906"/>
      <c r="DU66" s="907"/>
      <c r="DV66" s="902"/>
      <c r="DW66" s="903"/>
      <c r="DX66" s="903"/>
      <c r="DY66" s="903"/>
      <c r="DZ66" s="904"/>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899"/>
      <c r="AG67" s="862"/>
      <c r="AH67" s="862"/>
      <c r="AI67" s="862"/>
      <c r="AJ67" s="900"/>
      <c r="AK67" s="901"/>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8"/>
      <c r="BT67" s="909"/>
      <c r="BU67" s="909"/>
      <c r="BV67" s="909"/>
      <c r="BW67" s="909"/>
      <c r="BX67" s="909"/>
      <c r="BY67" s="909"/>
      <c r="BZ67" s="909"/>
      <c r="CA67" s="909"/>
      <c r="CB67" s="909"/>
      <c r="CC67" s="909"/>
      <c r="CD67" s="909"/>
      <c r="CE67" s="909"/>
      <c r="CF67" s="909"/>
      <c r="CG67" s="910"/>
      <c r="CH67" s="905"/>
      <c r="CI67" s="906"/>
      <c r="CJ67" s="906"/>
      <c r="CK67" s="906"/>
      <c r="CL67" s="907"/>
      <c r="CM67" s="905"/>
      <c r="CN67" s="906"/>
      <c r="CO67" s="906"/>
      <c r="CP67" s="906"/>
      <c r="CQ67" s="907"/>
      <c r="CR67" s="905"/>
      <c r="CS67" s="906"/>
      <c r="CT67" s="906"/>
      <c r="CU67" s="906"/>
      <c r="CV67" s="907"/>
      <c r="CW67" s="905"/>
      <c r="CX67" s="906"/>
      <c r="CY67" s="906"/>
      <c r="CZ67" s="906"/>
      <c r="DA67" s="907"/>
      <c r="DB67" s="905"/>
      <c r="DC67" s="906"/>
      <c r="DD67" s="906"/>
      <c r="DE67" s="906"/>
      <c r="DF67" s="907"/>
      <c r="DG67" s="905"/>
      <c r="DH67" s="906"/>
      <c r="DI67" s="906"/>
      <c r="DJ67" s="906"/>
      <c r="DK67" s="907"/>
      <c r="DL67" s="905"/>
      <c r="DM67" s="906"/>
      <c r="DN67" s="906"/>
      <c r="DO67" s="906"/>
      <c r="DP67" s="907"/>
      <c r="DQ67" s="905"/>
      <c r="DR67" s="906"/>
      <c r="DS67" s="906"/>
      <c r="DT67" s="906"/>
      <c r="DU67" s="907"/>
      <c r="DV67" s="902"/>
      <c r="DW67" s="903"/>
      <c r="DX67" s="903"/>
      <c r="DY67" s="903"/>
      <c r="DZ67" s="904"/>
      <c r="EA67" s="247"/>
    </row>
    <row r="68" spans="1:131" s="248" customFormat="1" ht="26.25" customHeight="1" thickTop="1" x14ac:dyDescent="0.15">
      <c r="A68" s="259">
        <v>1</v>
      </c>
      <c r="B68" s="914" t="s">
        <v>592</v>
      </c>
      <c r="C68" s="915"/>
      <c r="D68" s="915"/>
      <c r="E68" s="915"/>
      <c r="F68" s="915"/>
      <c r="G68" s="915"/>
      <c r="H68" s="915"/>
      <c r="I68" s="915"/>
      <c r="J68" s="915"/>
      <c r="K68" s="915"/>
      <c r="L68" s="915"/>
      <c r="M68" s="915"/>
      <c r="N68" s="915"/>
      <c r="O68" s="915"/>
      <c r="P68" s="916"/>
      <c r="Q68" s="917">
        <v>288</v>
      </c>
      <c r="R68" s="911"/>
      <c r="S68" s="911"/>
      <c r="T68" s="911"/>
      <c r="U68" s="911"/>
      <c r="V68" s="911">
        <v>280</v>
      </c>
      <c r="W68" s="911"/>
      <c r="X68" s="911"/>
      <c r="Y68" s="911"/>
      <c r="Z68" s="911"/>
      <c r="AA68" s="911">
        <v>8</v>
      </c>
      <c r="AB68" s="911"/>
      <c r="AC68" s="911"/>
      <c r="AD68" s="911"/>
      <c r="AE68" s="911"/>
      <c r="AF68" s="911">
        <v>8</v>
      </c>
      <c r="AG68" s="911"/>
      <c r="AH68" s="911"/>
      <c r="AI68" s="911"/>
      <c r="AJ68" s="911"/>
      <c r="AK68" s="911">
        <v>22</v>
      </c>
      <c r="AL68" s="911"/>
      <c r="AM68" s="911"/>
      <c r="AN68" s="911"/>
      <c r="AO68" s="911"/>
      <c r="AP68" s="911">
        <v>0</v>
      </c>
      <c r="AQ68" s="911"/>
      <c r="AR68" s="911"/>
      <c r="AS68" s="911"/>
      <c r="AT68" s="911"/>
      <c r="AU68" s="911">
        <v>0</v>
      </c>
      <c r="AV68" s="911"/>
      <c r="AW68" s="911"/>
      <c r="AX68" s="911"/>
      <c r="AY68" s="911"/>
      <c r="AZ68" s="912"/>
      <c r="BA68" s="912"/>
      <c r="BB68" s="912"/>
      <c r="BC68" s="912"/>
      <c r="BD68" s="913"/>
      <c r="BE68" s="266"/>
      <c r="BF68" s="266"/>
      <c r="BG68" s="266"/>
      <c r="BH68" s="266"/>
      <c r="BI68" s="266"/>
      <c r="BJ68" s="266"/>
      <c r="BK68" s="266"/>
      <c r="BL68" s="266"/>
      <c r="BM68" s="266"/>
      <c r="BN68" s="266"/>
      <c r="BO68" s="266"/>
      <c r="BP68" s="266"/>
      <c r="BQ68" s="263">
        <v>62</v>
      </c>
      <c r="BR68" s="268"/>
      <c r="BS68" s="908"/>
      <c r="BT68" s="909"/>
      <c r="BU68" s="909"/>
      <c r="BV68" s="909"/>
      <c r="BW68" s="909"/>
      <c r="BX68" s="909"/>
      <c r="BY68" s="909"/>
      <c r="BZ68" s="909"/>
      <c r="CA68" s="909"/>
      <c r="CB68" s="909"/>
      <c r="CC68" s="909"/>
      <c r="CD68" s="909"/>
      <c r="CE68" s="909"/>
      <c r="CF68" s="909"/>
      <c r="CG68" s="910"/>
      <c r="CH68" s="905"/>
      <c r="CI68" s="906"/>
      <c r="CJ68" s="906"/>
      <c r="CK68" s="906"/>
      <c r="CL68" s="907"/>
      <c r="CM68" s="905"/>
      <c r="CN68" s="906"/>
      <c r="CO68" s="906"/>
      <c r="CP68" s="906"/>
      <c r="CQ68" s="907"/>
      <c r="CR68" s="905"/>
      <c r="CS68" s="906"/>
      <c r="CT68" s="906"/>
      <c r="CU68" s="906"/>
      <c r="CV68" s="907"/>
      <c r="CW68" s="905"/>
      <c r="CX68" s="906"/>
      <c r="CY68" s="906"/>
      <c r="CZ68" s="906"/>
      <c r="DA68" s="907"/>
      <c r="DB68" s="905"/>
      <c r="DC68" s="906"/>
      <c r="DD68" s="906"/>
      <c r="DE68" s="906"/>
      <c r="DF68" s="907"/>
      <c r="DG68" s="905"/>
      <c r="DH68" s="906"/>
      <c r="DI68" s="906"/>
      <c r="DJ68" s="906"/>
      <c r="DK68" s="907"/>
      <c r="DL68" s="905"/>
      <c r="DM68" s="906"/>
      <c r="DN68" s="906"/>
      <c r="DO68" s="906"/>
      <c r="DP68" s="907"/>
      <c r="DQ68" s="905"/>
      <c r="DR68" s="906"/>
      <c r="DS68" s="906"/>
      <c r="DT68" s="906"/>
      <c r="DU68" s="907"/>
      <c r="DV68" s="902"/>
      <c r="DW68" s="903"/>
      <c r="DX68" s="903"/>
      <c r="DY68" s="903"/>
      <c r="DZ68" s="904"/>
      <c r="EA68" s="247"/>
    </row>
    <row r="69" spans="1:131" s="248" customFormat="1" ht="26.25" customHeight="1" x14ac:dyDescent="0.15">
      <c r="A69" s="262">
        <v>2</v>
      </c>
      <c r="B69" s="918" t="s">
        <v>593</v>
      </c>
      <c r="C69" s="919"/>
      <c r="D69" s="919"/>
      <c r="E69" s="919"/>
      <c r="F69" s="919"/>
      <c r="G69" s="919"/>
      <c r="H69" s="919"/>
      <c r="I69" s="919"/>
      <c r="J69" s="919"/>
      <c r="K69" s="919"/>
      <c r="L69" s="919"/>
      <c r="M69" s="919"/>
      <c r="N69" s="919"/>
      <c r="O69" s="919"/>
      <c r="P69" s="920"/>
      <c r="Q69" s="921">
        <v>234570</v>
      </c>
      <c r="R69" s="876"/>
      <c r="S69" s="876"/>
      <c r="T69" s="876"/>
      <c r="U69" s="876"/>
      <c r="V69" s="876">
        <v>230186</v>
      </c>
      <c r="W69" s="876"/>
      <c r="X69" s="876"/>
      <c r="Y69" s="876"/>
      <c r="Z69" s="876"/>
      <c r="AA69" s="876">
        <v>4384</v>
      </c>
      <c r="AB69" s="876"/>
      <c r="AC69" s="876"/>
      <c r="AD69" s="876"/>
      <c r="AE69" s="876"/>
      <c r="AF69" s="876">
        <v>4384</v>
      </c>
      <c r="AG69" s="876"/>
      <c r="AH69" s="876"/>
      <c r="AI69" s="876"/>
      <c r="AJ69" s="876"/>
      <c r="AK69" s="876">
        <v>38</v>
      </c>
      <c r="AL69" s="876"/>
      <c r="AM69" s="876"/>
      <c r="AN69" s="876"/>
      <c r="AO69" s="876"/>
      <c r="AP69" s="876">
        <v>0</v>
      </c>
      <c r="AQ69" s="876"/>
      <c r="AR69" s="876"/>
      <c r="AS69" s="876"/>
      <c r="AT69" s="876"/>
      <c r="AU69" s="876">
        <v>0</v>
      </c>
      <c r="AV69" s="876"/>
      <c r="AW69" s="876"/>
      <c r="AX69" s="876"/>
      <c r="AY69" s="876"/>
      <c r="AZ69" s="922"/>
      <c r="BA69" s="922"/>
      <c r="BB69" s="922"/>
      <c r="BC69" s="922"/>
      <c r="BD69" s="923"/>
      <c r="BE69" s="266"/>
      <c r="BF69" s="266"/>
      <c r="BG69" s="266"/>
      <c r="BH69" s="266"/>
      <c r="BI69" s="266"/>
      <c r="BJ69" s="266"/>
      <c r="BK69" s="266"/>
      <c r="BL69" s="266"/>
      <c r="BM69" s="266"/>
      <c r="BN69" s="266"/>
      <c r="BO69" s="266"/>
      <c r="BP69" s="266"/>
      <c r="BQ69" s="263">
        <v>63</v>
      </c>
      <c r="BR69" s="268"/>
      <c r="BS69" s="908"/>
      <c r="BT69" s="909"/>
      <c r="BU69" s="909"/>
      <c r="BV69" s="909"/>
      <c r="BW69" s="909"/>
      <c r="BX69" s="909"/>
      <c r="BY69" s="909"/>
      <c r="BZ69" s="909"/>
      <c r="CA69" s="909"/>
      <c r="CB69" s="909"/>
      <c r="CC69" s="909"/>
      <c r="CD69" s="909"/>
      <c r="CE69" s="909"/>
      <c r="CF69" s="909"/>
      <c r="CG69" s="910"/>
      <c r="CH69" s="905"/>
      <c r="CI69" s="906"/>
      <c r="CJ69" s="906"/>
      <c r="CK69" s="906"/>
      <c r="CL69" s="907"/>
      <c r="CM69" s="905"/>
      <c r="CN69" s="906"/>
      <c r="CO69" s="906"/>
      <c r="CP69" s="906"/>
      <c r="CQ69" s="907"/>
      <c r="CR69" s="905"/>
      <c r="CS69" s="906"/>
      <c r="CT69" s="906"/>
      <c r="CU69" s="906"/>
      <c r="CV69" s="907"/>
      <c r="CW69" s="905"/>
      <c r="CX69" s="906"/>
      <c r="CY69" s="906"/>
      <c r="CZ69" s="906"/>
      <c r="DA69" s="907"/>
      <c r="DB69" s="905"/>
      <c r="DC69" s="906"/>
      <c r="DD69" s="906"/>
      <c r="DE69" s="906"/>
      <c r="DF69" s="907"/>
      <c r="DG69" s="905"/>
      <c r="DH69" s="906"/>
      <c r="DI69" s="906"/>
      <c r="DJ69" s="906"/>
      <c r="DK69" s="907"/>
      <c r="DL69" s="905"/>
      <c r="DM69" s="906"/>
      <c r="DN69" s="906"/>
      <c r="DO69" s="906"/>
      <c r="DP69" s="907"/>
      <c r="DQ69" s="905"/>
      <c r="DR69" s="906"/>
      <c r="DS69" s="906"/>
      <c r="DT69" s="906"/>
      <c r="DU69" s="907"/>
      <c r="DV69" s="902"/>
      <c r="DW69" s="903"/>
      <c r="DX69" s="903"/>
      <c r="DY69" s="903"/>
      <c r="DZ69" s="904"/>
      <c r="EA69" s="247"/>
    </row>
    <row r="70" spans="1:131" s="248" customFormat="1" ht="26.25" customHeight="1" x14ac:dyDescent="0.15">
      <c r="A70" s="262">
        <v>3</v>
      </c>
      <c r="B70" s="918" t="s">
        <v>594</v>
      </c>
      <c r="C70" s="919"/>
      <c r="D70" s="919"/>
      <c r="E70" s="919"/>
      <c r="F70" s="919"/>
      <c r="G70" s="919"/>
      <c r="H70" s="919"/>
      <c r="I70" s="919"/>
      <c r="J70" s="919"/>
      <c r="K70" s="919"/>
      <c r="L70" s="919"/>
      <c r="M70" s="919"/>
      <c r="N70" s="919"/>
      <c r="O70" s="919"/>
      <c r="P70" s="920"/>
      <c r="Q70" s="921">
        <v>8794</v>
      </c>
      <c r="R70" s="876"/>
      <c r="S70" s="876"/>
      <c r="T70" s="876"/>
      <c r="U70" s="876"/>
      <c r="V70" s="876">
        <v>8256</v>
      </c>
      <c r="W70" s="876"/>
      <c r="X70" s="876"/>
      <c r="Y70" s="876"/>
      <c r="Z70" s="876"/>
      <c r="AA70" s="876">
        <v>538</v>
      </c>
      <c r="AB70" s="876"/>
      <c r="AC70" s="876"/>
      <c r="AD70" s="876"/>
      <c r="AE70" s="876"/>
      <c r="AF70" s="876">
        <v>538</v>
      </c>
      <c r="AG70" s="876"/>
      <c r="AH70" s="876"/>
      <c r="AI70" s="876"/>
      <c r="AJ70" s="876"/>
      <c r="AK70" s="876">
        <v>1022</v>
      </c>
      <c r="AL70" s="876"/>
      <c r="AM70" s="876"/>
      <c r="AN70" s="876"/>
      <c r="AO70" s="876"/>
      <c r="AP70" s="876"/>
      <c r="AQ70" s="876"/>
      <c r="AR70" s="876"/>
      <c r="AS70" s="876"/>
      <c r="AT70" s="876"/>
      <c r="AU70" s="876"/>
      <c r="AV70" s="876"/>
      <c r="AW70" s="876"/>
      <c r="AX70" s="876"/>
      <c r="AY70" s="876"/>
      <c r="AZ70" s="922"/>
      <c r="BA70" s="922"/>
      <c r="BB70" s="922"/>
      <c r="BC70" s="922"/>
      <c r="BD70" s="923"/>
      <c r="BE70" s="266"/>
      <c r="BF70" s="266"/>
      <c r="BG70" s="266"/>
      <c r="BH70" s="266"/>
      <c r="BI70" s="266"/>
      <c r="BJ70" s="266"/>
      <c r="BK70" s="266"/>
      <c r="BL70" s="266"/>
      <c r="BM70" s="266"/>
      <c r="BN70" s="266"/>
      <c r="BO70" s="266"/>
      <c r="BP70" s="266"/>
      <c r="BQ70" s="263">
        <v>64</v>
      </c>
      <c r="BR70" s="268"/>
      <c r="BS70" s="908"/>
      <c r="BT70" s="909"/>
      <c r="BU70" s="909"/>
      <c r="BV70" s="909"/>
      <c r="BW70" s="909"/>
      <c r="BX70" s="909"/>
      <c r="BY70" s="909"/>
      <c r="BZ70" s="909"/>
      <c r="CA70" s="909"/>
      <c r="CB70" s="909"/>
      <c r="CC70" s="909"/>
      <c r="CD70" s="909"/>
      <c r="CE70" s="909"/>
      <c r="CF70" s="909"/>
      <c r="CG70" s="910"/>
      <c r="CH70" s="905"/>
      <c r="CI70" s="906"/>
      <c r="CJ70" s="906"/>
      <c r="CK70" s="906"/>
      <c r="CL70" s="907"/>
      <c r="CM70" s="905"/>
      <c r="CN70" s="906"/>
      <c r="CO70" s="906"/>
      <c r="CP70" s="906"/>
      <c r="CQ70" s="907"/>
      <c r="CR70" s="905"/>
      <c r="CS70" s="906"/>
      <c r="CT70" s="906"/>
      <c r="CU70" s="906"/>
      <c r="CV70" s="907"/>
      <c r="CW70" s="905"/>
      <c r="CX70" s="906"/>
      <c r="CY70" s="906"/>
      <c r="CZ70" s="906"/>
      <c r="DA70" s="907"/>
      <c r="DB70" s="905"/>
      <c r="DC70" s="906"/>
      <c r="DD70" s="906"/>
      <c r="DE70" s="906"/>
      <c r="DF70" s="907"/>
      <c r="DG70" s="905"/>
      <c r="DH70" s="906"/>
      <c r="DI70" s="906"/>
      <c r="DJ70" s="906"/>
      <c r="DK70" s="907"/>
      <c r="DL70" s="905"/>
      <c r="DM70" s="906"/>
      <c r="DN70" s="906"/>
      <c r="DO70" s="906"/>
      <c r="DP70" s="907"/>
      <c r="DQ70" s="905"/>
      <c r="DR70" s="906"/>
      <c r="DS70" s="906"/>
      <c r="DT70" s="906"/>
      <c r="DU70" s="907"/>
      <c r="DV70" s="902"/>
      <c r="DW70" s="903"/>
      <c r="DX70" s="903"/>
      <c r="DY70" s="903"/>
      <c r="DZ70" s="904"/>
      <c r="EA70" s="247"/>
    </row>
    <row r="71" spans="1:131" s="248" customFormat="1" ht="26.25" customHeight="1" x14ac:dyDescent="0.15">
      <c r="A71" s="262">
        <v>4</v>
      </c>
      <c r="B71" s="918" t="s">
        <v>595</v>
      </c>
      <c r="C71" s="919"/>
      <c r="D71" s="919"/>
      <c r="E71" s="919"/>
      <c r="F71" s="919"/>
      <c r="G71" s="919"/>
      <c r="H71" s="919"/>
      <c r="I71" s="919"/>
      <c r="J71" s="919"/>
      <c r="K71" s="919"/>
      <c r="L71" s="919"/>
      <c r="M71" s="919"/>
      <c r="N71" s="919"/>
      <c r="O71" s="919"/>
      <c r="P71" s="920"/>
      <c r="Q71" s="921">
        <v>49</v>
      </c>
      <c r="R71" s="876"/>
      <c r="S71" s="876"/>
      <c r="T71" s="876"/>
      <c r="U71" s="876"/>
      <c r="V71" s="876">
        <v>33</v>
      </c>
      <c r="W71" s="876"/>
      <c r="X71" s="876"/>
      <c r="Y71" s="876"/>
      <c r="Z71" s="876"/>
      <c r="AA71" s="876">
        <v>16</v>
      </c>
      <c r="AB71" s="876"/>
      <c r="AC71" s="876"/>
      <c r="AD71" s="876"/>
      <c r="AE71" s="876"/>
      <c r="AF71" s="876">
        <v>16</v>
      </c>
      <c r="AG71" s="876"/>
      <c r="AH71" s="876"/>
      <c r="AI71" s="876"/>
      <c r="AJ71" s="876"/>
      <c r="AK71" s="876">
        <v>0</v>
      </c>
      <c r="AL71" s="876"/>
      <c r="AM71" s="876"/>
      <c r="AN71" s="876"/>
      <c r="AO71" s="876"/>
      <c r="AP71" s="876"/>
      <c r="AQ71" s="876"/>
      <c r="AR71" s="876"/>
      <c r="AS71" s="876"/>
      <c r="AT71" s="876"/>
      <c r="AU71" s="876"/>
      <c r="AV71" s="876"/>
      <c r="AW71" s="876"/>
      <c r="AX71" s="876"/>
      <c r="AY71" s="876"/>
      <c r="AZ71" s="922"/>
      <c r="BA71" s="922"/>
      <c r="BB71" s="922"/>
      <c r="BC71" s="922"/>
      <c r="BD71" s="923"/>
      <c r="BE71" s="266"/>
      <c r="BF71" s="266"/>
      <c r="BG71" s="266"/>
      <c r="BH71" s="266"/>
      <c r="BI71" s="266"/>
      <c r="BJ71" s="266"/>
      <c r="BK71" s="266"/>
      <c r="BL71" s="266"/>
      <c r="BM71" s="266"/>
      <c r="BN71" s="266"/>
      <c r="BO71" s="266"/>
      <c r="BP71" s="266"/>
      <c r="BQ71" s="263">
        <v>65</v>
      </c>
      <c r="BR71" s="268"/>
      <c r="BS71" s="908"/>
      <c r="BT71" s="909"/>
      <c r="BU71" s="909"/>
      <c r="BV71" s="909"/>
      <c r="BW71" s="909"/>
      <c r="BX71" s="909"/>
      <c r="BY71" s="909"/>
      <c r="BZ71" s="909"/>
      <c r="CA71" s="909"/>
      <c r="CB71" s="909"/>
      <c r="CC71" s="909"/>
      <c r="CD71" s="909"/>
      <c r="CE71" s="909"/>
      <c r="CF71" s="909"/>
      <c r="CG71" s="910"/>
      <c r="CH71" s="905"/>
      <c r="CI71" s="906"/>
      <c r="CJ71" s="906"/>
      <c r="CK71" s="906"/>
      <c r="CL71" s="907"/>
      <c r="CM71" s="905"/>
      <c r="CN71" s="906"/>
      <c r="CO71" s="906"/>
      <c r="CP71" s="906"/>
      <c r="CQ71" s="907"/>
      <c r="CR71" s="905"/>
      <c r="CS71" s="906"/>
      <c r="CT71" s="906"/>
      <c r="CU71" s="906"/>
      <c r="CV71" s="907"/>
      <c r="CW71" s="905"/>
      <c r="CX71" s="906"/>
      <c r="CY71" s="906"/>
      <c r="CZ71" s="906"/>
      <c r="DA71" s="907"/>
      <c r="DB71" s="905"/>
      <c r="DC71" s="906"/>
      <c r="DD71" s="906"/>
      <c r="DE71" s="906"/>
      <c r="DF71" s="907"/>
      <c r="DG71" s="905"/>
      <c r="DH71" s="906"/>
      <c r="DI71" s="906"/>
      <c r="DJ71" s="906"/>
      <c r="DK71" s="907"/>
      <c r="DL71" s="905"/>
      <c r="DM71" s="906"/>
      <c r="DN71" s="906"/>
      <c r="DO71" s="906"/>
      <c r="DP71" s="907"/>
      <c r="DQ71" s="905"/>
      <c r="DR71" s="906"/>
      <c r="DS71" s="906"/>
      <c r="DT71" s="906"/>
      <c r="DU71" s="907"/>
      <c r="DV71" s="902"/>
      <c r="DW71" s="903"/>
      <c r="DX71" s="903"/>
      <c r="DY71" s="903"/>
      <c r="DZ71" s="904"/>
      <c r="EA71" s="247"/>
    </row>
    <row r="72" spans="1:131" s="248" customFormat="1" ht="26.25" customHeight="1" x14ac:dyDescent="0.15">
      <c r="A72" s="262">
        <v>5</v>
      </c>
      <c r="B72" s="918" t="s">
        <v>596</v>
      </c>
      <c r="C72" s="919"/>
      <c r="D72" s="919"/>
      <c r="E72" s="919"/>
      <c r="F72" s="919"/>
      <c r="G72" s="919"/>
      <c r="H72" s="919"/>
      <c r="I72" s="919"/>
      <c r="J72" s="919"/>
      <c r="K72" s="919"/>
      <c r="L72" s="919"/>
      <c r="M72" s="919"/>
      <c r="N72" s="919"/>
      <c r="O72" s="919"/>
      <c r="P72" s="920"/>
      <c r="Q72" s="921">
        <v>12</v>
      </c>
      <c r="R72" s="876"/>
      <c r="S72" s="876"/>
      <c r="T72" s="876"/>
      <c r="U72" s="876"/>
      <c r="V72" s="876">
        <v>9</v>
      </c>
      <c r="W72" s="876"/>
      <c r="X72" s="876"/>
      <c r="Y72" s="876"/>
      <c r="Z72" s="876"/>
      <c r="AA72" s="876">
        <v>3</v>
      </c>
      <c r="AB72" s="876"/>
      <c r="AC72" s="876"/>
      <c r="AD72" s="876"/>
      <c r="AE72" s="876"/>
      <c r="AF72" s="876">
        <v>3</v>
      </c>
      <c r="AG72" s="876"/>
      <c r="AH72" s="876"/>
      <c r="AI72" s="876"/>
      <c r="AJ72" s="876"/>
      <c r="AK72" s="876">
        <v>0</v>
      </c>
      <c r="AL72" s="876"/>
      <c r="AM72" s="876"/>
      <c r="AN72" s="876"/>
      <c r="AO72" s="876"/>
      <c r="AP72" s="876"/>
      <c r="AQ72" s="876"/>
      <c r="AR72" s="876"/>
      <c r="AS72" s="876"/>
      <c r="AT72" s="876"/>
      <c r="AU72" s="876"/>
      <c r="AV72" s="876"/>
      <c r="AW72" s="876"/>
      <c r="AX72" s="876"/>
      <c r="AY72" s="876"/>
      <c r="AZ72" s="922"/>
      <c r="BA72" s="922"/>
      <c r="BB72" s="922"/>
      <c r="BC72" s="922"/>
      <c r="BD72" s="923"/>
      <c r="BE72" s="266"/>
      <c r="BF72" s="266"/>
      <c r="BG72" s="266"/>
      <c r="BH72" s="266"/>
      <c r="BI72" s="266"/>
      <c r="BJ72" s="266"/>
      <c r="BK72" s="266"/>
      <c r="BL72" s="266"/>
      <c r="BM72" s="266"/>
      <c r="BN72" s="266"/>
      <c r="BO72" s="266"/>
      <c r="BP72" s="266"/>
      <c r="BQ72" s="263">
        <v>66</v>
      </c>
      <c r="BR72" s="268"/>
      <c r="BS72" s="908"/>
      <c r="BT72" s="909"/>
      <c r="BU72" s="909"/>
      <c r="BV72" s="909"/>
      <c r="BW72" s="909"/>
      <c r="BX72" s="909"/>
      <c r="BY72" s="909"/>
      <c r="BZ72" s="909"/>
      <c r="CA72" s="909"/>
      <c r="CB72" s="909"/>
      <c r="CC72" s="909"/>
      <c r="CD72" s="909"/>
      <c r="CE72" s="909"/>
      <c r="CF72" s="909"/>
      <c r="CG72" s="910"/>
      <c r="CH72" s="905"/>
      <c r="CI72" s="906"/>
      <c r="CJ72" s="906"/>
      <c r="CK72" s="906"/>
      <c r="CL72" s="907"/>
      <c r="CM72" s="905"/>
      <c r="CN72" s="906"/>
      <c r="CO72" s="906"/>
      <c r="CP72" s="906"/>
      <c r="CQ72" s="907"/>
      <c r="CR72" s="905"/>
      <c r="CS72" s="906"/>
      <c r="CT72" s="906"/>
      <c r="CU72" s="906"/>
      <c r="CV72" s="907"/>
      <c r="CW72" s="905"/>
      <c r="CX72" s="906"/>
      <c r="CY72" s="906"/>
      <c r="CZ72" s="906"/>
      <c r="DA72" s="907"/>
      <c r="DB72" s="905"/>
      <c r="DC72" s="906"/>
      <c r="DD72" s="906"/>
      <c r="DE72" s="906"/>
      <c r="DF72" s="907"/>
      <c r="DG72" s="905"/>
      <c r="DH72" s="906"/>
      <c r="DI72" s="906"/>
      <c r="DJ72" s="906"/>
      <c r="DK72" s="907"/>
      <c r="DL72" s="905"/>
      <c r="DM72" s="906"/>
      <c r="DN72" s="906"/>
      <c r="DO72" s="906"/>
      <c r="DP72" s="907"/>
      <c r="DQ72" s="905"/>
      <c r="DR72" s="906"/>
      <c r="DS72" s="906"/>
      <c r="DT72" s="906"/>
      <c r="DU72" s="907"/>
      <c r="DV72" s="902"/>
      <c r="DW72" s="903"/>
      <c r="DX72" s="903"/>
      <c r="DY72" s="903"/>
      <c r="DZ72" s="904"/>
      <c r="EA72" s="247"/>
    </row>
    <row r="73" spans="1:131" s="248" customFormat="1" ht="26.25" customHeight="1" x14ac:dyDescent="0.15">
      <c r="A73" s="262">
        <v>6</v>
      </c>
      <c r="B73" s="918" t="s">
        <v>597</v>
      </c>
      <c r="C73" s="919"/>
      <c r="D73" s="919"/>
      <c r="E73" s="919"/>
      <c r="F73" s="919"/>
      <c r="G73" s="919"/>
      <c r="H73" s="919"/>
      <c r="I73" s="919"/>
      <c r="J73" s="919"/>
      <c r="K73" s="919"/>
      <c r="L73" s="919"/>
      <c r="M73" s="919"/>
      <c r="N73" s="919"/>
      <c r="O73" s="919"/>
      <c r="P73" s="920"/>
      <c r="Q73" s="921">
        <v>2</v>
      </c>
      <c r="R73" s="876"/>
      <c r="S73" s="876"/>
      <c r="T73" s="876"/>
      <c r="U73" s="876"/>
      <c r="V73" s="876">
        <v>1</v>
      </c>
      <c r="W73" s="876"/>
      <c r="X73" s="876"/>
      <c r="Y73" s="876"/>
      <c r="Z73" s="876"/>
      <c r="AA73" s="876">
        <v>1</v>
      </c>
      <c r="AB73" s="876"/>
      <c r="AC73" s="876"/>
      <c r="AD73" s="876"/>
      <c r="AE73" s="876"/>
      <c r="AF73" s="876">
        <v>1</v>
      </c>
      <c r="AG73" s="876"/>
      <c r="AH73" s="876"/>
      <c r="AI73" s="876"/>
      <c r="AJ73" s="876"/>
      <c r="AK73" s="876">
        <v>0</v>
      </c>
      <c r="AL73" s="876"/>
      <c r="AM73" s="876"/>
      <c r="AN73" s="876"/>
      <c r="AO73" s="876"/>
      <c r="AP73" s="876"/>
      <c r="AQ73" s="876"/>
      <c r="AR73" s="876"/>
      <c r="AS73" s="876"/>
      <c r="AT73" s="876"/>
      <c r="AU73" s="876"/>
      <c r="AV73" s="876"/>
      <c r="AW73" s="876"/>
      <c r="AX73" s="876"/>
      <c r="AY73" s="876"/>
      <c r="AZ73" s="922"/>
      <c r="BA73" s="922"/>
      <c r="BB73" s="922"/>
      <c r="BC73" s="922"/>
      <c r="BD73" s="923"/>
      <c r="BE73" s="266"/>
      <c r="BF73" s="266"/>
      <c r="BG73" s="266"/>
      <c r="BH73" s="266"/>
      <c r="BI73" s="266"/>
      <c r="BJ73" s="266"/>
      <c r="BK73" s="266"/>
      <c r="BL73" s="266"/>
      <c r="BM73" s="266"/>
      <c r="BN73" s="266"/>
      <c r="BO73" s="266"/>
      <c r="BP73" s="266"/>
      <c r="BQ73" s="263">
        <v>67</v>
      </c>
      <c r="BR73" s="268"/>
      <c r="BS73" s="908"/>
      <c r="BT73" s="909"/>
      <c r="BU73" s="909"/>
      <c r="BV73" s="909"/>
      <c r="BW73" s="909"/>
      <c r="BX73" s="909"/>
      <c r="BY73" s="909"/>
      <c r="BZ73" s="909"/>
      <c r="CA73" s="909"/>
      <c r="CB73" s="909"/>
      <c r="CC73" s="909"/>
      <c r="CD73" s="909"/>
      <c r="CE73" s="909"/>
      <c r="CF73" s="909"/>
      <c r="CG73" s="910"/>
      <c r="CH73" s="905"/>
      <c r="CI73" s="906"/>
      <c r="CJ73" s="906"/>
      <c r="CK73" s="906"/>
      <c r="CL73" s="907"/>
      <c r="CM73" s="905"/>
      <c r="CN73" s="906"/>
      <c r="CO73" s="906"/>
      <c r="CP73" s="906"/>
      <c r="CQ73" s="907"/>
      <c r="CR73" s="905"/>
      <c r="CS73" s="906"/>
      <c r="CT73" s="906"/>
      <c r="CU73" s="906"/>
      <c r="CV73" s="907"/>
      <c r="CW73" s="905"/>
      <c r="CX73" s="906"/>
      <c r="CY73" s="906"/>
      <c r="CZ73" s="906"/>
      <c r="DA73" s="907"/>
      <c r="DB73" s="905"/>
      <c r="DC73" s="906"/>
      <c r="DD73" s="906"/>
      <c r="DE73" s="906"/>
      <c r="DF73" s="907"/>
      <c r="DG73" s="905"/>
      <c r="DH73" s="906"/>
      <c r="DI73" s="906"/>
      <c r="DJ73" s="906"/>
      <c r="DK73" s="907"/>
      <c r="DL73" s="905"/>
      <c r="DM73" s="906"/>
      <c r="DN73" s="906"/>
      <c r="DO73" s="906"/>
      <c r="DP73" s="907"/>
      <c r="DQ73" s="905"/>
      <c r="DR73" s="906"/>
      <c r="DS73" s="906"/>
      <c r="DT73" s="906"/>
      <c r="DU73" s="907"/>
      <c r="DV73" s="902"/>
      <c r="DW73" s="903"/>
      <c r="DX73" s="903"/>
      <c r="DY73" s="903"/>
      <c r="DZ73" s="904"/>
      <c r="EA73" s="247"/>
    </row>
    <row r="74" spans="1:131" s="248" customFormat="1" ht="26.25" customHeight="1" x14ac:dyDescent="0.15">
      <c r="A74" s="262">
        <v>7</v>
      </c>
      <c r="B74" s="918" t="s">
        <v>598</v>
      </c>
      <c r="C74" s="919"/>
      <c r="D74" s="919"/>
      <c r="E74" s="919"/>
      <c r="F74" s="919"/>
      <c r="G74" s="919"/>
      <c r="H74" s="919"/>
      <c r="I74" s="919"/>
      <c r="J74" s="919"/>
      <c r="K74" s="919"/>
      <c r="L74" s="919"/>
      <c r="M74" s="919"/>
      <c r="N74" s="919"/>
      <c r="O74" s="919"/>
      <c r="P74" s="920"/>
      <c r="Q74" s="921">
        <v>5</v>
      </c>
      <c r="R74" s="876"/>
      <c r="S74" s="876"/>
      <c r="T74" s="876"/>
      <c r="U74" s="876"/>
      <c r="V74" s="876">
        <v>3</v>
      </c>
      <c r="W74" s="876"/>
      <c r="X74" s="876"/>
      <c r="Y74" s="876"/>
      <c r="Z74" s="876"/>
      <c r="AA74" s="876">
        <v>2</v>
      </c>
      <c r="AB74" s="876"/>
      <c r="AC74" s="876"/>
      <c r="AD74" s="876"/>
      <c r="AE74" s="876"/>
      <c r="AF74" s="876">
        <v>2</v>
      </c>
      <c r="AG74" s="876"/>
      <c r="AH74" s="876"/>
      <c r="AI74" s="876"/>
      <c r="AJ74" s="876"/>
      <c r="AK74" s="876">
        <v>0</v>
      </c>
      <c r="AL74" s="876"/>
      <c r="AM74" s="876"/>
      <c r="AN74" s="876"/>
      <c r="AO74" s="876"/>
      <c r="AP74" s="876"/>
      <c r="AQ74" s="876"/>
      <c r="AR74" s="876"/>
      <c r="AS74" s="876"/>
      <c r="AT74" s="876"/>
      <c r="AU74" s="876"/>
      <c r="AV74" s="876"/>
      <c r="AW74" s="876"/>
      <c r="AX74" s="876"/>
      <c r="AY74" s="876"/>
      <c r="AZ74" s="922"/>
      <c r="BA74" s="922"/>
      <c r="BB74" s="922"/>
      <c r="BC74" s="922"/>
      <c r="BD74" s="923"/>
      <c r="BE74" s="266"/>
      <c r="BF74" s="266"/>
      <c r="BG74" s="266"/>
      <c r="BH74" s="266"/>
      <c r="BI74" s="266"/>
      <c r="BJ74" s="266"/>
      <c r="BK74" s="266"/>
      <c r="BL74" s="266"/>
      <c r="BM74" s="266"/>
      <c r="BN74" s="266"/>
      <c r="BO74" s="266"/>
      <c r="BP74" s="266"/>
      <c r="BQ74" s="263">
        <v>68</v>
      </c>
      <c r="BR74" s="268"/>
      <c r="BS74" s="908"/>
      <c r="BT74" s="909"/>
      <c r="BU74" s="909"/>
      <c r="BV74" s="909"/>
      <c r="BW74" s="909"/>
      <c r="BX74" s="909"/>
      <c r="BY74" s="909"/>
      <c r="BZ74" s="909"/>
      <c r="CA74" s="909"/>
      <c r="CB74" s="909"/>
      <c r="CC74" s="909"/>
      <c r="CD74" s="909"/>
      <c r="CE74" s="909"/>
      <c r="CF74" s="909"/>
      <c r="CG74" s="910"/>
      <c r="CH74" s="905"/>
      <c r="CI74" s="906"/>
      <c r="CJ74" s="906"/>
      <c r="CK74" s="906"/>
      <c r="CL74" s="907"/>
      <c r="CM74" s="905"/>
      <c r="CN74" s="906"/>
      <c r="CO74" s="906"/>
      <c r="CP74" s="906"/>
      <c r="CQ74" s="907"/>
      <c r="CR74" s="905"/>
      <c r="CS74" s="906"/>
      <c r="CT74" s="906"/>
      <c r="CU74" s="906"/>
      <c r="CV74" s="907"/>
      <c r="CW74" s="905"/>
      <c r="CX74" s="906"/>
      <c r="CY74" s="906"/>
      <c r="CZ74" s="906"/>
      <c r="DA74" s="907"/>
      <c r="DB74" s="905"/>
      <c r="DC74" s="906"/>
      <c r="DD74" s="906"/>
      <c r="DE74" s="906"/>
      <c r="DF74" s="907"/>
      <c r="DG74" s="905"/>
      <c r="DH74" s="906"/>
      <c r="DI74" s="906"/>
      <c r="DJ74" s="906"/>
      <c r="DK74" s="907"/>
      <c r="DL74" s="905"/>
      <c r="DM74" s="906"/>
      <c r="DN74" s="906"/>
      <c r="DO74" s="906"/>
      <c r="DP74" s="907"/>
      <c r="DQ74" s="905"/>
      <c r="DR74" s="906"/>
      <c r="DS74" s="906"/>
      <c r="DT74" s="906"/>
      <c r="DU74" s="907"/>
      <c r="DV74" s="902"/>
      <c r="DW74" s="903"/>
      <c r="DX74" s="903"/>
      <c r="DY74" s="903"/>
      <c r="DZ74" s="904"/>
      <c r="EA74" s="247"/>
    </row>
    <row r="75" spans="1:131" s="248" customFormat="1" ht="26.25" customHeight="1" x14ac:dyDescent="0.15">
      <c r="A75" s="262">
        <v>8</v>
      </c>
      <c r="B75" s="918" t="s">
        <v>599</v>
      </c>
      <c r="C75" s="919"/>
      <c r="D75" s="919"/>
      <c r="E75" s="919"/>
      <c r="F75" s="919"/>
      <c r="G75" s="919"/>
      <c r="H75" s="919"/>
      <c r="I75" s="919"/>
      <c r="J75" s="919"/>
      <c r="K75" s="919"/>
      <c r="L75" s="919"/>
      <c r="M75" s="919"/>
      <c r="N75" s="919"/>
      <c r="O75" s="919"/>
      <c r="P75" s="920"/>
      <c r="Q75" s="924">
        <v>39</v>
      </c>
      <c r="R75" s="925"/>
      <c r="S75" s="925"/>
      <c r="T75" s="925"/>
      <c r="U75" s="875"/>
      <c r="V75" s="926">
        <v>38</v>
      </c>
      <c r="W75" s="925"/>
      <c r="X75" s="925"/>
      <c r="Y75" s="925"/>
      <c r="Z75" s="875"/>
      <c r="AA75" s="926">
        <v>1</v>
      </c>
      <c r="AB75" s="925"/>
      <c r="AC75" s="925"/>
      <c r="AD75" s="925"/>
      <c r="AE75" s="875"/>
      <c r="AF75" s="926">
        <v>1</v>
      </c>
      <c r="AG75" s="925"/>
      <c r="AH75" s="925"/>
      <c r="AI75" s="925"/>
      <c r="AJ75" s="875"/>
      <c r="AK75" s="926">
        <v>5</v>
      </c>
      <c r="AL75" s="925"/>
      <c r="AM75" s="925"/>
      <c r="AN75" s="925"/>
      <c r="AO75" s="875"/>
      <c r="AP75" s="926"/>
      <c r="AQ75" s="925"/>
      <c r="AR75" s="925"/>
      <c r="AS75" s="925"/>
      <c r="AT75" s="875"/>
      <c r="AU75" s="926"/>
      <c r="AV75" s="925"/>
      <c r="AW75" s="925"/>
      <c r="AX75" s="925"/>
      <c r="AY75" s="875"/>
      <c r="AZ75" s="922"/>
      <c r="BA75" s="922"/>
      <c r="BB75" s="922"/>
      <c r="BC75" s="922"/>
      <c r="BD75" s="923"/>
      <c r="BE75" s="266"/>
      <c r="BF75" s="266"/>
      <c r="BG75" s="266"/>
      <c r="BH75" s="266"/>
      <c r="BI75" s="266"/>
      <c r="BJ75" s="266"/>
      <c r="BK75" s="266"/>
      <c r="BL75" s="266"/>
      <c r="BM75" s="266"/>
      <c r="BN75" s="266"/>
      <c r="BO75" s="266"/>
      <c r="BP75" s="266"/>
      <c r="BQ75" s="263">
        <v>69</v>
      </c>
      <c r="BR75" s="268"/>
      <c r="BS75" s="908"/>
      <c r="BT75" s="909"/>
      <c r="BU75" s="909"/>
      <c r="BV75" s="909"/>
      <c r="BW75" s="909"/>
      <c r="BX75" s="909"/>
      <c r="BY75" s="909"/>
      <c r="BZ75" s="909"/>
      <c r="CA75" s="909"/>
      <c r="CB75" s="909"/>
      <c r="CC75" s="909"/>
      <c r="CD75" s="909"/>
      <c r="CE75" s="909"/>
      <c r="CF75" s="909"/>
      <c r="CG75" s="910"/>
      <c r="CH75" s="905"/>
      <c r="CI75" s="906"/>
      <c r="CJ75" s="906"/>
      <c r="CK75" s="906"/>
      <c r="CL75" s="907"/>
      <c r="CM75" s="905"/>
      <c r="CN75" s="906"/>
      <c r="CO75" s="906"/>
      <c r="CP75" s="906"/>
      <c r="CQ75" s="907"/>
      <c r="CR75" s="905"/>
      <c r="CS75" s="906"/>
      <c r="CT75" s="906"/>
      <c r="CU75" s="906"/>
      <c r="CV75" s="907"/>
      <c r="CW75" s="905"/>
      <c r="CX75" s="906"/>
      <c r="CY75" s="906"/>
      <c r="CZ75" s="906"/>
      <c r="DA75" s="907"/>
      <c r="DB75" s="905"/>
      <c r="DC75" s="906"/>
      <c r="DD75" s="906"/>
      <c r="DE75" s="906"/>
      <c r="DF75" s="907"/>
      <c r="DG75" s="905"/>
      <c r="DH75" s="906"/>
      <c r="DI75" s="906"/>
      <c r="DJ75" s="906"/>
      <c r="DK75" s="907"/>
      <c r="DL75" s="905"/>
      <c r="DM75" s="906"/>
      <c r="DN75" s="906"/>
      <c r="DO75" s="906"/>
      <c r="DP75" s="907"/>
      <c r="DQ75" s="905"/>
      <c r="DR75" s="906"/>
      <c r="DS75" s="906"/>
      <c r="DT75" s="906"/>
      <c r="DU75" s="907"/>
      <c r="DV75" s="902"/>
      <c r="DW75" s="903"/>
      <c r="DX75" s="903"/>
      <c r="DY75" s="903"/>
      <c r="DZ75" s="904"/>
      <c r="EA75" s="247"/>
    </row>
    <row r="76" spans="1:131" s="248" customFormat="1" ht="26.25" customHeight="1" x14ac:dyDescent="0.15">
      <c r="A76" s="262">
        <v>9</v>
      </c>
      <c r="B76" s="918"/>
      <c r="C76" s="919"/>
      <c r="D76" s="919"/>
      <c r="E76" s="919"/>
      <c r="F76" s="919"/>
      <c r="G76" s="919"/>
      <c r="H76" s="919"/>
      <c r="I76" s="919"/>
      <c r="J76" s="919"/>
      <c r="K76" s="919"/>
      <c r="L76" s="919"/>
      <c r="M76" s="919"/>
      <c r="N76" s="919"/>
      <c r="O76" s="919"/>
      <c r="P76" s="920"/>
      <c r="Q76" s="924"/>
      <c r="R76" s="925"/>
      <c r="S76" s="925"/>
      <c r="T76" s="925"/>
      <c r="U76" s="875"/>
      <c r="V76" s="926"/>
      <c r="W76" s="925"/>
      <c r="X76" s="925"/>
      <c r="Y76" s="925"/>
      <c r="Z76" s="875"/>
      <c r="AA76" s="926"/>
      <c r="AB76" s="925"/>
      <c r="AC76" s="925"/>
      <c r="AD76" s="925"/>
      <c r="AE76" s="875"/>
      <c r="AF76" s="926"/>
      <c r="AG76" s="925"/>
      <c r="AH76" s="925"/>
      <c r="AI76" s="925"/>
      <c r="AJ76" s="875"/>
      <c r="AK76" s="926"/>
      <c r="AL76" s="925"/>
      <c r="AM76" s="925"/>
      <c r="AN76" s="925"/>
      <c r="AO76" s="875"/>
      <c r="AP76" s="926"/>
      <c r="AQ76" s="925"/>
      <c r="AR76" s="925"/>
      <c r="AS76" s="925"/>
      <c r="AT76" s="875"/>
      <c r="AU76" s="926"/>
      <c r="AV76" s="925"/>
      <c r="AW76" s="925"/>
      <c r="AX76" s="925"/>
      <c r="AY76" s="875"/>
      <c r="AZ76" s="922"/>
      <c r="BA76" s="922"/>
      <c r="BB76" s="922"/>
      <c r="BC76" s="922"/>
      <c r="BD76" s="923"/>
      <c r="BE76" s="266"/>
      <c r="BF76" s="266"/>
      <c r="BG76" s="266"/>
      <c r="BH76" s="266"/>
      <c r="BI76" s="266"/>
      <c r="BJ76" s="266"/>
      <c r="BK76" s="266"/>
      <c r="BL76" s="266"/>
      <c r="BM76" s="266"/>
      <c r="BN76" s="266"/>
      <c r="BO76" s="266"/>
      <c r="BP76" s="266"/>
      <c r="BQ76" s="263">
        <v>70</v>
      </c>
      <c r="BR76" s="268"/>
      <c r="BS76" s="908"/>
      <c r="BT76" s="909"/>
      <c r="BU76" s="909"/>
      <c r="BV76" s="909"/>
      <c r="BW76" s="909"/>
      <c r="BX76" s="909"/>
      <c r="BY76" s="909"/>
      <c r="BZ76" s="909"/>
      <c r="CA76" s="909"/>
      <c r="CB76" s="909"/>
      <c r="CC76" s="909"/>
      <c r="CD76" s="909"/>
      <c r="CE76" s="909"/>
      <c r="CF76" s="909"/>
      <c r="CG76" s="910"/>
      <c r="CH76" s="905"/>
      <c r="CI76" s="906"/>
      <c r="CJ76" s="906"/>
      <c r="CK76" s="906"/>
      <c r="CL76" s="907"/>
      <c r="CM76" s="905"/>
      <c r="CN76" s="906"/>
      <c r="CO76" s="906"/>
      <c r="CP76" s="906"/>
      <c r="CQ76" s="907"/>
      <c r="CR76" s="905"/>
      <c r="CS76" s="906"/>
      <c r="CT76" s="906"/>
      <c r="CU76" s="906"/>
      <c r="CV76" s="907"/>
      <c r="CW76" s="905"/>
      <c r="CX76" s="906"/>
      <c r="CY76" s="906"/>
      <c r="CZ76" s="906"/>
      <c r="DA76" s="907"/>
      <c r="DB76" s="905"/>
      <c r="DC76" s="906"/>
      <c r="DD76" s="906"/>
      <c r="DE76" s="906"/>
      <c r="DF76" s="907"/>
      <c r="DG76" s="905"/>
      <c r="DH76" s="906"/>
      <c r="DI76" s="906"/>
      <c r="DJ76" s="906"/>
      <c r="DK76" s="907"/>
      <c r="DL76" s="905"/>
      <c r="DM76" s="906"/>
      <c r="DN76" s="906"/>
      <c r="DO76" s="906"/>
      <c r="DP76" s="907"/>
      <c r="DQ76" s="905"/>
      <c r="DR76" s="906"/>
      <c r="DS76" s="906"/>
      <c r="DT76" s="906"/>
      <c r="DU76" s="907"/>
      <c r="DV76" s="902"/>
      <c r="DW76" s="903"/>
      <c r="DX76" s="903"/>
      <c r="DY76" s="903"/>
      <c r="DZ76" s="904"/>
      <c r="EA76" s="247"/>
    </row>
    <row r="77" spans="1:131" s="248" customFormat="1" ht="26.25" customHeight="1" x14ac:dyDescent="0.15">
      <c r="A77" s="262">
        <v>10</v>
      </c>
      <c r="B77" s="918"/>
      <c r="C77" s="919"/>
      <c r="D77" s="919"/>
      <c r="E77" s="919"/>
      <c r="F77" s="919"/>
      <c r="G77" s="919"/>
      <c r="H77" s="919"/>
      <c r="I77" s="919"/>
      <c r="J77" s="919"/>
      <c r="K77" s="919"/>
      <c r="L77" s="919"/>
      <c r="M77" s="919"/>
      <c r="N77" s="919"/>
      <c r="O77" s="919"/>
      <c r="P77" s="920"/>
      <c r="Q77" s="924"/>
      <c r="R77" s="925"/>
      <c r="S77" s="925"/>
      <c r="T77" s="925"/>
      <c r="U77" s="875"/>
      <c r="V77" s="926"/>
      <c r="W77" s="925"/>
      <c r="X77" s="925"/>
      <c r="Y77" s="925"/>
      <c r="Z77" s="875"/>
      <c r="AA77" s="926"/>
      <c r="AB77" s="925"/>
      <c r="AC77" s="925"/>
      <c r="AD77" s="925"/>
      <c r="AE77" s="875"/>
      <c r="AF77" s="926"/>
      <c r="AG77" s="925"/>
      <c r="AH77" s="925"/>
      <c r="AI77" s="925"/>
      <c r="AJ77" s="875"/>
      <c r="AK77" s="926"/>
      <c r="AL77" s="925"/>
      <c r="AM77" s="925"/>
      <c r="AN77" s="925"/>
      <c r="AO77" s="875"/>
      <c r="AP77" s="926"/>
      <c r="AQ77" s="925"/>
      <c r="AR77" s="925"/>
      <c r="AS77" s="925"/>
      <c r="AT77" s="875"/>
      <c r="AU77" s="926"/>
      <c r="AV77" s="925"/>
      <c r="AW77" s="925"/>
      <c r="AX77" s="925"/>
      <c r="AY77" s="875"/>
      <c r="AZ77" s="922"/>
      <c r="BA77" s="922"/>
      <c r="BB77" s="922"/>
      <c r="BC77" s="922"/>
      <c r="BD77" s="923"/>
      <c r="BE77" s="266"/>
      <c r="BF77" s="266"/>
      <c r="BG77" s="266"/>
      <c r="BH77" s="266"/>
      <c r="BI77" s="266"/>
      <c r="BJ77" s="266"/>
      <c r="BK77" s="266"/>
      <c r="BL77" s="266"/>
      <c r="BM77" s="266"/>
      <c r="BN77" s="266"/>
      <c r="BO77" s="266"/>
      <c r="BP77" s="266"/>
      <c r="BQ77" s="263">
        <v>71</v>
      </c>
      <c r="BR77" s="268"/>
      <c r="BS77" s="908"/>
      <c r="BT77" s="909"/>
      <c r="BU77" s="909"/>
      <c r="BV77" s="909"/>
      <c r="BW77" s="909"/>
      <c r="BX77" s="909"/>
      <c r="BY77" s="909"/>
      <c r="BZ77" s="909"/>
      <c r="CA77" s="909"/>
      <c r="CB77" s="909"/>
      <c r="CC77" s="909"/>
      <c r="CD77" s="909"/>
      <c r="CE77" s="909"/>
      <c r="CF77" s="909"/>
      <c r="CG77" s="910"/>
      <c r="CH77" s="905"/>
      <c r="CI77" s="906"/>
      <c r="CJ77" s="906"/>
      <c r="CK77" s="906"/>
      <c r="CL77" s="907"/>
      <c r="CM77" s="905"/>
      <c r="CN77" s="906"/>
      <c r="CO77" s="906"/>
      <c r="CP77" s="906"/>
      <c r="CQ77" s="907"/>
      <c r="CR77" s="905"/>
      <c r="CS77" s="906"/>
      <c r="CT77" s="906"/>
      <c r="CU77" s="906"/>
      <c r="CV77" s="907"/>
      <c r="CW77" s="905"/>
      <c r="CX77" s="906"/>
      <c r="CY77" s="906"/>
      <c r="CZ77" s="906"/>
      <c r="DA77" s="907"/>
      <c r="DB77" s="905"/>
      <c r="DC77" s="906"/>
      <c r="DD77" s="906"/>
      <c r="DE77" s="906"/>
      <c r="DF77" s="907"/>
      <c r="DG77" s="905"/>
      <c r="DH77" s="906"/>
      <c r="DI77" s="906"/>
      <c r="DJ77" s="906"/>
      <c r="DK77" s="907"/>
      <c r="DL77" s="905"/>
      <c r="DM77" s="906"/>
      <c r="DN77" s="906"/>
      <c r="DO77" s="906"/>
      <c r="DP77" s="907"/>
      <c r="DQ77" s="905"/>
      <c r="DR77" s="906"/>
      <c r="DS77" s="906"/>
      <c r="DT77" s="906"/>
      <c r="DU77" s="907"/>
      <c r="DV77" s="902"/>
      <c r="DW77" s="903"/>
      <c r="DX77" s="903"/>
      <c r="DY77" s="903"/>
      <c r="DZ77" s="904"/>
      <c r="EA77" s="247"/>
    </row>
    <row r="78" spans="1:131" s="248" customFormat="1" ht="26.25" customHeight="1" x14ac:dyDescent="0.15">
      <c r="A78" s="262">
        <v>11</v>
      </c>
      <c r="B78" s="918"/>
      <c r="C78" s="919"/>
      <c r="D78" s="919"/>
      <c r="E78" s="919"/>
      <c r="F78" s="919"/>
      <c r="G78" s="919"/>
      <c r="H78" s="919"/>
      <c r="I78" s="919"/>
      <c r="J78" s="919"/>
      <c r="K78" s="919"/>
      <c r="L78" s="919"/>
      <c r="M78" s="919"/>
      <c r="N78" s="919"/>
      <c r="O78" s="919"/>
      <c r="P78" s="920"/>
      <c r="Q78" s="921"/>
      <c r="R78" s="876"/>
      <c r="S78" s="876"/>
      <c r="T78" s="876"/>
      <c r="U78" s="876"/>
      <c r="V78" s="876"/>
      <c r="W78" s="876"/>
      <c r="X78" s="876"/>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6"/>
      <c r="AY78" s="876"/>
      <c r="AZ78" s="922"/>
      <c r="BA78" s="922"/>
      <c r="BB78" s="922"/>
      <c r="BC78" s="922"/>
      <c r="BD78" s="923"/>
      <c r="BE78" s="266"/>
      <c r="BF78" s="266"/>
      <c r="BG78" s="266"/>
      <c r="BH78" s="266"/>
      <c r="BI78" s="266"/>
      <c r="BJ78" s="269"/>
      <c r="BK78" s="269"/>
      <c r="BL78" s="269"/>
      <c r="BM78" s="269"/>
      <c r="BN78" s="269"/>
      <c r="BO78" s="266"/>
      <c r="BP78" s="266"/>
      <c r="BQ78" s="263">
        <v>72</v>
      </c>
      <c r="BR78" s="268"/>
      <c r="BS78" s="908"/>
      <c r="BT78" s="909"/>
      <c r="BU78" s="909"/>
      <c r="BV78" s="909"/>
      <c r="BW78" s="909"/>
      <c r="BX78" s="909"/>
      <c r="BY78" s="909"/>
      <c r="BZ78" s="909"/>
      <c r="CA78" s="909"/>
      <c r="CB78" s="909"/>
      <c r="CC78" s="909"/>
      <c r="CD78" s="909"/>
      <c r="CE78" s="909"/>
      <c r="CF78" s="909"/>
      <c r="CG78" s="910"/>
      <c r="CH78" s="905"/>
      <c r="CI78" s="906"/>
      <c r="CJ78" s="906"/>
      <c r="CK78" s="906"/>
      <c r="CL78" s="907"/>
      <c r="CM78" s="905"/>
      <c r="CN78" s="906"/>
      <c r="CO78" s="906"/>
      <c r="CP78" s="906"/>
      <c r="CQ78" s="907"/>
      <c r="CR78" s="905"/>
      <c r="CS78" s="906"/>
      <c r="CT78" s="906"/>
      <c r="CU78" s="906"/>
      <c r="CV78" s="907"/>
      <c r="CW78" s="905"/>
      <c r="CX78" s="906"/>
      <c r="CY78" s="906"/>
      <c r="CZ78" s="906"/>
      <c r="DA78" s="907"/>
      <c r="DB78" s="905"/>
      <c r="DC78" s="906"/>
      <c r="DD78" s="906"/>
      <c r="DE78" s="906"/>
      <c r="DF78" s="907"/>
      <c r="DG78" s="905"/>
      <c r="DH78" s="906"/>
      <c r="DI78" s="906"/>
      <c r="DJ78" s="906"/>
      <c r="DK78" s="907"/>
      <c r="DL78" s="905"/>
      <c r="DM78" s="906"/>
      <c r="DN78" s="906"/>
      <c r="DO78" s="906"/>
      <c r="DP78" s="907"/>
      <c r="DQ78" s="905"/>
      <c r="DR78" s="906"/>
      <c r="DS78" s="906"/>
      <c r="DT78" s="906"/>
      <c r="DU78" s="907"/>
      <c r="DV78" s="902"/>
      <c r="DW78" s="903"/>
      <c r="DX78" s="903"/>
      <c r="DY78" s="903"/>
      <c r="DZ78" s="904"/>
      <c r="EA78" s="247"/>
    </row>
    <row r="79" spans="1:131" s="248" customFormat="1" ht="26.25" customHeight="1" x14ac:dyDescent="0.15">
      <c r="A79" s="262">
        <v>12</v>
      </c>
      <c r="B79" s="918"/>
      <c r="C79" s="919"/>
      <c r="D79" s="919"/>
      <c r="E79" s="919"/>
      <c r="F79" s="919"/>
      <c r="G79" s="919"/>
      <c r="H79" s="919"/>
      <c r="I79" s="919"/>
      <c r="J79" s="919"/>
      <c r="K79" s="919"/>
      <c r="L79" s="919"/>
      <c r="M79" s="919"/>
      <c r="N79" s="919"/>
      <c r="O79" s="919"/>
      <c r="P79" s="920"/>
      <c r="Q79" s="921"/>
      <c r="R79" s="876"/>
      <c r="S79" s="876"/>
      <c r="T79" s="876"/>
      <c r="U79" s="876"/>
      <c r="V79" s="876"/>
      <c r="W79" s="876"/>
      <c r="X79" s="876"/>
      <c r="Y79" s="876"/>
      <c r="Z79" s="876"/>
      <c r="AA79" s="876"/>
      <c r="AB79" s="876"/>
      <c r="AC79" s="876"/>
      <c r="AD79" s="876"/>
      <c r="AE79" s="876"/>
      <c r="AF79" s="876"/>
      <c r="AG79" s="876"/>
      <c r="AH79" s="876"/>
      <c r="AI79" s="876"/>
      <c r="AJ79" s="876"/>
      <c r="AK79" s="876"/>
      <c r="AL79" s="876"/>
      <c r="AM79" s="876"/>
      <c r="AN79" s="876"/>
      <c r="AO79" s="876"/>
      <c r="AP79" s="876"/>
      <c r="AQ79" s="876"/>
      <c r="AR79" s="876"/>
      <c r="AS79" s="876"/>
      <c r="AT79" s="876"/>
      <c r="AU79" s="876"/>
      <c r="AV79" s="876"/>
      <c r="AW79" s="876"/>
      <c r="AX79" s="876"/>
      <c r="AY79" s="876"/>
      <c r="AZ79" s="922"/>
      <c r="BA79" s="922"/>
      <c r="BB79" s="922"/>
      <c r="BC79" s="922"/>
      <c r="BD79" s="923"/>
      <c r="BE79" s="266"/>
      <c r="BF79" s="266"/>
      <c r="BG79" s="266"/>
      <c r="BH79" s="266"/>
      <c r="BI79" s="266"/>
      <c r="BJ79" s="269"/>
      <c r="BK79" s="269"/>
      <c r="BL79" s="269"/>
      <c r="BM79" s="269"/>
      <c r="BN79" s="269"/>
      <c r="BO79" s="266"/>
      <c r="BP79" s="266"/>
      <c r="BQ79" s="263">
        <v>73</v>
      </c>
      <c r="BR79" s="268"/>
      <c r="BS79" s="908"/>
      <c r="BT79" s="909"/>
      <c r="BU79" s="909"/>
      <c r="BV79" s="909"/>
      <c r="BW79" s="909"/>
      <c r="BX79" s="909"/>
      <c r="BY79" s="909"/>
      <c r="BZ79" s="909"/>
      <c r="CA79" s="909"/>
      <c r="CB79" s="909"/>
      <c r="CC79" s="909"/>
      <c r="CD79" s="909"/>
      <c r="CE79" s="909"/>
      <c r="CF79" s="909"/>
      <c r="CG79" s="910"/>
      <c r="CH79" s="905"/>
      <c r="CI79" s="906"/>
      <c r="CJ79" s="906"/>
      <c r="CK79" s="906"/>
      <c r="CL79" s="907"/>
      <c r="CM79" s="905"/>
      <c r="CN79" s="906"/>
      <c r="CO79" s="906"/>
      <c r="CP79" s="906"/>
      <c r="CQ79" s="907"/>
      <c r="CR79" s="905"/>
      <c r="CS79" s="906"/>
      <c r="CT79" s="906"/>
      <c r="CU79" s="906"/>
      <c r="CV79" s="907"/>
      <c r="CW79" s="905"/>
      <c r="CX79" s="906"/>
      <c r="CY79" s="906"/>
      <c r="CZ79" s="906"/>
      <c r="DA79" s="907"/>
      <c r="DB79" s="905"/>
      <c r="DC79" s="906"/>
      <c r="DD79" s="906"/>
      <c r="DE79" s="906"/>
      <c r="DF79" s="907"/>
      <c r="DG79" s="905"/>
      <c r="DH79" s="906"/>
      <c r="DI79" s="906"/>
      <c r="DJ79" s="906"/>
      <c r="DK79" s="907"/>
      <c r="DL79" s="905"/>
      <c r="DM79" s="906"/>
      <c r="DN79" s="906"/>
      <c r="DO79" s="906"/>
      <c r="DP79" s="907"/>
      <c r="DQ79" s="905"/>
      <c r="DR79" s="906"/>
      <c r="DS79" s="906"/>
      <c r="DT79" s="906"/>
      <c r="DU79" s="907"/>
      <c r="DV79" s="902"/>
      <c r="DW79" s="903"/>
      <c r="DX79" s="903"/>
      <c r="DY79" s="903"/>
      <c r="DZ79" s="904"/>
      <c r="EA79" s="247"/>
    </row>
    <row r="80" spans="1:131" s="248" customFormat="1" ht="26.25" customHeight="1" x14ac:dyDescent="0.15">
      <c r="A80" s="262">
        <v>13</v>
      </c>
      <c r="B80" s="918"/>
      <c r="C80" s="919"/>
      <c r="D80" s="919"/>
      <c r="E80" s="919"/>
      <c r="F80" s="919"/>
      <c r="G80" s="919"/>
      <c r="H80" s="919"/>
      <c r="I80" s="919"/>
      <c r="J80" s="919"/>
      <c r="K80" s="919"/>
      <c r="L80" s="919"/>
      <c r="M80" s="919"/>
      <c r="N80" s="919"/>
      <c r="O80" s="919"/>
      <c r="P80" s="920"/>
      <c r="Q80" s="921"/>
      <c r="R80" s="876"/>
      <c r="S80" s="876"/>
      <c r="T80" s="876"/>
      <c r="U80" s="876"/>
      <c r="V80" s="876"/>
      <c r="W80" s="876"/>
      <c r="X80" s="876"/>
      <c r="Y80" s="876"/>
      <c r="Z80" s="876"/>
      <c r="AA80" s="876"/>
      <c r="AB80" s="876"/>
      <c r="AC80" s="876"/>
      <c r="AD80" s="876"/>
      <c r="AE80" s="876"/>
      <c r="AF80" s="876"/>
      <c r="AG80" s="876"/>
      <c r="AH80" s="876"/>
      <c r="AI80" s="876"/>
      <c r="AJ80" s="876"/>
      <c r="AK80" s="876"/>
      <c r="AL80" s="876"/>
      <c r="AM80" s="876"/>
      <c r="AN80" s="876"/>
      <c r="AO80" s="876"/>
      <c r="AP80" s="876"/>
      <c r="AQ80" s="876"/>
      <c r="AR80" s="876"/>
      <c r="AS80" s="876"/>
      <c r="AT80" s="876"/>
      <c r="AU80" s="876"/>
      <c r="AV80" s="876"/>
      <c r="AW80" s="876"/>
      <c r="AX80" s="876"/>
      <c r="AY80" s="876"/>
      <c r="AZ80" s="922"/>
      <c r="BA80" s="922"/>
      <c r="BB80" s="922"/>
      <c r="BC80" s="922"/>
      <c r="BD80" s="923"/>
      <c r="BE80" s="266"/>
      <c r="BF80" s="266"/>
      <c r="BG80" s="266"/>
      <c r="BH80" s="266"/>
      <c r="BI80" s="266"/>
      <c r="BJ80" s="266"/>
      <c r="BK80" s="266"/>
      <c r="BL80" s="266"/>
      <c r="BM80" s="266"/>
      <c r="BN80" s="266"/>
      <c r="BO80" s="266"/>
      <c r="BP80" s="266"/>
      <c r="BQ80" s="263">
        <v>74</v>
      </c>
      <c r="BR80" s="268"/>
      <c r="BS80" s="908"/>
      <c r="BT80" s="909"/>
      <c r="BU80" s="909"/>
      <c r="BV80" s="909"/>
      <c r="BW80" s="909"/>
      <c r="BX80" s="909"/>
      <c r="BY80" s="909"/>
      <c r="BZ80" s="909"/>
      <c r="CA80" s="909"/>
      <c r="CB80" s="909"/>
      <c r="CC80" s="909"/>
      <c r="CD80" s="909"/>
      <c r="CE80" s="909"/>
      <c r="CF80" s="909"/>
      <c r="CG80" s="910"/>
      <c r="CH80" s="905"/>
      <c r="CI80" s="906"/>
      <c r="CJ80" s="906"/>
      <c r="CK80" s="906"/>
      <c r="CL80" s="907"/>
      <c r="CM80" s="905"/>
      <c r="CN80" s="906"/>
      <c r="CO80" s="906"/>
      <c r="CP80" s="906"/>
      <c r="CQ80" s="907"/>
      <c r="CR80" s="905"/>
      <c r="CS80" s="906"/>
      <c r="CT80" s="906"/>
      <c r="CU80" s="906"/>
      <c r="CV80" s="907"/>
      <c r="CW80" s="905"/>
      <c r="CX80" s="906"/>
      <c r="CY80" s="906"/>
      <c r="CZ80" s="906"/>
      <c r="DA80" s="907"/>
      <c r="DB80" s="905"/>
      <c r="DC80" s="906"/>
      <c r="DD80" s="906"/>
      <c r="DE80" s="906"/>
      <c r="DF80" s="907"/>
      <c r="DG80" s="905"/>
      <c r="DH80" s="906"/>
      <c r="DI80" s="906"/>
      <c r="DJ80" s="906"/>
      <c r="DK80" s="907"/>
      <c r="DL80" s="905"/>
      <c r="DM80" s="906"/>
      <c r="DN80" s="906"/>
      <c r="DO80" s="906"/>
      <c r="DP80" s="907"/>
      <c r="DQ80" s="905"/>
      <c r="DR80" s="906"/>
      <c r="DS80" s="906"/>
      <c r="DT80" s="906"/>
      <c r="DU80" s="907"/>
      <c r="DV80" s="902"/>
      <c r="DW80" s="903"/>
      <c r="DX80" s="903"/>
      <c r="DY80" s="903"/>
      <c r="DZ80" s="904"/>
      <c r="EA80" s="247"/>
    </row>
    <row r="81" spans="1:131" s="248" customFormat="1" ht="26.25" customHeight="1" x14ac:dyDescent="0.15">
      <c r="A81" s="262">
        <v>14</v>
      </c>
      <c r="B81" s="918"/>
      <c r="C81" s="919"/>
      <c r="D81" s="919"/>
      <c r="E81" s="919"/>
      <c r="F81" s="919"/>
      <c r="G81" s="919"/>
      <c r="H81" s="919"/>
      <c r="I81" s="919"/>
      <c r="J81" s="919"/>
      <c r="K81" s="919"/>
      <c r="L81" s="919"/>
      <c r="M81" s="919"/>
      <c r="N81" s="919"/>
      <c r="O81" s="919"/>
      <c r="P81" s="920"/>
      <c r="Q81" s="921"/>
      <c r="R81" s="876"/>
      <c r="S81" s="876"/>
      <c r="T81" s="876"/>
      <c r="U81" s="876"/>
      <c r="V81" s="876"/>
      <c r="W81" s="876"/>
      <c r="X81" s="876"/>
      <c r="Y81" s="876"/>
      <c r="Z81" s="876"/>
      <c r="AA81" s="876"/>
      <c r="AB81" s="876"/>
      <c r="AC81" s="876"/>
      <c r="AD81" s="876"/>
      <c r="AE81" s="876"/>
      <c r="AF81" s="876"/>
      <c r="AG81" s="876"/>
      <c r="AH81" s="876"/>
      <c r="AI81" s="876"/>
      <c r="AJ81" s="876"/>
      <c r="AK81" s="876"/>
      <c r="AL81" s="876"/>
      <c r="AM81" s="876"/>
      <c r="AN81" s="876"/>
      <c r="AO81" s="876"/>
      <c r="AP81" s="876"/>
      <c r="AQ81" s="876"/>
      <c r="AR81" s="876"/>
      <c r="AS81" s="876"/>
      <c r="AT81" s="876"/>
      <c r="AU81" s="876"/>
      <c r="AV81" s="876"/>
      <c r="AW81" s="876"/>
      <c r="AX81" s="876"/>
      <c r="AY81" s="876"/>
      <c r="AZ81" s="922"/>
      <c r="BA81" s="922"/>
      <c r="BB81" s="922"/>
      <c r="BC81" s="922"/>
      <c r="BD81" s="923"/>
      <c r="BE81" s="266"/>
      <c r="BF81" s="266"/>
      <c r="BG81" s="266"/>
      <c r="BH81" s="266"/>
      <c r="BI81" s="266"/>
      <c r="BJ81" s="266"/>
      <c r="BK81" s="266"/>
      <c r="BL81" s="266"/>
      <c r="BM81" s="266"/>
      <c r="BN81" s="266"/>
      <c r="BO81" s="266"/>
      <c r="BP81" s="266"/>
      <c r="BQ81" s="263">
        <v>75</v>
      </c>
      <c r="BR81" s="268"/>
      <c r="BS81" s="908"/>
      <c r="BT81" s="909"/>
      <c r="BU81" s="909"/>
      <c r="BV81" s="909"/>
      <c r="BW81" s="909"/>
      <c r="BX81" s="909"/>
      <c r="BY81" s="909"/>
      <c r="BZ81" s="909"/>
      <c r="CA81" s="909"/>
      <c r="CB81" s="909"/>
      <c r="CC81" s="909"/>
      <c r="CD81" s="909"/>
      <c r="CE81" s="909"/>
      <c r="CF81" s="909"/>
      <c r="CG81" s="910"/>
      <c r="CH81" s="905"/>
      <c r="CI81" s="906"/>
      <c r="CJ81" s="906"/>
      <c r="CK81" s="906"/>
      <c r="CL81" s="907"/>
      <c r="CM81" s="905"/>
      <c r="CN81" s="906"/>
      <c r="CO81" s="906"/>
      <c r="CP81" s="906"/>
      <c r="CQ81" s="907"/>
      <c r="CR81" s="905"/>
      <c r="CS81" s="906"/>
      <c r="CT81" s="906"/>
      <c r="CU81" s="906"/>
      <c r="CV81" s="907"/>
      <c r="CW81" s="905"/>
      <c r="CX81" s="906"/>
      <c r="CY81" s="906"/>
      <c r="CZ81" s="906"/>
      <c r="DA81" s="907"/>
      <c r="DB81" s="905"/>
      <c r="DC81" s="906"/>
      <c r="DD81" s="906"/>
      <c r="DE81" s="906"/>
      <c r="DF81" s="907"/>
      <c r="DG81" s="905"/>
      <c r="DH81" s="906"/>
      <c r="DI81" s="906"/>
      <c r="DJ81" s="906"/>
      <c r="DK81" s="907"/>
      <c r="DL81" s="905"/>
      <c r="DM81" s="906"/>
      <c r="DN81" s="906"/>
      <c r="DO81" s="906"/>
      <c r="DP81" s="907"/>
      <c r="DQ81" s="905"/>
      <c r="DR81" s="906"/>
      <c r="DS81" s="906"/>
      <c r="DT81" s="906"/>
      <c r="DU81" s="907"/>
      <c r="DV81" s="902"/>
      <c r="DW81" s="903"/>
      <c r="DX81" s="903"/>
      <c r="DY81" s="903"/>
      <c r="DZ81" s="904"/>
      <c r="EA81" s="247"/>
    </row>
    <row r="82" spans="1:131" s="248" customFormat="1" ht="26.25" customHeight="1" x14ac:dyDescent="0.15">
      <c r="A82" s="262">
        <v>15</v>
      </c>
      <c r="B82" s="918"/>
      <c r="C82" s="919"/>
      <c r="D82" s="919"/>
      <c r="E82" s="919"/>
      <c r="F82" s="919"/>
      <c r="G82" s="919"/>
      <c r="H82" s="919"/>
      <c r="I82" s="919"/>
      <c r="J82" s="919"/>
      <c r="K82" s="919"/>
      <c r="L82" s="919"/>
      <c r="M82" s="919"/>
      <c r="N82" s="919"/>
      <c r="O82" s="919"/>
      <c r="P82" s="920"/>
      <c r="Q82" s="921"/>
      <c r="R82" s="876"/>
      <c r="S82" s="876"/>
      <c r="T82" s="876"/>
      <c r="U82" s="876"/>
      <c r="V82" s="876"/>
      <c r="W82" s="876"/>
      <c r="X82" s="876"/>
      <c r="Y82" s="876"/>
      <c r="Z82" s="876"/>
      <c r="AA82" s="876"/>
      <c r="AB82" s="876"/>
      <c r="AC82" s="876"/>
      <c r="AD82" s="876"/>
      <c r="AE82" s="876"/>
      <c r="AF82" s="876"/>
      <c r="AG82" s="876"/>
      <c r="AH82" s="876"/>
      <c r="AI82" s="876"/>
      <c r="AJ82" s="876"/>
      <c r="AK82" s="876"/>
      <c r="AL82" s="876"/>
      <c r="AM82" s="876"/>
      <c r="AN82" s="876"/>
      <c r="AO82" s="876"/>
      <c r="AP82" s="876"/>
      <c r="AQ82" s="876"/>
      <c r="AR82" s="876"/>
      <c r="AS82" s="876"/>
      <c r="AT82" s="876"/>
      <c r="AU82" s="876"/>
      <c r="AV82" s="876"/>
      <c r="AW82" s="876"/>
      <c r="AX82" s="876"/>
      <c r="AY82" s="876"/>
      <c r="AZ82" s="922"/>
      <c r="BA82" s="922"/>
      <c r="BB82" s="922"/>
      <c r="BC82" s="922"/>
      <c r="BD82" s="923"/>
      <c r="BE82" s="266"/>
      <c r="BF82" s="266"/>
      <c r="BG82" s="266"/>
      <c r="BH82" s="266"/>
      <c r="BI82" s="266"/>
      <c r="BJ82" s="266"/>
      <c r="BK82" s="266"/>
      <c r="BL82" s="266"/>
      <c r="BM82" s="266"/>
      <c r="BN82" s="266"/>
      <c r="BO82" s="266"/>
      <c r="BP82" s="266"/>
      <c r="BQ82" s="263">
        <v>76</v>
      </c>
      <c r="BR82" s="268"/>
      <c r="BS82" s="908"/>
      <c r="BT82" s="909"/>
      <c r="BU82" s="909"/>
      <c r="BV82" s="909"/>
      <c r="BW82" s="909"/>
      <c r="BX82" s="909"/>
      <c r="BY82" s="909"/>
      <c r="BZ82" s="909"/>
      <c r="CA82" s="909"/>
      <c r="CB82" s="909"/>
      <c r="CC82" s="909"/>
      <c r="CD82" s="909"/>
      <c r="CE82" s="909"/>
      <c r="CF82" s="909"/>
      <c r="CG82" s="910"/>
      <c r="CH82" s="905"/>
      <c r="CI82" s="906"/>
      <c r="CJ82" s="906"/>
      <c r="CK82" s="906"/>
      <c r="CL82" s="907"/>
      <c r="CM82" s="905"/>
      <c r="CN82" s="906"/>
      <c r="CO82" s="906"/>
      <c r="CP82" s="906"/>
      <c r="CQ82" s="907"/>
      <c r="CR82" s="905"/>
      <c r="CS82" s="906"/>
      <c r="CT82" s="906"/>
      <c r="CU82" s="906"/>
      <c r="CV82" s="907"/>
      <c r="CW82" s="905"/>
      <c r="CX82" s="906"/>
      <c r="CY82" s="906"/>
      <c r="CZ82" s="906"/>
      <c r="DA82" s="907"/>
      <c r="DB82" s="905"/>
      <c r="DC82" s="906"/>
      <c r="DD82" s="906"/>
      <c r="DE82" s="906"/>
      <c r="DF82" s="907"/>
      <c r="DG82" s="905"/>
      <c r="DH82" s="906"/>
      <c r="DI82" s="906"/>
      <c r="DJ82" s="906"/>
      <c r="DK82" s="907"/>
      <c r="DL82" s="905"/>
      <c r="DM82" s="906"/>
      <c r="DN82" s="906"/>
      <c r="DO82" s="906"/>
      <c r="DP82" s="907"/>
      <c r="DQ82" s="905"/>
      <c r="DR82" s="906"/>
      <c r="DS82" s="906"/>
      <c r="DT82" s="906"/>
      <c r="DU82" s="907"/>
      <c r="DV82" s="902"/>
      <c r="DW82" s="903"/>
      <c r="DX82" s="903"/>
      <c r="DY82" s="903"/>
      <c r="DZ82" s="904"/>
      <c r="EA82" s="247"/>
    </row>
    <row r="83" spans="1:131" s="248" customFormat="1" ht="26.25" customHeight="1" x14ac:dyDescent="0.15">
      <c r="A83" s="262">
        <v>16</v>
      </c>
      <c r="B83" s="918"/>
      <c r="C83" s="919"/>
      <c r="D83" s="919"/>
      <c r="E83" s="919"/>
      <c r="F83" s="919"/>
      <c r="G83" s="919"/>
      <c r="H83" s="919"/>
      <c r="I83" s="919"/>
      <c r="J83" s="919"/>
      <c r="K83" s="919"/>
      <c r="L83" s="919"/>
      <c r="M83" s="919"/>
      <c r="N83" s="919"/>
      <c r="O83" s="919"/>
      <c r="P83" s="920"/>
      <c r="Q83" s="921"/>
      <c r="R83" s="876"/>
      <c r="S83" s="876"/>
      <c r="T83" s="876"/>
      <c r="U83" s="876"/>
      <c r="V83" s="876"/>
      <c r="W83" s="876"/>
      <c r="X83" s="876"/>
      <c r="Y83" s="876"/>
      <c r="Z83" s="876"/>
      <c r="AA83" s="876"/>
      <c r="AB83" s="876"/>
      <c r="AC83" s="876"/>
      <c r="AD83" s="876"/>
      <c r="AE83" s="876"/>
      <c r="AF83" s="876"/>
      <c r="AG83" s="876"/>
      <c r="AH83" s="876"/>
      <c r="AI83" s="876"/>
      <c r="AJ83" s="876"/>
      <c r="AK83" s="876"/>
      <c r="AL83" s="876"/>
      <c r="AM83" s="876"/>
      <c r="AN83" s="876"/>
      <c r="AO83" s="876"/>
      <c r="AP83" s="876"/>
      <c r="AQ83" s="876"/>
      <c r="AR83" s="876"/>
      <c r="AS83" s="876"/>
      <c r="AT83" s="876"/>
      <c r="AU83" s="876"/>
      <c r="AV83" s="876"/>
      <c r="AW83" s="876"/>
      <c r="AX83" s="876"/>
      <c r="AY83" s="876"/>
      <c r="AZ83" s="922"/>
      <c r="BA83" s="922"/>
      <c r="BB83" s="922"/>
      <c r="BC83" s="922"/>
      <c r="BD83" s="923"/>
      <c r="BE83" s="266"/>
      <c r="BF83" s="266"/>
      <c r="BG83" s="266"/>
      <c r="BH83" s="266"/>
      <c r="BI83" s="266"/>
      <c r="BJ83" s="266"/>
      <c r="BK83" s="266"/>
      <c r="BL83" s="266"/>
      <c r="BM83" s="266"/>
      <c r="BN83" s="266"/>
      <c r="BO83" s="266"/>
      <c r="BP83" s="266"/>
      <c r="BQ83" s="263">
        <v>77</v>
      </c>
      <c r="BR83" s="268"/>
      <c r="BS83" s="908"/>
      <c r="BT83" s="909"/>
      <c r="BU83" s="909"/>
      <c r="BV83" s="909"/>
      <c r="BW83" s="909"/>
      <c r="BX83" s="909"/>
      <c r="BY83" s="909"/>
      <c r="BZ83" s="909"/>
      <c r="CA83" s="909"/>
      <c r="CB83" s="909"/>
      <c r="CC83" s="909"/>
      <c r="CD83" s="909"/>
      <c r="CE83" s="909"/>
      <c r="CF83" s="909"/>
      <c r="CG83" s="910"/>
      <c r="CH83" s="905"/>
      <c r="CI83" s="906"/>
      <c r="CJ83" s="906"/>
      <c r="CK83" s="906"/>
      <c r="CL83" s="907"/>
      <c r="CM83" s="905"/>
      <c r="CN83" s="906"/>
      <c r="CO83" s="906"/>
      <c r="CP83" s="906"/>
      <c r="CQ83" s="907"/>
      <c r="CR83" s="905"/>
      <c r="CS83" s="906"/>
      <c r="CT83" s="906"/>
      <c r="CU83" s="906"/>
      <c r="CV83" s="907"/>
      <c r="CW83" s="905"/>
      <c r="CX83" s="906"/>
      <c r="CY83" s="906"/>
      <c r="CZ83" s="906"/>
      <c r="DA83" s="907"/>
      <c r="DB83" s="905"/>
      <c r="DC83" s="906"/>
      <c r="DD83" s="906"/>
      <c r="DE83" s="906"/>
      <c r="DF83" s="907"/>
      <c r="DG83" s="905"/>
      <c r="DH83" s="906"/>
      <c r="DI83" s="906"/>
      <c r="DJ83" s="906"/>
      <c r="DK83" s="907"/>
      <c r="DL83" s="905"/>
      <c r="DM83" s="906"/>
      <c r="DN83" s="906"/>
      <c r="DO83" s="906"/>
      <c r="DP83" s="907"/>
      <c r="DQ83" s="905"/>
      <c r="DR83" s="906"/>
      <c r="DS83" s="906"/>
      <c r="DT83" s="906"/>
      <c r="DU83" s="907"/>
      <c r="DV83" s="902"/>
      <c r="DW83" s="903"/>
      <c r="DX83" s="903"/>
      <c r="DY83" s="903"/>
      <c r="DZ83" s="904"/>
      <c r="EA83" s="247"/>
    </row>
    <row r="84" spans="1:131" s="248" customFormat="1" ht="26.25" customHeight="1" x14ac:dyDescent="0.15">
      <c r="A84" s="262">
        <v>17</v>
      </c>
      <c r="B84" s="918"/>
      <c r="C84" s="919"/>
      <c r="D84" s="919"/>
      <c r="E84" s="919"/>
      <c r="F84" s="919"/>
      <c r="G84" s="919"/>
      <c r="H84" s="919"/>
      <c r="I84" s="919"/>
      <c r="J84" s="919"/>
      <c r="K84" s="919"/>
      <c r="L84" s="919"/>
      <c r="M84" s="919"/>
      <c r="N84" s="919"/>
      <c r="O84" s="919"/>
      <c r="P84" s="920"/>
      <c r="Q84" s="921"/>
      <c r="R84" s="876"/>
      <c r="S84" s="876"/>
      <c r="T84" s="876"/>
      <c r="U84" s="876"/>
      <c r="V84" s="876"/>
      <c r="W84" s="876"/>
      <c r="X84" s="876"/>
      <c r="Y84" s="876"/>
      <c r="Z84" s="876"/>
      <c r="AA84" s="876"/>
      <c r="AB84" s="876"/>
      <c r="AC84" s="876"/>
      <c r="AD84" s="876"/>
      <c r="AE84" s="876"/>
      <c r="AF84" s="876"/>
      <c r="AG84" s="876"/>
      <c r="AH84" s="876"/>
      <c r="AI84" s="876"/>
      <c r="AJ84" s="876"/>
      <c r="AK84" s="876"/>
      <c r="AL84" s="876"/>
      <c r="AM84" s="876"/>
      <c r="AN84" s="876"/>
      <c r="AO84" s="876"/>
      <c r="AP84" s="876"/>
      <c r="AQ84" s="876"/>
      <c r="AR84" s="876"/>
      <c r="AS84" s="876"/>
      <c r="AT84" s="876"/>
      <c r="AU84" s="876"/>
      <c r="AV84" s="876"/>
      <c r="AW84" s="876"/>
      <c r="AX84" s="876"/>
      <c r="AY84" s="876"/>
      <c r="AZ84" s="922"/>
      <c r="BA84" s="922"/>
      <c r="BB84" s="922"/>
      <c r="BC84" s="922"/>
      <c r="BD84" s="923"/>
      <c r="BE84" s="266"/>
      <c r="BF84" s="266"/>
      <c r="BG84" s="266"/>
      <c r="BH84" s="266"/>
      <c r="BI84" s="266"/>
      <c r="BJ84" s="266"/>
      <c r="BK84" s="266"/>
      <c r="BL84" s="266"/>
      <c r="BM84" s="266"/>
      <c r="BN84" s="266"/>
      <c r="BO84" s="266"/>
      <c r="BP84" s="266"/>
      <c r="BQ84" s="263">
        <v>78</v>
      </c>
      <c r="BR84" s="268"/>
      <c r="BS84" s="908"/>
      <c r="BT84" s="909"/>
      <c r="BU84" s="909"/>
      <c r="BV84" s="909"/>
      <c r="BW84" s="909"/>
      <c r="BX84" s="909"/>
      <c r="BY84" s="909"/>
      <c r="BZ84" s="909"/>
      <c r="CA84" s="909"/>
      <c r="CB84" s="909"/>
      <c r="CC84" s="909"/>
      <c r="CD84" s="909"/>
      <c r="CE84" s="909"/>
      <c r="CF84" s="909"/>
      <c r="CG84" s="910"/>
      <c r="CH84" s="905"/>
      <c r="CI84" s="906"/>
      <c r="CJ84" s="906"/>
      <c r="CK84" s="906"/>
      <c r="CL84" s="907"/>
      <c r="CM84" s="905"/>
      <c r="CN84" s="906"/>
      <c r="CO84" s="906"/>
      <c r="CP84" s="906"/>
      <c r="CQ84" s="907"/>
      <c r="CR84" s="905"/>
      <c r="CS84" s="906"/>
      <c r="CT84" s="906"/>
      <c r="CU84" s="906"/>
      <c r="CV84" s="907"/>
      <c r="CW84" s="905"/>
      <c r="CX84" s="906"/>
      <c r="CY84" s="906"/>
      <c r="CZ84" s="906"/>
      <c r="DA84" s="907"/>
      <c r="DB84" s="905"/>
      <c r="DC84" s="906"/>
      <c r="DD84" s="906"/>
      <c r="DE84" s="906"/>
      <c r="DF84" s="907"/>
      <c r="DG84" s="905"/>
      <c r="DH84" s="906"/>
      <c r="DI84" s="906"/>
      <c r="DJ84" s="906"/>
      <c r="DK84" s="907"/>
      <c r="DL84" s="905"/>
      <c r="DM84" s="906"/>
      <c r="DN84" s="906"/>
      <c r="DO84" s="906"/>
      <c r="DP84" s="907"/>
      <c r="DQ84" s="905"/>
      <c r="DR84" s="906"/>
      <c r="DS84" s="906"/>
      <c r="DT84" s="906"/>
      <c r="DU84" s="907"/>
      <c r="DV84" s="902"/>
      <c r="DW84" s="903"/>
      <c r="DX84" s="903"/>
      <c r="DY84" s="903"/>
      <c r="DZ84" s="904"/>
      <c r="EA84" s="247"/>
    </row>
    <row r="85" spans="1:131" s="248" customFormat="1" ht="26.25" customHeight="1" x14ac:dyDescent="0.15">
      <c r="A85" s="262">
        <v>18</v>
      </c>
      <c r="B85" s="918"/>
      <c r="C85" s="919"/>
      <c r="D85" s="919"/>
      <c r="E85" s="919"/>
      <c r="F85" s="919"/>
      <c r="G85" s="919"/>
      <c r="H85" s="919"/>
      <c r="I85" s="919"/>
      <c r="J85" s="919"/>
      <c r="K85" s="919"/>
      <c r="L85" s="919"/>
      <c r="M85" s="919"/>
      <c r="N85" s="919"/>
      <c r="O85" s="919"/>
      <c r="P85" s="920"/>
      <c r="Q85" s="921"/>
      <c r="R85" s="876"/>
      <c r="S85" s="876"/>
      <c r="T85" s="876"/>
      <c r="U85" s="876"/>
      <c r="V85" s="876"/>
      <c r="W85" s="876"/>
      <c r="X85" s="876"/>
      <c r="Y85" s="876"/>
      <c r="Z85" s="876"/>
      <c r="AA85" s="876"/>
      <c r="AB85" s="876"/>
      <c r="AC85" s="876"/>
      <c r="AD85" s="876"/>
      <c r="AE85" s="876"/>
      <c r="AF85" s="876"/>
      <c r="AG85" s="876"/>
      <c r="AH85" s="876"/>
      <c r="AI85" s="876"/>
      <c r="AJ85" s="876"/>
      <c r="AK85" s="876"/>
      <c r="AL85" s="876"/>
      <c r="AM85" s="876"/>
      <c r="AN85" s="876"/>
      <c r="AO85" s="876"/>
      <c r="AP85" s="876"/>
      <c r="AQ85" s="876"/>
      <c r="AR85" s="876"/>
      <c r="AS85" s="876"/>
      <c r="AT85" s="876"/>
      <c r="AU85" s="876"/>
      <c r="AV85" s="876"/>
      <c r="AW85" s="876"/>
      <c r="AX85" s="876"/>
      <c r="AY85" s="876"/>
      <c r="AZ85" s="922"/>
      <c r="BA85" s="922"/>
      <c r="BB85" s="922"/>
      <c r="BC85" s="922"/>
      <c r="BD85" s="923"/>
      <c r="BE85" s="266"/>
      <c r="BF85" s="266"/>
      <c r="BG85" s="266"/>
      <c r="BH85" s="266"/>
      <c r="BI85" s="266"/>
      <c r="BJ85" s="266"/>
      <c r="BK85" s="266"/>
      <c r="BL85" s="266"/>
      <c r="BM85" s="266"/>
      <c r="BN85" s="266"/>
      <c r="BO85" s="266"/>
      <c r="BP85" s="266"/>
      <c r="BQ85" s="263">
        <v>79</v>
      </c>
      <c r="BR85" s="268"/>
      <c r="BS85" s="908"/>
      <c r="BT85" s="909"/>
      <c r="BU85" s="909"/>
      <c r="BV85" s="909"/>
      <c r="BW85" s="909"/>
      <c r="BX85" s="909"/>
      <c r="BY85" s="909"/>
      <c r="BZ85" s="909"/>
      <c r="CA85" s="909"/>
      <c r="CB85" s="909"/>
      <c r="CC85" s="909"/>
      <c r="CD85" s="909"/>
      <c r="CE85" s="909"/>
      <c r="CF85" s="909"/>
      <c r="CG85" s="910"/>
      <c r="CH85" s="905"/>
      <c r="CI85" s="906"/>
      <c r="CJ85" s="906"/>
      <c r="CK85" s="906"/>
      <c r="CL85" s="907"/>
      <c r="CM85" s="905"/>
      <c r="CN85" s="906"/>
      <c r="CO85" s="906"/>
      <c r="CP85" s="906"/>
      <c r="CQ85" s="907"/>
      <c r="CR85" s="905"/>
      <c r="CS85" s="906"/>
      <c r="CT85" s="906"/>
      <c r="CU85" s="906"/>
      <c r="CV85" s="907"/>
      <c r="CW85" s="905"/>
      <c r="CX85" s="906"/>
      <c r="CY85" s="906"/>
      <c r="CZ85" s="906"/>
      <c r="DA85" s="907"/>
      <c r="DB85" s="905"/>
      <c r="DC85" s="906"/>
      <c r="DD85" s="906"/>
      <c r="DE85" s="906"/>
      <c r="DF85" s="907"/>
      <c r="DG85" s="905"/>
      <c r="DH85" s="906"/>
      <c r="DI85" s="906"/>
      <c r="DJ85" s="906"/>
      <c r="DK85" s="907"/>
      <c r="DL85" s="905"/>
      <c r="DM85" s="906"/>
      <c r="DN85" s="906"/>
      <c r="DO85" s="906"/>
      <c r="DP85" s="907"/>
      <c r="DQ85" s="905"/>
      <c r="DR85" s="906"/>
      <c r="DS85" s="906"/>
      <c r="DT85" s="906"/>
      <c r="DU85" s="907"/>
      <c r="DV85" s="902"/>
      <c r="DW85" s="903"/>
      <c r="DX85" s="903"/>
      <c r="DY85" s="903"/>
      <c r="DZ85" s="904"/>
      <c r="EA85" s="247"/>
    </row>
    <row r="86" spans="1:131" s="248" customFormat="1" ht="26.25" customHeight="1" x14ac:dyDescent="0.15">
      <c r="A86" s="262">
        <v>19</v>
      </c>
      <c r="B86" s="918"/>
      <c r="C86" s="919"/>
      <c r="D86" s="919"/>
      <c r="E86" s="919"/>
      <c r="F86" s="919"/>
      <c r="G86" s="919"/>
      <c r="H86" s="919"/>
      <c r="I86" s="919"/>
      <c r="J86" s="919"/>
      <c r="K86" s="919"/>
      <c r="L86" s="919"/>
      <c r="M86" s="919"/>
      <c r="N86" s="919"/>
      <c r="O86" s="919"/>
      <c r="P86" s="920"/>
      <c r="Q86" s="921"/>
      <c r="R86" s="876"/>
      <c r="S86" s="876"/>
      <c r="T86" s="876"/>
      <c r="U86" s="876"/>
      <c r="V86" s="876"/>
      <c r="W86" s="876"/>
      <c r="X86" s="876"/>
      <c r="Y86" s="876"/>
      <c r="Z86" s="876"/>
      <c r="AA86" s="876"/>
      <c r="AB86" s="876"/>
      <c r="AC86" s="876"/>
      <c r="AD86" s="876"/>
      <c r="AE86" s="876"/>
      <c r="AF86" s="876"/>
      <c r="AG86" s="876"/>
      <c r="AH86" s="876"/>
      <c r="AI86" s="876"/>
      <c r="AJ86" s="876"/>
      <c r="AK86" s="876"/>
      <c r="AL86" s="876"/>
      <c r="AM86" s="876"/>
      <c r="AN86" s="876"/>
      <c r="AO86" s="876"/>
      <c r="AP86" s="876"/>
      <c r="AQ86" s="876"/>
      <c r="AR86" s="876"/>
      <c r="AS86" s="876"/>
      <c r="AT86" s="876"/>
      <c r="AU86" s="876"/>
      <c r="AV86" s="876"/>
      <c r="AW86" s="876"/>
      <c r="AX86" s="876"/>
      <c r="AY86" s="876"/>
      <c r="AZ86" s="922"/>
      <c r="BA86" s="922"/>
      <c r="BB86" s="922"/>
      <c r="BC86" s="922"/>
      <c r="BD86" s="923"/>
      <c r="BE86" s="266"/>
      <c r="BF86" s="266"/>
      <c r="BG86" s="266"/>
      <c r="BH86" s="266"/>
      <c r="BI86" s="266"/>
      <c r="BJ86" s="266"/>
      <c r="BK86" s="266"/>
      <c r="BL86" s="266"/>
      <c r="BM86" s="266"/>
      <c r="BN86" s="266"/>
      <c r="BO86" s="266"/>
      <c r="BP86" s="266"/>
      <c r="BQ86" s="263">
        <v>80</v>
      </c>
      <c r="BR86" s="268"/>
      <c r="BS86" s="908"/>
      <c r="BT86" s="909"/>
      <c r="BU86" s="909"/>
      <c r="BV86" s="909"/>
      <c r="BW86" s="909"/>
      <c r="BX86" s="909"/>
      <c r="BY86" s="909"/>
      <c r="BZ86" s="909"/>
      <c r="CA86" s="909"/>
      <c r="CB86" s="909"/>
      <c r="CC86" s="909"/>
      <c r="CD86" s="909"/>
      <c r="CE86" s="909"/>
      <c r="CF86" s="909"/>
      <c r="CG86" s="910"/>
      <c r="CH86" s="905"/>
      <c r="CI86" s="906"/>
      <c r="CJ86" s="906"/>
      <c r="CK86" s="906"/>
      <c r="CL86" s="907"/>
      <c r="CM86" s="905"/>
      <c r="CN86" s="906"/>
      <c r="CO86" s="906"/>
      <c r="CP86" s="906"/>
      <c r="CQ86" s="907"/>
      <c r="CR86" s="905"/>
      <c r="CS86" s="906"/>
      <c r="CT86" s="906"/>
      <c r="CU86" s="906"/>
      <c r="CV86" s="907"/>
      <c r="CW86" s="905"/>
      <c r="CX86" s="906"/>
      <c r="CY86" s="906"/>
      <c r="CZ86" s="906"/>
      <c r="DA86" s="907"/>
      <c r="DB86" s="905"/>
      <c r="DC86" s="906"/>
      <c r="DD86" s="906"/>
      <c r="DE86" s="906"/>
      <c r="DF86" s="907"/>
      <c r="DG86" s="905"/>
      <c r="DH86" s="906"/>
      <c r="DI86" s="906"/>
      <c r="DJ86" s="906"/>
      <c r="DK86" s="907"/>
      <c r="DL86" s="905"/>
      <c r="DM86" s="906"/>
      <c r="DN86" s="906"/>
      <c r="DO86" s="906"/>
      <c r="DP86" s="907"/>
      <c r="DQ86" s="905"/>
      <c r="DR86" s="906"/>
      <c r="DS86" s="906"/>
      <c r="DT86" s="906"/>
      <c r="DU86" s="907"/>
      <c r="DV86" s="902"/>
      <c r="DW86" s="903"/>
      <c r="DX86" s="903"/>
      <c r="DY86" s="903"/>
      <c r="DZ86" s="904"/>
      <c r="EA86" s="247"/>
    </row>
    <row r="87" spans="1:131" s="248" customFormat="1" ht="26.25" customHeight="1" x14ac:dyDescent="0.15">
      <c r="A87" s="270">
        <v>20</v>
      </c>
      <c r="B87" s="927"/>
      <c r="C87" s="928"/>
      <c r="D87" s="928"/>
      <c r="E87" s="928"/>
      <c r="F87" s="928"/>
      <c r="G87" s="928"/>
      <c r="H87" s="928"/>
      <c r="I87" s="928"/>
      <c r="J87" s="928"/>
      <c r="K87" s="928"/>
      <c r="L87" s="928"/>
      <c r="M87" s="928"/>
      <c r="N87" s="928"/>
      <c r="O87" s="928"/>
      <c r="P87" s="929"/>
      <c r="Q87" s="930"/>
      <c r="R87" s="931"/>
      <c r="S87" s="931"/>
      <c r="T87" s="931"/>
      <c r="U87" s="931"/>
      <c r="V87" s="931"/>
      <c r="W87" s="931"/>
      <c r="X87" s="931"/>
      <c r="Y87" s="931"/>
      <c r="Z87" s="931"/>
      <c r="AA87" s="931"/>
      <c r="AB87" s="931"/>
      <c r="AC87" s="931"/>
      <c r="AD87" s="931"/>
      <c r="AE87" s="931"/>
      <c r="AF87" s="931"/>
      <c r="AG87" s="931"/>
      <c r="AH87" s="931"/>
      <c r="AI87" s="931"/>
      <c r="AJ87" s="931"/>
      <c r="AK87" s="931"/>
      <c r="AL87" s="931"/>
      <c r="AM87" s="931"/>
      <c r="AN87" s="931"/>
      <c r="AO87" s="931"/>
      <c r="AP87" s="931"/>
      <c r="AQ87" s="931"/>
      <c r="AR87" s="931"/>
      <c r="AS87" s="931"/>
      <c r="AT87" s="931"/>
      <c r="AU87" s="931"/>
      <c r="AV87" s="931"/>
      <c r="AW87" s="931"/>
      <c r="AX87" s="931"/>
      <c r="AY87" s="931"/>
      <c r="AZ87" s="932"/>
      <c r="BA87" s="932"/>
      <c r="BB87" s="932"/>
      <c r="BC87" s="932"/>
      <c r="BD87" s="933"/>
      <c r="BE87" s="266"/>
      <c r="BF87" s="266"/>
      <c r="BG87" s="266"/>
      <c r="BH87" s="266"/>
      <c r="BI87" s="266"/>
      <c r="BJ87" s="266"/>
      <c r="BK87" s="266"/>
      <c r="BL87" s="266"/>
      <c r="BM87" s="266"/>
      <c r="BN87" s="266"/>
      <c r="BO87" s="266"/>
      <c r="BP87" s="266"/>
      <c r="BQ87" s="263">
        <v>81</v>
      </c>
      <c r="BR87" s="268"/>
      <c r="BS87" s="908"/>
      <c r="BT87" s="909"/>
      <c r="BU87" s="909"/>
      <c r="BV87" s="909"/>
      <c r="BW87" s="909"/>
      <c r="BX87" s="909"/>
      <c r="BY87" s="909"/>
      <c r="BZ87" s="909"/>
      <c r="CA87" s="909"/>
      <c r="CB87" s="909"/>
      <c r="CC87" s="909"/>
      <c r="CD87" s="909"/>
      <c r="CE87" s="909"/>
      <c r="CF87" s="909"/>
      <c r="CG87" s="910"/>
      <c r="CH87" s="905"/>
      <c r="CI87" s="906"/>
      <c r="CJ87" s="906"/>
      <c r="CK87" s="906"/>
      <c r="CL87" s="907"/>
      <c r="CM87" s="905"/>
      <c r="CN87" s="906"/>
      <c r="CO87" s="906"/>
      <c r="CP87" s="906"/>
      <c r="CQ87" s="907"/>
      <c r="CR87" s="905"/>
      <c r="CS87" s="906"/>
      <c r="CT87" s="906"/>
      <c r="CU87" s="906"/>
      <c r="CV87" s="907"/>
      <c r="CW87" s="905"/>
      <c r="CX87" s="906"/>
      <c r="CY87" s="906"/>
      <c r="CZ87" s="906"/>
      <c r="DA87" s="907"/>
      <c r="DB87" s="905"/>
      <c r="DC87" s="906"/>
      <c r="DD87" s="906"/>
      <c r="DE87" s="906"/>
      <c r="DF87" s="907"/>
      <c r="DG87" s="905"/>
      <c r="DH87" s="906"/>
      <c r="DI87" s="906"/>
      <c r="DJ87" s="906"/>
      <c r="DK87" s="907"/>
      <c r="DL87" s="905"/>
      <c r="DM87" s="906"/>
      <c r="DN87" s="906"/>
      <c r="DO87" s="906"/>
      <c r="DP87" s="907"/>
      <c r="DQ87" s="905"/>
      <c r="DR87" s="906"/>
      <c r="DS87" s="906"/>
      <c r="DT87" s="906"/>
      <c r="DU87" s="907"/>
      <c r="DV87" s="902"/>
      <c r="DW87" s="903"/>
      <c r="DX87" s="903"/>
      <c r="DY87" s="903"/>
      <c r="DZ87" s="904"/>
      <c r="EA87" s="247"/>
    </row>
    <row r="88" spans="1:131" s="248" customFormat="1" ht="26.25" customHeight="1" thickBot="1" x14ac:dyDescent="0.2">
      <c r="A88" s="265" t="s">
        <v>395</v>
      </c>
      <c r="B88" s="836" t="s">
        <v>431</v>
      </c>
      <c r="C88" s="837"/>
      <c r="D88" s="837"/>
      <c r="E88" s="837"/>
      <c r="F88" s="837"/>
      <c r="G88" s="837"/>
      <c r="H88" s="837"/>
      <c r="I88" s="837"/>
      <c r="J88" s="837"/>
      <c r="K88" s="837"/>
      <c r="L88" s="837"/>
      <c r="M88" s="837"/>
      <c r="N88" s="837"/>
      <c r="O88" s="837"/>
      <c r="P88" s="838"/>
      <c r="Q88" s="883"/>
      <c r="R88" s="884"/>
      <c r="S88" s="884"/>
      <c r="T88" s="884"/>
      <c r="U88" s="884"/>
      <c r="V88" s="884"/>
      <c r="W88" s="884"/>
      <c r="X88" s="884"/>
      <c r="Y88" s="884"/>
      <c r="Z88" s="884"/>
      <c r="AA88" s="884"/>
      <c r="AB88" s="884"/>
      <c r="AC88" s="884"/>
      <c r="AD88" s="884"/>
      <c r="AE88" s="884"/>
      <c r="AF88" s="887"/>
      <c r="AG88" s="887"/>
      <c r="AH88" s="887"/>
      <c r="AI88" s="887"/>
      <c r="AJ88" s="887"/>
      <c r="AK88" s="884"/>
      <c r="AL88" s="884"/>
      <c r="AM88" s="884"/>
      <c r="AN88" s="884"/>
      <c r="AO88" s="884"/>
      <c r="AP88" s="887"/>
      <c r="AQ88" s="887"/>
      <c r="AR88" s="887"/>
      <c r="AS88" s="887"/>
      <c r="AT88" s="887"/>
      <c r="AU88" s="887"/>
      <c r="AV88" s="887"/>
      <c r="AW88" s="887"/>
      <c r="AX88" s="887"/>
      <c r="AY88" s="887"/>
      <c r="AZ88" s="892"/>
      <c r="BA88" s="892"/>
      <c r="BB88" s="892"/>
      <c r="BC88" s="892"/>
      <c r="BD88" s="893"/>
      <c r="BE88" s="266"/>
      <c r="BF88" s="266"/>
      <c r="BG88" s="266"/>
      <c r="BH88" s="266"/>
      <c r="BI88" s="266"/>
      <c r="BJ88" s="266"/>
      <c r="BK88" s="266"/>
      <c r="BL88" s="266"/>
      <c r="BM88" s="266"/>
      <c r="BN88" s="266"/>
      <c r="BO88" s="266"/>
      <c r="BP88" s="266"/>
      <c r="BQ88" s="263">
        <v>82</v>
      </c>
      <c r="BR88" s="268"/>
      <c r="BS88" s="908"/>
      <c r="BT88" s="909"/>
      <c r="BU88" s="909"/>
      <c r="BV88" s="909"/>
      <c r="BW88" s="909"/>
      <c r="BX88" s="909"/>
      <c r="BY88" s="909"/>
      <c r="BZ88" s="909"/>
      <c r="CA88" s="909"/>
      <c r="CB88" s="909"/>
      <c r="CC88" s="909"/>
      <c r="CD88" s="909"/>
      <c r="CE88" s="909"/>
      <c r="CF88" s="909"/>
      <c r="CG88" s="910"/>
      <c r="CH88" s="905"/>
      <c r="CI88" s="906"/>
      <c r="CJ88" s="906"/>
      <c r="CK88" s="906"/>
      <c r="CL88" s="907"/>
      <c r="CM88" s="905"/>
      <c r="CN88" s="906"/>
      <c r="CO88" s="906"/>
      <c r="CP88" s="906"/>
      <c r="CQ88" s="907"/>
      <c r="CR88" s="905"/>
      <c r="CS88" s="906"/>
      <c r="CT88" s="906"/>
      <c r="CU88" s="906"/>
      <c r="CV88" s="907"/>
      <c r="CW88" s="905"/>
      <c r="CX88" s="906"/>
      <c r="CY88" s="906"/>
      <c r="CZ88" s="906"/>
      <c r="DA88" s="907"/>
      <c r="DB88" s="905"/>
      <c r="DC88" s="906"/>
      <c r="DD88" s="906"/>
      <c r="DE88" s="906"/>
      <c r="DF88" s="907"/>
      <c r="DG88" s="905"/>
      <c r="DH88" s="906"/>
      <c r="DI88" s="906"/>
      <c r="DJ88" s="906"/>
      <c r="DK88" s="907"/>
      <c r="DL88" s="905"/>
      <c r="DM88" s="906"/>
      <c r="DN88" s="906"/>
      <c r="DO88" s="906"/>
      <c r="DP88" s="907"/>
      <c r="DQ88" s="905"/>
      <c r="DR88" s="906"/>
      <c r="DS88" s="906"/>
      <c r="DT88" s="906"/>
      <c r="DU88" s="907"/>
      <c r="DV88" s="902"/>
      <c r="DW88" s="903"/>
      <c r="DX88" s="903"/>
      <c r="DY88" s="903"/>
      <c r="DZ88" s="904"/>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8"/>
      <c r="BT89" s="909"/>
      <c r="BU89" s="909"/>
      <c r="BV89" s="909"/>
      <c r="BW89" s="909"/>
      <c r="BX89" s="909"/>
      <c r="BY89" s="909"/>
      <c r="BZ89" s="909"/>
      <c r="CA89" s="909"/>
      <c r="CB89" s="909"/>
      <c r="CC89" s="909"/>
      <c r="CD89" s="909"/>
      <c r="CE89" s="909"/>
      <c r="CF89" s="909"/>
      <c r="CG89" s="910"/>
      <c r="CH89" s="905"/>
      <c r="CI89" s="906"/>
      <c r="CJ89" s="906"/>
      <c r="CK89" s="906"/>
      <c r="CL89" s="907"/>
      <c r="CM89" s="905"/>
      <c r="CN89" s="906"/>
      <c r="CO89" s="906"/>
      <c r="CP89" s="906"/>
      <c r="CQ89" s="907"/>
      <c r="CR89" s="905"/>
      <c r="CS89" s="906"/>
      <c r="CT89" s="906"/>
      <c r="CU89" s="906"/>
      <c r="CV89" s="907"/>
      <c r="CW89" s="905"/>
      <c r="CX89" s="906"/>
      <c r="CY89" s="906"/>
      <c r="CZ89" s="906"/>
      <c r="DA89" s="907"/>
      <c r="DB89" s="905"/>
      <c r="DC89" s="906"/>
      <c r="DD89" s="906"/>
      <c r="DE89" s="906"/>
      <c r="DF89" s="907"/>
      <c r="DG89" s="905"/>
      <c r="DH89" s="906"/>
      <c r="DI89" s="906"/>
      <c r="DJ89" s="906"/>
      <c r="DK89" s="907"/>
      <c r="DL89" s="905"/>
      <c r="DM89" s="906"/>
      <c r="DN89" s="906"/>
      <c r="DO89" s="906"/>
      <c r="DP89" s="907"/>
      <c r="DQ89" s="905"/>
      <c r="DR89" s="906"/>
      <c r="DS89" s="906"/>
      <c r="DT89" s="906"/>
      <c r="DU89" s="907"/>
      <c r="DV89" s="902"/>
      <c r="DW89" s="903"/>
      <c r="DX89" s="903"/>
      <c r="DY89" s="903"/>
      <c r="DZ89" s="904"/>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8"/>
      <c r="BT90" s="909"/>
      <c r="BU90" s="909"/>
      <c r="BV90" s="909"/>
      <c r="BW90" s="909"/>
      <c r="BX90" s="909"/>
      <c r="BY90" s="909"/>
      <c r="BZ90" s="909"/>
      <c r="CA90" s="909"/>
      <c r="CB90" s="909"/>
      <c r="CC90" s="909"/>
      <c r="CD90" s="909"/>
      <c r="CE90" s="909"/>
      <c r="CF90" s="909"/>
      <c r="CG90" s="910"/>
      <c r="CH90" s="905"/>
      <c r="CI90" s="906"/>
      <c r="CJ90" s="906"/>
      <c r="CK90" s="906"/>
      <c r="CL90" s="907"/>
      <c r="CM90" s="905"/>
      <c r="CN90" s="906"/>
      <c r="CO90" s="906"/>
      <c r="CP90" s="906"/>
      <c r="CQ90" s="907"/>
      <c r="CR90" s="905"/>
      <c r="CS90" s="906"/>
      <c r="CT90" s="906"/>
      <c r="CU90" s="906"/>
      <c r="CV90" s="907"/>
      <c r="CW90" s="905"/>
      <c r="CX90" s="906"/>
      <c r="CY90" s="906"/>
      <c r="CZ90" s="906"/>
      <c r="DA90" s="907"/>
      <c r="DB90" s="905"/>
      <c r="DC90" s="906"/>
      <c r="DD90" s="906"/>
      <c r="DE90" s="906"/>
      <c r="DF90" s="907"/>
      <c r="DG90" s="905"/>
      <c r="DH90" s="906"/>
      <c r="DI90" s="906"/>
      <c r="DJ90" s="906"/>
      <c r="DK90" s="907"/>
      <c r="DL90" s="905"/>
      <c r="DM90" s="906"/>
      <c r="DN90" s="906"/>
      <c r="DO90" s="906"/>
      <c r="DP90" s="907"/>
      <c r="DQ90" s="905"/>
      <c r="DR90" s="906"/>
      <c r="DS90" s="906"/>
      <c r="DT90" s="906"/>
      <c r="DU90" s="907"/>
      <c r="DV90" s="902"/>
      <c r="DW90" s="903"/>
      <c r="DX90" s="903"/>
      <c r="DY90" s="903"/>
      <c r="DZ90" s="904"/>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8"/>
      <c r="BT91" s="909"/>
      <c r="BU91" s="909"/>
      <c r="BV91" s="909"/>
      <c r="BW91" s="909"/>
      <c r="BX91" s="909"/>
      <c r="BY91" s="909"/>
      <c r="BZ91" s="909"/>
      <c r="CA91" s="909"/>
      <c r="CB91" s="909"/>
      <c r="CC91" s="909"/>
      <c r="CD91" s="909"/>
      <c r="CE91" s="909"/>
      <c r="CF91" s="909"/>
      <c r="CG91" s="910"/>
      <c r="CH91" s="905"/>
      <c r="CI91" s="906"/>
      <c r="CJ91" s="906"/>
      <c r="CK91" s="906"/>
      <c r="CL91" s="907"/>
      <c r="CM91" s="905"/>
      <c r="CN91" s="906"/>
      <c r="CO91" s="906"/>
      <c r="CP91" s="906"/>
      <c r="CQ91" s="907"/>
      <c r="CR91" s="905"/>
      <c r="CS91" s="906"/>
      <c r="CT91" s="906"/>
      <c r="CU91" s="906"/>
      <c r="CV91" s="907"/>
      <c r="CW91" s="905"/>
      <c r="CX91" s="906"/>
      <c r="CY91" s="906"/>
      <c r="CZ91" s="906"/>
      <c r="DA91" s="907"/>
      <c r="DB91" s="905"/>
      <c r="DC91" s="906"/>
      <c r="DD91" s="906"/>
      <c r="DE91" s="906"/>
      <c r="DF91" s="907"/>
      <c r="DG91" s="905"/>
      <c r="DH91" s="906"/>
      <c r="DI91" s="906"/>
      <c r="DJ91" s="906"/>
      <c r="DK91" s="907"/>
      <c r="DL91" s="905"/>
      <c r="DM91" s="906"/>
      <c r="DN91" s="906"/>
      <c r="DO91" s="906"/>
      <c r="DP91" s="907"/>
      <c r="DQ91" s="905"/>
      <c r="DR91" s="906"/>
      <c r="DS91" s="906"/>
      <c r="DT91" s="906"/>
      <c r="DU91" s="907"/>
      <c r="DV91" s="902"/>
      <c r="DW91" s="903"/>
      <c r="DX91" s="903"/>
      <c r="DY91" s="903"/>
      <c r="DZ91" s="904"/>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8"/>
      <c r="BT92" s="909"/>
      <c r="BU92" s="909"/>
      <c r="BV92" s="909"/>
      <c r="BW92" s="909"/>
      <c r="BX92" s="909"/>
      <c r="BY92" s="909"/>
      <c r="BZ92" s="909"/>
      <c r="CA92" s="909"/>
      <c r="CB92" s="909"/>
      <c r="CC92" s="909"/>
      <c r="CD92" s="909"/>
      <c r="CE92" s="909"/>
      <c r="CF92" s="909"/>
      <c r="CG92" s="910"/>
      <c r="CH92" s="905"/>
      <c r="CI92" s="906"/>
      <c r="CJ92" s="906"/>
      <c r="CK92" s="906"/>
      <c r="CL92" s="907"/>
      <c r="CM92" s="905"/>
      <c r="CN92" s="906"/>
      <c r="CO92" s="906"/>
      <c r="CP92" s="906"/>
      <c r="CQ92" s="907"/>
      <c r="CR92" s="905"/>
      <c r="CS92" s="906"/>
      <c r="CT92" s="906"/>
      <c r="CU92" s="906"/>
      <c r="CV92" s="907"/>
      <c r="CW92" s="905"/>
      <c r="CX92" s="906"/>
      <c r="CY92" s="906"/>
      <c r="CZ92" s="906"/>
      <c r="DA92" s="907"/>
      <c r="DB92" s="905"/>
      <c r="DC92" s="906"/>
      <c r="DD92" s="906"/>
      <c r="DE92" s="906"/>
      <c r="DF92" s="907"/>
      <c r="DG92" s="905"/>
      <c r="DH92" s="906"/>
      <c r="DI92" s="906"/>
      <c r="DJ92" s="906"/>
      <c r="DK92" s="907"/>
      <c r="DL92" s="905"/>
      <c r="DM92" s="906"/>
      <c r="DN92" s="906"/>
      <c r="DO92" s="906"/>
      <c r="DP92" s="907"/>
      <c r="DQ92" s="905"/>
      <c r="DR92" s="906"/>
      <c r="DS92" s="906"/>
      <c r="DT92" s="906"/>
      <c r="DU92" s="907"/>
      <c r="DV92" s="902"/>
      <c r="DW92" s="903"/>
      <c r="DX92" s="903"/>
      <c r="DY92" s="903"/>
      <c r="DZ92" s="904"/>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8"/>
      <c r="BT93" s="909"/>
      <c r="BU93" s="909"/>
      <c r="BV93" s="909"/>
      <c r="BW93" s="909"/>
      <c r="BX93" s="909"/>
      <c r="BY93" s="909"/>
      <c r="BZ93" s="909"/>
      <c r="CA93" s="909"/>
      <c r="CB93" s="909"/>
      <c r="CC93" s="909"/>
      <c r="CD93" s="909"/>
      <c r="CE93" s="909"/>
      <c r="CF93" s="909"/>
      <c r="CG93" s="910"/>
      <c r="CH93" s="905"/>
      <c r="CI93" s="906"/>
      <c r="CJ93" s="906"/>
      <c r="CK93" s="906"/>
      <c r="CL93" s="907"/>
      <c r="CM93" s="905"/>
      <c r="CN93" s="906"/>
      <c r="CO93" s="906"/>
      <c r="CP93" s="906"/>
      <c r="CQ93" s="907"/>
      <c r="CR93" s="905"/>
      <c r="CS93" s="906"/>
      <c r="CT93" s="906"/>
      <c r="CU93" s="906"/>
      <c r="CV93" s="907"/>
      <c r="CW93" s="905"/>
      <c r="CX93" s="906"/>
      <c r="CY93" s="906"/>
      <c r="CZ93" s="906"/>
      <c r="DA93" s="907"/>
      <c r="DB93" s="905"/>
      <c r="DC93" s="906"/>
      <c r="DD93" s="906"/>
      <c r="DE93" s="906"/>
      <c r="DF93" s="907"/>
      <c r="DG93" s="905"/>
      <c r="DH93" s="906"/>
      <c r="DI93" s="906"/>
      <c r="DJ93" s="906"/>
      <c r="DK93" s="907"/>
      <c r="DL93" s="905"/>
      <c r="DM93" s="906"/>
      <c r="DN93" s="906"/>
      <c r="DO93" s="906"/>
      <c r="DP93" s="907"/>
      <c r="DQ93" s="905"/>
      <c r="DR93" s="906"/>
      <c r="DS93" s="906"/>
      <c r="DT93" s="906"/>
      <c r="DU93" s="907"/>
      <c r="DV93" s="902"/>
      <c r="DW93" s="903"/>
      <c r="DX93" s="903"/>
      <c r="DY93" s="903"/>
      <c r="DZ93" s="904"/>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8"/>
      <c r="BT94" s="909"/>
      <c r="BU94" s="909"/>
      <c r="BV94" s="909"/>
      <c r="BW94" s="909"/>
      <c r="BX94" s="909"/>
      <c r="BY94" s="909"/>
      <c r="BZ94" s="909"/>
      <c r="CA94" s="909"/>
      <c r="CB94" s="909"/>
      <c r="CC94" s="909"/>
      <c r="CD94" s="909"/>
      <c r="CE94" s="909"/>
      <c r="CF94" s="909"/>
      <c r="CG94" s="910"/>
      <c r="CH94" s="905"/>
      <c r="CI94" s="906"/>
      <c r="CJ94" s="906"/>
      <c r="CK94" s="906"/>
      <c r="CL94" s="907"/>
      <c r="CM94" s="905"/>
      <c r="CN94" s="906"/>
      <c r="CO94" s="906"/>
      <c r="CP94" s="906"/>
      <c r="CQ94" s="907"/>
      <c r="CR94" s="905"/>
      <c r="CS94" s="906"/>
      <c r="CT94" s="906"/>
      <c r="CU94" s="906"/>
      <c r="CV94" s="907"/>
      <c r="CW94" s="905"/>
      <c r="CX94" s="906"/>
      <c r="CY94" s="906"/>
      <c r="CZ94" s="906"/>
      <c r="DA94" s="907"/>
      <c r="DB94" s="905"/>
      <c r="DC94" s="906"/>
      <c r="DD94" s="906"/>
      <c r="DE94" s="906"/>
      <c r="DF94" s="907"/>
      <c r="DG94" s="905"/>
      <c r="DH94" s="906"/>
      <c r="DI94" s="906"/>
      <c r="DJ94" s="906"/>
      <c r="DK94" s="907"/>
      <c r="DL94" s="905"/>
      <c r="DM94" s="906"/>
      <c r="DN94" s="906"/>
      <c r="DO94" s="906"/>
      <c r="DP94" s="907"/>
      <c r="DQ94" s="905"/>
      <c r="DR94" s="906"/>
      <c r="DS94" s="906"/>
      <c r="DT94" s="906"/>
      <c r="DU94" s="907"/>
      <c r="DV94" s="902"/>
      <c r="DW94" s="903"/>
      <c r="DX94" s="903"/>
      <c r="DY94" s="903"/>
      <c r="DZ94" s="904"/>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8"/>
      <c r="BT95" s="909"/>
      <c r="BU95" s="909"/>
      <c r="BV95" s="909"/>
      <c r="BW95" s="909"/>
      <c r="BX95" s="909"/>
      <c r="BY95" s="909"/>
      <c r="BZ95" s="909"/>
      <c r="CA95" s="909"/>
      <c r="CB95" s="909"/>
      <c r="CC95" s="909"/>
      <c r="CD95" s="909"/>
      <c r="CE95" s="909"/>
      <c r="CF95" s="909"/>
      <c r="CG95" s="910"/>
      <c r="CH95" s="905"/>
      <c r="CI95" s="906"/>
      <c r="CJ95" s="906"/>
      <c r="CK95" s="906"/>
      <c r="CL95" s="907"/>
      <c r="CM95" s="905"/>
      <c r="CN95" s="906"/>
      <c r="CO95" s="906"/>
      <c r="CP95" s="906"/>
      <c r="CQ95" s="907"/>
      <c r="CR95" s="905"/>
      <c r="CS95" s="906"/>
      <c r="CT95" s="906"/>
      <c r="CU95" s="906"/>
      <c r="CV95" s="907"/>
      <c r="CW95" s="905"/>
      <c r="CX95" s="906"/>
      <c r="CY95" s="906"/>
      <c r="CZ95" s="906"/>
      <c r="DA95" s="907"/>
      <c r="DB95" s="905"/>
      <c r="DC95" s="906"/>
      <c r="DD95" s="906"/>
      <c r="DE95" s="906"/>
      <c r="DF95" s="907"/>
      <c r="DG95" s="905"/>
      <c r="DH95" s="906"/>
      <c r="DI95" s="906"/>
      <c r="DJ95" s="906"/>
      <c r="DK95" s="907"/>
      <c r="DL95" s="905"/>
      <c r="DM95" s="906"/>
      <c r="DN95" s="906"/>
      <c r="DO95" s="906"/>
      <c r="DP95" s="907"/>
      <c r="DQ95" s="905"/>
      <c r="DR95" s="906"/>
      <c r="DS95" s="906"/>
      <c r="DT95" s="906"/>
      <c r="DU95" s="907"/>
      <c r="DV95" s="902"/>
      <c r="DW95" s="903"/>
      <c r="DX95" s="903"/>
      <c r="DY95" s="903"/>
      <c r="DZ95" s="904"/>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8"/>
      <c r="BT96" s="909"/>
      <c r="BU96" s="909"/>
      <c r="BV96" s="909"/>
      <c r="BW96" s="909"/>
      <c r="BX96" s="909"/>
      <c r="BY96" s="909"/>
      <c r="BZ96" s="909"/>
      <c r="CA96" s="909"/>
      <c r="CB96" s="909"/>
      <c r="CC96" s="909"/>
      <c r="CD96" s="909"/>
      <c r="CE96" s="909"/>
      <c r="CF96" s="909"/>
      <c r="CG96" s="910"/>
      <c r="CH96" s="905"/>
      <c r="CI96" s="906"/>
      <c r="CJ96" s="906"/>
      <c r="CK96" s="906"/>
      <c r="CL96" s="907"/>
      <c r="CM96" s="905"/>
      <c r="CN96" s="906"/>
      <c r="CO96" s="906"/>
      <c r="CP96" s="906"/>
      <c r="CQ96" s="907"/>
      <c r="CR96" s="905"/>
      <c r="CS96" s="906"/>
      <c r="CT96" s="906"/>
      <c r="CU96" s="906"/>
      <c r="CV96" s="907"/>
      <c r="CW96" s="905"/>
      <c r="CX96" s="906"/>
      <c r="CY96" s="906"/>
      <c r="CZ96" s="906"/>
      <c r="DA96" s="907"/>
      <c r="DB96" s="905"/>
      <c r="DC96" s="906"/>
      <c r="DD96" s="906"/>
      <c r="DE96" s="906"/>
      <c r="DF96" s="907"/>
      <c r="DG96" s="905"/>
      <c r="DH96" s="906"/>
      <c r="DI96" s="906"/>
      <c r="DJ96" s="906"/>
      <c r="DK96" s="907"/>
      <c r="DL96" s="905"/>
      <c r="DM96" s="906"/>
      <c r="DN96" s="906"/>
      <c r="DO96" s="906"/>
      <c r="DP96" s="907"/>
      <c r="DQ96" s="905"/>
      <c r="DR96" s="906"/>
      <c r="DS96" s="906"/>
      <c r="DT96" s="906"/>
      <c r="DU96" s="907"/>
      <c r="DV96" s="902"/>
      <c r="DW96" s="903"/>
      <c r="DX96" s="903"/>
      <c r="DY96" s="903"/>
      <c r="DZ96" s="904"/>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8"/>
      <c r="BT97" s="909"/>
      <c r="BU97" s="909"/>
      <c r="BV97" s="909"/>
      <c r="BW97" s="909"/>
      <c r="BX97" s="909"/>
      <c r="BY97" s="909"/>
      <c r="BZ97" s="909"/>
      <c r="CA97" s="909"/>
      <c r="CB97" s="909"/>
      <c r="CC97" s="909"/>
      <c r="CD97" s="909"/>
      <c r="CE97" s="909"/>
      <c r="CF97" s="909"/>
      <c r="CG97" s="910"/>
      <c r="CH97" s="905"/>
      <c r="CI97" s="906"/>
      <c r="CJ97" s="906"/>
      <c r="CK97" s="906"/>
      <c r="CL97" s="907"/>
      <c r="CM97" s="905"/>
      <c r="CN97" s="906"/>
      <c r="CO97" s="906"/>
      <c r="CP97" s="906"/>
      <c r="CQ97" s="907"/>
      <c r="CR97" s="905"/>
      <c r="CS97" s="906"/>
      <c r="CT97" s="906"/>
      <c r="CU97" s="906"/>
      <c r="CV97" s="907"/>
      <c r="CW97" s="905"/>
      <c r="CX97" s="906"/>
      <c r="CY97" s="906"/>
      <c r="CZ97" s="906"/>
      <c r="DA97" s="907"/>
      <c r="DB97" s="905"/>
      <c r="DC97" s="906"/>
      <c r="DD97" s="906"/>
      <c r="DE97" s="906"/>
      <c r="DF97" s="907"/>
      <c r="DG97" s="905"/>
      <c r="DH97" s="906"/>
      <c r="DI97" s="906"/>
      <c r="DJ97" s="906"/>
      <c r="DK97" s="907"/>
      <c r="DL97" s="905"/>
      <c r="DM97" s="906"/>
      <c r="DN97" s="906"/>
      <c r="DO97" s="906"/>
      <c r="DP97" s="907"/>
      <c r="DQ97" s="905"/>
      <c r="DR97" s="906"/>
      <c r="DS97" s="906"/>
      <c r="DT97" s="906"/>
      <c r="DU97" s="907"/>
      <c r="DV97" s="902"/>
      <c r="DW97" s="903"/>
      <c r="DX97" s="903"/>
      <c r="DY97" s="903"/>
      <c r="DZ97" s="904"/>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8"/>
      <c r="BT98" s="909"/>
      <c r="BU98" s="909"/>
      <c r="BV98" s="909"/>
      <c r="BW98" s="909"/>
      <c r="BX98" s="909"/>
      <c r="BY98" s="909"/>
      <c r="BZ98" s="909"/>
      <c r="CA98" s="909"/>
      <c r="CB98" s="909"/>
      <c r="CC98" s="909"/>
      <c r="CD98" s="909"/>
      <c r="CE98" s="909"/>
      <c r="CF98" s="909"/>
      <c r="CG98" s="910"/>
      <c r="CH98" s="905"/>
      <c r="CI98" s="906"/>
      <c r="CJ98" s="906"/>
      <c r="CK98" s="906"/>
      <c r="CL98" s="907"/>
      <c r="CM98" s="905"/>
      <c r="CN98" s="906"/>
      <c r="CO98" s="906"/>
      <c r="CP98" s="906"/>
      <c r="CQ98" s="907"/>
      <c r="CR98" s="905"/>
      <c r="CS98" s="906"/>
      <c r="CT98" s="906"/>
      <c r="CU98" s="906"/>
      <c r="CV98" s="907"/>
      <c r="CW98" s="905"/>
      <c r="CX98" s="906"/>
      <c r="CY98" s="906"/>
      <c r="CZ98" s="906"/>
      <c r="DA98" s="907"/>
      <c r="DB98" s="905"/>
      <c r="DC98" s="906"/>
      <c r="DD98" s="906"/>
      <c r="DE98" s="906"/>
      <c r="DF98" s="907"/>
      <c r="DG98" s="905"/>
      <c r="DH98" s="906"/>
      <c r="DI98" s="906"/>
      <c r="DJ98" s="906"/>
      <c r="DK98" s="907"/>
      <c r="DL98" s="905"/>
      <c r="DM98" s="906"/>
      <c r="DN98" s="906"/>
      <c r="DO98" s="906"/>
      <c r="DP98" s="907"/>
      <c r="DQ98" s="905"/>
      <c r="DR98" s="906"/>
      <c r="DS98" s="906"/>
      <c r="DT98" s="906"/>
      <c r="DU98" s="907"/>
      <c r="DV98" s="902"/>
      <c r="DW98" s="903"/>
      <c r="DX98" s="903"/>
      <c r="DY98" s="903"/>
      <c r="DZ98" s="904"/>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8"/>
      <c r="BT99" s="909"/>
      <c r="BU99" s="909"/>
      <c r="BV99" s="909"/>
      <c r="BW99" s="909"/>
      <c r="BX99" s="909"/>
      <c r="BY99" s="909"/>
      <c r="BZ99" s="909"/>
      <c r="CA99" s="909"/>
      <c r="CB99" s="909"/>
      <c r="CC99" s="909"/>
      <c r="CD99" s="909"/>
      <c r="CE99" s="909"/>
      <c r="CF99" s="909"/>
      <c r="CG99" s="910"/>
      <c r="CH99" s="905"/>
      <c r="CI99" s="906"/>
      <c r="CJ99" s="906"/>
      <c r="CK99" s="906"/>
      <c r="CL99" s="907"/>
      <c r="CM99" s="905"/>
      <c r="CN99" s="906"/>
      <c r="CO99" s="906"/>
      <c r="CP99" s="906"/>
      <c r="CQ99" s="907"/>
      <c r="CR99" s="905"/>
      <c r="CS99" s="906"/>
      <c r="CT99" s="906"/>
      <c r="CU99" s="906"/>
      <c r="CV99" s="907"/>
      <c r="CW99" s="905"/>
      <c r="CX99" s="906"/>
      <c r="CY99" s="906"/>
      <c r="CZ99" s="906"/>
      <c r="DA99" s="907"/>
      <c r="DB99" s="905"/>
      <c r="DC99" s="906"/>
      <c r="DD99" s="906"/>
      <c r="DE99" s="906"/>
      <c r="DF99" s="907"/>
      <c r="DG99" s="905"/>
      <c r="DH99" s="906"/>
      <c r="DI99" s="906"/>
      <c r="DJ99" s="906"/>
      <c r="DK99" s="907"/>
      <c r="DL99" s="905"/>
      <c r="DM99" s="906"/>
      <c r="DN99" s="906"/>
      <c r="DO99" s="906"/>
      <c r="DP99" s="907"/>
      <c r="DQ99" s="905"/>
      <c r="DR99" s="906"/>
      <c r="DS99" s="906"/>
      <c r="DT99" s="906"/>
      <c r="DU99" s="907"/>
      <c r="DV99" s="902"/>
      <c r="DW99" s="903"/>
      <c r="DX99" s="903"/>
      <c r="DY99" s="903"/>
      <c r="DZ99" s="904"/>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8"/>
      <c r="BT100" s="909"/>
      <c r="BU100" s="909"/>
      <c r="BV100" s="909"/>
      <c r="BW100" s="909"/>
      <c r="BX100" s="909"/>
      <c r="BY100" s="909"/>
      <c r="BZ100" s="909"/>
      <c r="CA100" s="909"/>
      <c r="CB100" s="909"/>
      <c r="CC100" s="909"/>
      <c r="CD100" s="909"/>
      <c r="CE100" s="909"/>
      <c r="CF100" s="909"/>
      <c r="CG100" s="910"/>
      <c r="CH100" s="905"/>
      <c r="CI100" s="906"/>
      <c r="CJ100" s="906"/>
      <c r="CK100" s="906"/>
      <c r="CL100" s="907"/>
      <c r="CM100" s="905"/>
      <c r="CN100" s="906"/>
      <c r="CO100" s="906"/>
      <c r="CP100" s="906"/>
      <c r="CQ100" s="907"/>
      <c r="CR100" s="905"/>
      <c r="CS100" s="906"/>
      <c r="CT100" s="906"/>
      <c r="CU100" s="906"/>
      <c r="CV100" s="907"/>
      <c r="CW100" s="905"/>
      <c r="CX100" s="906"/>
      <c r="CY100" s="906"/>
      <c r="CZ100" s="906"/>
      <c r="DA100" s="907"/>
      <c r="DB100" s="905"/>
      <c r="DC100" s="906"/>
      <c r="DD100" s="906"/>
      <c r="DE100" s="906"/>
      <c r="DF100" s="907"/>
      <c r="DG100" s="905"/>
      <c r="DH100" s="906"/>
      <c r="DI100" s="906"/>
      <c r="DJ100" s="906"/>
      <c r="DK100" s="907"/>
      <c r="DL100" s="905"/>
      <c r="DM100" s="906"/>
      <c r="DN100" s="906"/>
      <c r="DO100" s="906"/>
      <c r="DP100" s="907"/>
      <c r="DQ100" s="905"/>
      <c r="DR100" s="906"/>
      <c r="DS100" s="906"/>
      <c r="DT100" s="906"/>
      <c r="DU100" s="907"/>
      <c r="DV100" s="902"/>
      <c r="DW100" s="903"/>
      <c r="DX100" s="903"/>
      <c r="DY100" s="903"/>
      <c r="DZ100" s="904"/>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8"/>
      <c r="BT101" s="909"/>
      <c r="BU101" s="909"/>
      <c r="BV101" s="909"/>
      <c r="BW101" s="909"/>
      <c r="BX101" s="909"/>
      <c r="BY101" s="909"/>
      <c r="BZ101" s="909"/>
      <c r="CA101" s="909"/>
      <c r="CB101" s="909"/>
      <c r="CC101" s="909"/>
      <c r="CD101" s="909"/>
      <c r="CE101" s="909"/>
      <c r="CF101" s="909"/>
      <c r="CG101" s="910"/>
      <c r="CH101" s="905"/>
      <c r="CI101" s="906"/>
      <c r="CJ101" s="906"/>
      <c r="CK101" s="906"/>
      <c r="CL101" s="907"/>
      <c r="CM101" s="905"/>
      <c r="CN101" s="906"/>
      <c r="CO101" s="906"/>
      <c r="CP101" s="906"/>
      <c r="CQ101" s="907"/>
      <c r="CR101" s="905"/>
      <c r="CS101" s="906"/>
      <c r="CT101" s="906"/>
      <c r="CU101" s="906"/>
      <c r="CV101" s="907"/>
      <c r="CW101" s="905"/>
      <c r="CX101" s="906"/>
      <c r="CY101" s="906"/>
      <c r="CZ101" s="906"/>
      <c r="DA101" s="907"/>
      <c r="DB101" s="905"/>
      <c r="DC101" s="906"/>
      <c r="DD101" s="906"/>
      <c r="DE101" s="906"/>
      <c r="DF101" s="907"/>
      <c r="DG101" s="905"/>
      <c r="DH101" s="906"/>
      <c r="DI101" s="906"/>
      <c r="DJ101" s="906"/>
      <c r="DK101" s="907"/>
      <c r="DL101" s="905"/>
      <c r="DM101" s="906"/>
      <c r="DN101" s="906"/>
      <c r="DO101" s="906"/>
      <c r="DP101" s="907"/>
      <c r="DQ101" s="905"/>
      <c r="DR101" s="906"/>
      <c r="DS101" s="906"/>
      <c r="DT101" s="906"/>
      <c r="DU101" s="907"/>
      <c r="DV101" s="902"/>
      <c r="DW101" s="903"/>
      <c r="DX101" s="903"/>
      <c r="DY101" s="903"/>
      <c r="DZ101" s="904"/>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36" t="s">
        <v>432</v>
      </c>
      <c r="BS102" s="837"/>
      <c r="BT102" s="837"/>
      <c r="BU102" s="837"/>
      <c r="BV102" s="837"/>
      <c r="BW102" s="837"/>
      <c r="BX102" s="837"/>
      <c r="BY102" s="837"/>
      <c r="BZ102" s="837"/>
      <c r="CA102" s="837"/>
      <c r="CB102" s="837"/>
      <c r="CC102" s="837"/>
      <c r="CD102" s="837"/>
      <c r="CE102" s="837"/>
      <c r="CF102" s="837"/>
      <c r="CG102" s="838"/>
      <c r="CH102" s="934"/>
      <c r="CI102" s="935"/>
      <c r="CJ102" s="935"/>
      <c r="CK102" s="935"/>
      <c r="CL102" s="936"/>
      <c r="CM102" s="934"/>
      <c r="CN102" s="935"/>
      <c r="CO102" s="935"/>
      <c r="CP102" s="935"/>
      <c r="CQ102" s="936"/>
      <c r="CR102" s="937"/>
      <c r="CS102" s="895"/>
      <c r="CT102" s="895"/>
      <c r="CU102" s="895"/>
      <c r="CV102" s="938"/>
      <c r="CW102" s="937"/>
      <c r="CX102" s="895"/>
      <c r="CY102" s="895"/>
      <c r="CZ102" s="895"/>
      <c r="DA102" s="938"/>
      <c r="DB102" s="937"/>
      <c r="DC102" s="895"/>
      <c r="DD102" s="895"/>
      <c r="DE102" s="895"/>
      <c r="DF102" s="938"/>
      <c r="DG102" s="937"/>
      <c r="DH102" s="895"/>
      <c r="DI102" s="895"/>
      <c r="DJ102" s="895"/>
      <c r="DK102" s="938"/>
      <c r="DL102" s="937"/>
      <c r="DM102" s="895"/>
      <c r="DN102" s="895"/>
      <c r="DO102" s="895"/>
      <c r="DP102" s="938"/>
      <c r="DQ102" s="937"/>
      <c r="DR102" s="895"/>
      <c r="DS102" s="895"/>
      <c r="DT102" s="895"/>
      <c r="DU102" s="938"/>
      <c r="DV102" s="961"/>
      <c r="DW102" s="962"/>
      <c r="DX102" s="962"/>
      <c r="DY102" s="962"/>
      <c r="DZ102" s="963"/>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4" t="s">
        <v>433</v>
      </c>
      <c r="BR103" s="964"/>
      <c r="BS103" s="964"/>
      <c r="BT103" s="964"/>
      <c r="BU103" s="964"/>
      <c r="BV103" s="964"/>
      <c r="BW103" s="964"/>
      <c r="BX103" s="964"/>
      <c r="BY103" s="964"/>
      <c r="BZ103" s="964"/>
      <c r="CA103" s="964"/>
      <c r="CB103" s="964"/>
      <c r="CC103" s="964"/>
      <c r="CD103" s="964"/>
      <c r="CE103" s="964"/>
      <c r="CF103" s="964"/>
      <c r="CG103" s="964"/>
      <c r="CH103" s="964"/>
      <c r="CI103" s="964"/>
      <c r="CJ103" s="964"/>
      <c r="CK103" s="964"/>
      <c r="CL103" s="964"/>
      <c r="CM103" s="964"/>
      <c r="CN103" s="964"/>
      <c r="CO103" s="964"/>
      <c r="CP103" s="964"/>
      <c r="CQ103" s="964"/>
      <c r="CR103" s="964"/>
      <c r="CS103" s="964"/>
      <c r="CT103" s="964"/>
      <c r="CU103" s="964"/>
      <c r="CV103" s="964"/>
      <c r="CW103" s="964"/>
      <c r="CX103" s="964"/>
      <c r="CY103" s="964"/>
      <c r="CZ103" s="964"/>
      <c r="DA103" s="964"/>
      <c r="DB103" s="964"/>
      <c r="DC103" s="964"/>
      <c r="DD103" s="964"/>
      <c r="DE103" s="964"/>
      <c r="DF103" s="964"/>
      <c r="DG103" s="964"/>
      <c r="DH103" s="964"/>
      <c r="DI103" s="964"/>
      <c r="DJ103" s="964"/>
      <c r="DK103" s="964"/>
      <c r="DL103" s="964"/>
      <c r="DM103" s="964"/>
      <c r="DN103" s="964"/>
      <c r="DO103" s="964"/>
      <c r="DP103" s="964"/>
      <c r="DQ103" s="964"/>
      <c r="DR103" s="964"/>
      <c r="DS103" s="964"/>
      <c r="DT103" s="964"/>
      <c r="DU103" s="964"/>
      <c r="DV103" s="964"/>
      <c r="DW103" s="964"/>
      <c r="DX103" s="964"/>
      <c r="DY103" s="964"/>
      <c r="DZ103" s="964"/>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5" t="s">
        <v>434</v>
      </c>
      <c r="BR104" s="965"/>
      <c r="BS104" s="965"/>
      <c r="BT104" s="965"/>
      <c r="BU104" s="965"/>
      <c r="BV104" s="965"/>
      <c r="BW104" s="965"/>
      <c r="BX104" s="965"/>
      <c r="BY104" s="965"/>
      <c r="BZ104" s="965"/>
      <c r="CA104" s="965"/>
      <c r="CB104" s="965"/>
      <c r="CC104" s="965"/>
      <c r="CD104" s="965"/>
      <c r="CE104" s="965"/>
      <c r="CF104" s="965"/>
      <c r="CG104" s="965"/>
      <c r="CH104" s="965"/>
      <c r="CI104" s="965"/>
      <c r="CJ104" s="965"/>
      <c r="CK104" s="965"/>
      <c r="CL104" s="965"/>
      <c r="CM104" s="965"/>
      <c r="CN104" s="965"/>
      <c r="CO104" s="965"/>
      <c r="CP104" s="965"/>
      <c r="CQ104" s="965"/>
      <c r="CR104" s="965"/>
      <c r="CS104" s="965"/>
      <c r="CT104" s="965"/>
      <c r="CU104" s="965"/>
      <c r="CV104" s="965"/>
      <c r="CW104" s="965"/>
      <c r="CX104" s="965"/>
      <c r="CY104" s="965"/>
      <c r="CZ104" s="965"/>
      <c r="DA104" s="965"/>
      <c r="DB104" s="965"/>
      <c r="DC104" s="965"/>
      <c r="DD104" s="965"/>
      <c r="DE104" s="965"/>
      <c r="DF104" s="965"/>
      <c r="DG104" s="965"/>
      <c r="DH104" s="965"/>
      <c r="DI104" s="965"/>
      <c r="DJ104" s="965"/>
      <c r="DK104" s="965"/>
      <c r="DL104" s="965"/>
      <c r="DM104" s="965"/>
      <c r="DN104" s="965"/>
      <c r="DO104" s="965"/>
      <c r="DP104" s="965"/>
      <c r="DQ104" s="965"/>
      <c r="DR104" s="965"/>
      <c r="DS104" s="965"/>
      <c r="DT104" s="965"/>
      <c r="DU104" s="965"/>
      <c r="DV104" s="965"/>
      <c r="DW104" s="965"/>
      <c r="DX104" s="965"/>
      <c r="DY104" s="965"/>
      <c r="DZ104" s="965"/>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6" t="s">
        <v>437</v>
      </c>
      <c r="B108" s="967"/>
      <c r="C108" s="967"/>
      <c r="D108" s="967"/>
      <c r="E108" s="967"/>
      <c r="F108" s="967"/>
      <c r="G108" s="967"/>
      <c r="H108" s="967"/>
      <c r="I108" s="967"/>
      <c r="J108" s="967"/>
      <c r="K108" s="967"/>
      <c r="L108" s="967"/>
      <c r="M108" s="967"/>
      <c r="N108" s="967"/>
      <c r="O108" s="967"/>
      <c r="P108" s="967"/>
      <c r="Q108" s="967"/>
      <c r="R108" s="967"/>
      <c r="S108" s="967"/>
      <c r="T108" s="967"/>
      <c r="U108" s="967"/>
      <c r="V108" s="967"/>
      <c r="W108" s="967"/>
      <c r="X108" s="967"/>
      <c r="Y108" s="967"/>
      <c r="Z108" s="967"/>
      <c r="AA108" s="967"/>
      <c r="AB108" s="967"/>
      <c r="AC108" s="967"/>
      <c r="AD108" s="967"/>
      <c r="AE108" s="967"/>
      <c r="AF108" s="967"/>
      <c r="AG108" s="967"/>
      <c r="AH108" s="967"/>
      <c r="AI108" s="967"/>
      <c r="AJ108" s="967"/>
      <c r="AK108" s="967"/>
      <c r="AL108" s="967"/>
      <c r="AM108" s="967"/>
      <c r="AN108" s="967"/>
      <c r="AO108" s="967"/>
      <c r="AP108" s="967"/>
      <c r="AQ108" s="967"/>
      <c r="AR108" s="967"/>
      <c r="AS108" s="967"/>
      <c r="AT108" s="968"/>
      <c r="AU108" s="966" t="s">
        <v>438</v>
      </c>
      <c r="AV108" s="967"/>
      <c r="AW108" s="967"/>
      <c r="AX108" s="967"/>
      <c r="AY108" s="967"/>
      <c r="AZ108" s="967"/>
      <c r="BA108" s="967"/>
      <c r="BB108" s="967"/>
      <c r="BC108" s="967"/>
      <c r="BD108" s="967"/>
      <c r="BE108" s="967"/>
      <c r="BF108" s="967"/>
      <c r="BG108" s="967"/>
      <c r="BH108" s="967"/>
      <c r="BI108" s="967"/>
      <c r="BJ108" s="967"/>
      <c r="BK108" s="967"/>
      <c r="BL108" s="967"/>
      <c r="BM108" s="967"/>
      <c r="BN108" s="967"/>
      <c r="BO108" s="967"/>
      <c r="BP108" s="967"/>
      <c r="BQ108" s="967"/>
      <c r="BR108" s="967"/>
      <c r="BS108" s="967"/>
      <c r="BT108" s="967"/>
      <c r="BU108" s="967"/>
      <c r="BV108" s="967"/>
      <c r="BW108" s="967"/>
      <c r="BX108" s="967"/>
      <c r="BY108" s="967"/>
      <c r="BZ108" s="967"/>
      <c r="CA108" s="967"/>
      <c r="CB108" s="967"/>
      <c r="CC108" s="967"/>
      <c r="CD108" s="967"/>
      <c r="CE108" s="967"/>
      <c r="CF108" s="967"/>
      <c r="CG108" s="967"/>
      <c r="CH108" s="967"/>
      <c r="CI108" s="967"/>
      <c r="CJ108" s="967"/>
      <c r="CK108" s="967"/>
      <c r="CL108" s="967"/>
      <c r="CM108" s="967"/>
      <c r="CN108" s="967"/>
      <c r="CO108" s="967"/>
      <c r="CP108" s="967"/>
      <c r="CQ108" s="967"/>
      <c r="CR108" s="967"/>
      <c r="CS108" s="967"/>
      <c r="CT108" s="967"/>
      <c r="CU108" s="967"/>
      <c r="CV108" s="967"/>
      <c r="CW108" s="967"/>
      <c r="CX108" s="967"/>
      <c r="CY108" s="967"/>
      <c r="CZ108" s="967"/>
      <c r="DA108" s="967"/>
      <c r="DB108" s="967"/>
      <c r="DC108" s="967"/>
      <c r="DD108" s="967"/>
      <c r="DE108" s="967"/>
      <c r="DF108" s="967"/>
      <c r="DG108" s="967"/>
      <c r="DH108" s="967"/>
      <c r="DI108" s="967"/>
      <c r="DJ108" s="967"/>
      <c r="DK108" s="967"/>
      <c r="DL108" s="967"/>
      <c r="DM108" s="967"/>
      <c r="DN108" s="967"/>
      <c r="DO108" s="967"/>
      <c r="DP108" s="967"/>
      <c r="DQ108" s="967"/>
      <c r="DR108" s="967"/>
      <c r="DS108" s="967"/>
      <c r="DT108" s="967"/>
      <c r="DU108" s="967"/>
      <c r="DV108" s="967"/>
      <c r="DW108" s="967"/>
      <c r="DX108" s="967"/>
      <c r="DY108" s="967"/>
      <c r="DZ108" s="968"/>
    </row>
    <row r="109" spans="1:131" s="247" customFormat="1" ht="26.25" customHeight="1" x14ac:dyDescent="0.15">
      <c r="A109" s="959" t="s">
        <v>439</v>
      </c>
      <c r="B109" s="940"/>
      <c r="C109" s="940"/>
      <c r="D109" s="940"/>
      <c r="E109" s="940"/>
      <c r="F109" s="940"/>
      <c r="G109" s="940"/>
      <c r="H109" s="940"/>
      <c r="I109" s="940"/>
      <c r="J109" s="940"/>
      <c r="K109" s="940"/>
      <c r="L109" s="940"/>
      <c r="M109" s="940"/>
      <c r="N109" s="940"/>
      <c r="O109" s="940"/>
      <c r="P109" s="940"/>
      <c r="Q109" s="940"/>
      <c r="R109" s="940"/>
      <c r="S109" s="940"/>
      <c r="T109" s="940"/>
      <c r="U109" s="940"/>
      <c r="V109" s="940"/>
      <c r="W109" s="940"/>
      <c r="X109" s="940"/>
      <c r="Y109" s="940"/>
      <c r="Z109" s="941"/>
      <c r="AA109" s="939" t="s">
        <v>440</v>
      </c>
      <c r="AB109" s="940"/>
      <c r="AC109" s="940"/>
      <c r="AD109" s="940"/>
      <c r="AE109" s="941"/>
      <c r="AF109" s="939" t="s">
        <v>308</v>
      </c>
      <c r="AG109" s="940"/>
      <c r="AH109" s="940"/>
      <c r="AI109" s="940"/>
      <c r="AJ109" s="941"/>
      <c r="AK109" s="939" t="s">
        <v>307</v>
      </c>
      <c r="AL109" s="940"/>
      <c r="AM109" s="940"/>
      <c r="AN109" s="940"/>
      <c r="AO109" s="941"/>
      <c r="AP109" s="939" t="s">
        <v>441</v>
      </c>
      <c r="AQ109" s="940"/>
      <c r="AR109" s="940"/>
      <c r="AS109" s="940"/>
      <c r="AT109" s="942"/>
      <c r="AU109" s="959" t="s">
        <v>439</v>
      </c>
      <c r="AV109" s="940"/>
      <c r="AW109" s="940"/>
      <c r="AX109" s="940"/>
      <c r="AY109" s="940"/>
      <c r="AZ109" s="940"/>
      <c r="BA109" s="940"/>
      <c r="BB109" s="940"/>
      <c r="BC109" s="940"/>
      <c r="BD109" s="940"/>
      <c r="BE109" s="940"/>
      <c r="BF109" s="940"/>
      <c r="BG109" s="940"/>
      <c r="BH109" s="940"/>
      <c r="BI109" s="940"/>
      <c r="BJ109" s="940"/>
      <c r="BK109" s="940"/>
      <c r="BL109" s="940"/>
      <c r="BM109" s="940"/>
      <c r="BN109" s="940"/>
      <c r="BO109" s="940"/>
      <c r="BP109" s="941"/>
      <c r="BQ109" s="939" t="s">
        <v>440</v>
      </c>
      <c r="BR109" s="940"/>
      <c r="BS109" s="940"/>
      <c r="BT109" s="940"/>
      <c r="BU109" s="941"/>
      <c r="BV109" s="939" t="s">
        <v>308</v>
      </c>
      <c r="BW109" s="940"/>
      <c r="BX109" s="940"/>
      <c r="BY109" s="940"/>
      <c r="BZ109" s="941"/>
      <c r="CA109" s="939" t="s">
        <v>307</v>
      </c>
      <c r="CB109" s="940"/>
      <c r="CC109" s="940"/>
      <c r="CD109" s="940"/>
      <c r="CE109" s="941"/>
      <c r="CF109" s="960" t="s">
        <v>441</v>
      </c>
      <c r="CG109" s="960"/>
      <c r="CH109" s="960"/>
      <c r="CI109" s="960"/>
      <c r="CJ109" s="960"/>
      <c r="CK109" s="939" t="s">
        <v>442</v>
      </c>
      <c r="CL109" s="940"/>
      <c r="CM109" s="940"/>
      <c r="CN109" s="940"/>
      <c r="CO109" s="940"/>
      <c r="CP109" s="940"/>
      <c r="CQ109" s="940"/>
      <c r="CR109" s="940"/>
      <c r="CS109" s="940"/>
      <c r="CT109" s="940"/>
      <c r="CU109" s="940"/>
      <c r="CV109" s="940"/>
      <c r="CW109" s="940"/>
      <c r="CX109" s="940"/>
      <c r="CY109" s="940"/>
      <c r="CZ109" s="940"/>
      <c r="DA109" s="940"/>
      <c r="DB109" s="940"/>
      <c r="DC109" s="940"/>
      <c r="DD109" s="940"/>
      <c r="DE109" s="940"/>
      <c r="DF109" s="941"/>
      <c r="DG109" s="939" t="s">
        <v>440</v>
      </c>
      <c r="DH109" s="940"/>
      <c r="DI109" s="940"/>
      <c r="DJ109" s="940"/>
      <c r="DK109" s="941"/>
      <c r="DL109" s="939" t="s">
        <v>308</v>
      </c>
      <c r="DM109" s="940"/>
      <c r="DN109" s="940"/>
      <c r="DO109" s="940"/>
      <c r="DP109" s="941"/>
      <c r="DQ109" s="939" t="s">
        <v>307</v>
      </c>
      <c r="DR109" s="940"/>
      <c r="DS109" s="940"/>
      <c r="DT109" s="940"/>
      <c r="DU109" s="941"/>
      <c r="DV109" s="939" t="s">
        <v>441</v>
      </c>
      <c r="DW109" s="940"/>
      <c r="DX109" s="940"/>
      <c r="DY109" s="940"/>
      <c r="DZ109" s="942"/>
    </row>
    <row r="110" spans="1:131" s="247" customFormat="1" ht="26.25" customHeight="1" x14ac:dyDescent="0.15">
      <c r="A110" s="943" t="s">
        <v>443</v>
      </c>
      <c r="B110" s="944"/>
      <c r="C110" s="944"/>
      <c r="D110" s="944"/>
      <c r="E110" s="944"/>
      <c r="F110" s="944"/>
      <c r="G110" s="944"/>
      <c r="H110" s="944"/>
      <c r="I110" s="944"/>
      <c r="J110" s="944"/>
      <c r="K110" s="944"/>
      <c r="L110" s="944"/>
      <c r="M110" s="944"/>
      <c r="N110" s="944"/>
      <c r="O110" s="944"/>
      <c r="P110" s="944"/>
      <c r="Q110" s="944"/>
      <c r="R110" s="944"/>
      <c r="S110" s="944"/>
      <c r="T110" s="944"/>
      <c r="U110" s="944"/>
      <c r="V110" s="944"/>
      <c r="W110" s="944"/>
      <c r="X110" s="944"/>
      <c r="Y110" s="944"/>
      <c r="Z110" s="945"/>
      <c r="AA110" s="946">
        <v>12320914</v>
      </c>
      <c r="AB110" s="947"/>
      <c r="AC110" s="947"/>
      <c r="AD110" s="947"/>
      <c r="AE110" s="948"/>
      <c r="AF110" s="949">
        <v>11909014</v>
      </c>
      <c r="AG110" s="947"/>
      <c r="AH110" s="947"/>
      <c r="AI110" s="947"/>
      <c r="AJ110" s="948"/>
      <c r="AK110" s="949">
        <v>11368618</v>
      </c>
      <c r="AL110" s="947"/>
      <c r="AM110" s="947"/>
      <c r="AN110" s="947"/>
      <c r="AO110" s="948"/>
      <c r="AP110" s="950">
        <v>22.3</v>
      </c>
      <c r="AQ110" s="951"/>
      <c r="AR110" s="951"/>
      <c r="AS110" s="951"/>
      <c r="AT110" s="952"/>
      <c r="AU110" s="953" t="s">
        <v>72</v>
      </c>
      <c r="AV110" s="954"/>
      <c r="AW110" s="954"/>
      <c r="AX110" s="954"/>
      <c r="AY110" s="954"/>
      <c r="AZ110" s="995" t="s">
        <v>444</v>
      </c>
      <c r="BA110" s="944"/>
      <c r="BB110" s="944"/>
      <c r="BC110" s="944"/>
      <c r="BD110" s="944"/>
      <c r="BE110" s="944"/>
      <c r="BF110" s="944"/>
      <c r="BG110" s="944"/>
      <c r="BH110" s="944"/>
      <c r="BI110" s="944"/>
      <c r="BJ110" s="944"/>
      <c r="BK110" s="944"/>
      <c r="BL110" s="944"/>
      <c r="BM110" s="944"/>
      <c r="BN110" s="944"/>
      <c r="BO110" s="944"/>
      <c r="BP110" s="945"/>
      <c r="BQ110" s="981">
        <v>112222409</v>
      </c>
      <c r="BR110" s="982"/>
      <c r="BS110" s="982"/>
      <c r="BT110" s="982"/>
      <c r="BU110" s="982"/>
      <c r="BV110" s="982">
        <v>111467696</v>
      </c>
      <c r="BW110" s="982"/>
      <c r="BX110" s="982"/>
      <c r="BY110" s="982"/>
      <c r="BZ110" s="982"/>
      <c r="CA110" s="982">
        <v>116644592</v>
      </c>
      <c r="CB110" s="982"/>
      <c r="CC110" s="982"/>
      <c r="CD110" s="982"/>
      <c r="CE110" s="982"/>
      <c r="CF110" s="996">
        <v>228.8</v>
      </c>
      <c r="CG110" s="997"/>
      <c r="CH110" s="997"/>
      <c r="CI110" s="997"/>
      <c r="CJ110" s="997"/>
      <c r="CK110" s="998" t="s">
        <v>445</v>
      </c>
      <c r="CL110" s="999"/>
      <c r="CM110" s="978" t="s">
        <v>446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81" t="s">
        <v>148</v>
      </c>
      <c r="DH110" s="982"/>
      <c r="DI110" s="982"/>
      <c r="DJ110" s="982"/>
      <c r="DK110" s="982"/>
      <c r="DL110" s="982" t="s">
        <v>447</v>
      </c>
      <c r="DM110" s="982"/>
      <c r="DN110" s="982"/>
      <c r="DO110" s="982"/>
      <c r="DP110" s="982"/>
      <c r="DQ110" s="982" t="s">
        <v>148</v>
      </c>
      <c r="DR110" s="982"/>
      <c r="DS110" s="982"/>
      <c r="DT110" s="982"/>
      <c r="DU110" s="982"/>
      <c r="DV110" s="983" t="s">
        <v>148</v>
      </c>
      <c r="DW110" s="983"/>
      <c r="DX110" s="983"/>
      <c r="DY110" s="983"/>
      <c r="DZ110" s="984"/>
    </row>
    <row r="111" spans="1:131" s="247" customFormat="1" ht="26.25" customHeight="1" x14ac:dyDescent="0.15">
      <c r="A111" s="985" t="s">
        <v>448</v>
      </c>
      <c r="B111" s="986"/>
      <c r="C111" s="986"/>
      <c r="D111" s="986"/>
      <c r="E111" s="986"/>
      <c r="F111" s="986"/>
      <c r="G111" s="986"/>
      <c r="H111" s="986"/>
      <c r="I111" s="986"/>
      <c r="J111" s="986"/>
      <c r="K111" s="986"/>
      <c r="L111" s="986"/>
      <c r="M111" s="986"/>
      <c r="N111" s="986"/>
      <c r="O111" s="986"/>
      <c r="P111" s="986"/>
      <c r="Q111" s="986"/>
      <c r="R111" s="986"/>
      <c r="S111" s="986"/>
      <c r="T111" s="986"/>
      <c r="U111" s="986"/>
      <c r="V111" s="986"/>
      <c r="W111" s="986"/>
      <c r="X111" s="986"/>
      <c r="Y111" s="986"/>
      <c r="Z111" s="987"/>
      <c r="AA111" s="988" t="s">
        <v>449</v>
      </c>
      <c r="AB111" s="989"/>
      <c r="AC111" s="989"/>
      <c r="AD111" s="989"/>
      <c r="AE111" s="990"/>
      <c r="AF111" s="991" t="s">
        <v>449</v>
      </c>
      <c r="AG111" s="989"/>
      <c r="AH111" s="989"/>
      <c r="AI111" s="989"/>
      <c r="AJ111" s="990"/>
      <c r="AK111" s="991" t="s">
        <v>449</v>
      </c>
      <c r="AL111" s="989"/>
      <c r="AM111" s="989"/>
      <c r="AN111" s="989"/>
      <c r="AO111" s="990"/>
      <c r="AP111" s="992" t="s">
        <v>450</v>
      </c>
      <c r="AQ111" s="993"/>
      <c r="AR111" s="993"/>
      <c r="AS111" s="993"/>
      <c r="AT111" s="994"/>
      <c r="AU111" s="955"/>
      <c r="AV111" s="956"/>
      <c r="AW111" s="956"/>
      <c r="AX111" s="956"/>
      <c r="AY111" s="956"/>
      <c r="AZ111" s="1004" t="s">
        <v>451</v>
      </c>
      <c r="BA111" s="1005"/>
      <c r="BB111" s="1005"/>
      <c r="BC111" s="1005"/>
      <c r="BD111" s="1005"/>
      <c r="BE111" s="1005"/>
      <c r="BF111" s="1005"/>
      <c r="BG111" s="1005"/>
      <c r="BH111" s="1005"/>
      <c r="BI111" s="1005"/>
      <c r="BJ111" s="1005"/>
      <c r="BK111" s="1005"/>
      <c r="BL111" s="1005"/>
      <c r="BM111" s="1005"/>
      <c r="BN111" s="1005"/>
      <c r="BO111" s="1005"/>
      <c r="BP111" s="1006"/>
      <c r="BQ111" s="974" t="s">
        <v>148</v>
      </c>
      <c r="BR111" s="975"/>
      <c r="BS111" s="975"/>
      <c r="BT111" s="975"/>
      <c r="BU111" s="975"/>
      <c r="BV111" s="975" t="s">
        <v>148</v>
      </c>
      <c r="BW111" s="975"/>
      <c r="BX111" s="975"/>
      <c r="BY111" s="975"/>
      <c r="BZ111" s="975"/>
      <c r="CA111" s="975" t="s">
        <v>148</v>
      </c>
      <c r="CB111" s="975"/>
      <c r="CC111" s="975"/>
      <c r="CD111" s="975"/>
      <c r="CE111" s="975"/>
      <c r="CF111" s="969" t="s">
        <v>148</v>
      </c>
      <c r="CG111" s="970"/>
      <c r="CH111" s="970"/>
      <c r="CI111" s="970"/>
      <c r="CJ111" s="970"/>
      <c r="CK111" s="1000"/>
      <c r="CL111" s="1001"/>
      <c r="CM111" s="971" t="s">
        <v>452</v>
      </c>
      <c r="CN111" s="972"/>
      <c r="CO111" s="972"/>
      <c r="CP111" s="972"/>
      <c r="CQ111" s="972"/>
      <c r="CR111" s="972"/>
      <c r="CS111" s="972"/>
      <c r="CT111" s="972"/>
      <c r="CU111" s="972"/>
      <c r="CV111" s="972"/>
      <c r="CW111" s="972"/>
      <c r="CX111" s="972"/>
      <c r="CY111" s="972"/>
      <c r="CZ111" s="972"/>
      <c r="DA111" s="972"/>
      <c r="DB111" s="972"/>
      <c r="DC111" s="972"/>
      <c r="DD111" s="972"/>
      <c r="DE111" s="972"/>
      <c r="DF111" s="973"/>
      <c r="DG111" s="974" t="s">
        <v>148</v>
      </c>
      <c r="DH111" s="975"/>
      <c r="DI111" s="975"/>
      <c r="DJ111" s="975"/>
      <c r="DK111" s="975"/>
      <c r="DL111" s="975" t="s">
        <v>148</v>
      </c>
      <c r="DM111" s="975"/>
      <c r="DN111" s="975"/>
      <c r="DO111" s="975"/>
      <c r="DP111" s="975"/>
      <c r="DQ111" s="975" t="s">
        <v>148</v>
      </c>
      <c r="DR111" s="975"/>
      <c r="DS111" s="975"/>
      <c r="DT111" s="975"/>
      <c r="DU111" s="975"/>
      <c r="DV111" s="976" t="s">
        <v>148</v>
      </c>
      <c r="DW111" s="976"/>
      <c r="DX111" s="976"/>
      <c r="DY111" s="976"/>
      <c r="DZ111" s="977"/>
    </row>
    <row r="112" spans="1:131" s="247" customFormat="1" ht="26.25" customHeight="1" x14ac:dyDescent="0.15">
      <c r="A112" s="1007" t="s">
        <v>453</v>
      </c>
      <c r="B112" s="1008"/>
      <c r="C112" s="1005" t="s">
        <v>454</v>
      </c>
      <c r="D112" s="1005"/>
      <c r="E112" s="1005"/>
      <c r="F112" s="1005"/>
      <c r="G112" s="1005"/>
      <c r="H112" s="1005"/>
      <c r="I112" s="1005"/>
      <c r="J112" s="1005"/>
      <c r="K112" s="1005"/>
      <c r="L112" s="1005"/>
      <c r="M112" s="1005"/>
      <c r="N112" s="1005"/>
      <c r="O112" s="1005"/>
      <c r="P112" s="1005"/>
      <c r="Q112" s="1005"/>
      <c r="R112" s="1005"/>
      <c r="S112" s="1005"/>
      <c r="T112" s="1005"/>
      <c r="U112" s="1005"/>
      <c r="V112" s="1005"/>
      <c r="W112" s="1005"/>
      <c r="X112" s="1005"/>
      <c r="Y112" s="1005"/>
      <c r="Z112" s="1006"/>
      <c r="AA112" s="1013">
        <v>143333</v>
      </c>
      <c r="AB112" s="1014"/>
      <c r="AC112" s="1014"/>
      <c r="AD112" s="1014"/>
      <c r="AE112" s="1015"/>
      <c r="AF112" s="1016">
        <v>143333</v>
      </c>
      <c r="AG112" s="1014"/>
      <c r="AH112" s="1014"/>
      <c r="AI112" s="1014"/>
      <c r="AJ112" s="1015"/>
      <c r="AK112" s="1016">
        <v>143333</v>
      </c>
      <c r="AL112" s="1014"/>
      <c r="AM112" s="1014"/>
      <c r="AN112" s="1014"/>
      <c r="AO112" s="1015"/>
      <c r="AP112" s="1017">
        <v>0.3</v>
      </c>
      <c r="AQ112" s="1018"/>
      <c r="AR112" s="1018"/>
      <c r="AS112" s="1018"/>
      <c r="AT112" s="1019"/>
      <c r="AU112" s="955"/>
      <c r="AV112" s="956"/>
      <c r="AW112" s="956"/>
      <c r="AX112" s="956"/>
      <c r="AY112" s="956"/>
      <c r="AZ112" s="1004" t="s">
        <v>455</v>
      </c>
      <c r="BA112" s="1005"/>
      <c r="BB112" s="1005"/>
      <c r="BC112" s="1005"/>
      <c r="BD112" s="1005"/>
      <c r="BE112" s="1005"/>
      <c r="BF112" s="1005"/>
      <c r="BG112" s="1005"/>
      <c r="BH112" s="1005"/>
      <c r="BI112" s="1005"/>
      <c r="BJ112" s="1005"/>
      <c r="BK112" s="1005"/>
      <c r="BL112" s="1005"/>
      <c r="BM112" s="1005"/>
      <c r="BN112" s="1005"/>
      <c r="BO112" s="1005"/>
      <c r="BP112" s="1006"/>
      <c r="BQ112" s="974">
        <v>24201883</v>
      </c>
      <c r="BR112" s="975"/>
      <c r="BS112" s="975"/>
      <c r="BT112" s="975"/>
      <c r="BU112" s="975"/>
      <c r="BV112" s="975">
        <v>24578316</v>
      </c>
      <c r="BW112" s="975"/>
      <c r="BX112" s="975"/>
      <c r="BY112" s="975"/>
      <c r="BZ112" s="975"/>
      <c r="CA112" s="975">
        <v>25564835</v>
      </c>
      <c r="CB112" s="975"/>
      <c r="CC112" s="975"/>
      <c r="CD112" s="975"/>
      <c r="CE112" s="975"/>
      <c r="CF112" s="969">
        <v>50.1</v>
      </c>
      <c r="CG112" s="970"/>
      <c r="CH112" s="970"/>
      <c r="CI112" s="970"/>
      <c r="CJ112" s="970"/>
      <c r="CK112" s="1000"/>
      <c r="CL112" s="1001"/>
      <c r="CM112" s="971" t="s">
        <v>456</v>
      </c>
      <c r="CN112" s="972"/>
      <c r="CO112" s="972"/>
      <c r="CP112" s="972"/>
      <c r="CQ112" s="972"/>
      <c r="CR112" s="972"/>
      <c r="CS112" s="972"/>
      <c r="CT112" s="972"/>
      <c r="CU112" s="972"/>
      <c r="CV112" s="972"/>
      <c r="CW112" s="972"/>
      <c r="CX112" s="972"/>
      <c r="CY112" s="972"/>
      <c r="CZ112" s="972"/>
      <c r="DA112" s="972"/>
      <c r="DB112" s="972"/>
      <c r="DC112" s="972"/>
      <c r="DD112" s="972"/>
      <c r="DE112" s="972"/>
      <c r="DF112" s="973"/>
      <c r="DG112" s="974" t="s">
        <v>148</v>
      </c>
      <c r="DH112" s="975"/>
      <c r="DI112" s="975"/>
      <c r="DJ112" s="975"/>
      <c r="DK112" s="975"/>
      <c r="DL112" s="975" t="s">
        <v>450</v>
      </c>
      <c r="DM112" s="975"/>
      <c r="DN112" s="975"/>
      <c r="DO112" s="975"/>
      <c r="DP112" s="975"/>
      <c r="DQ112" s="975" t="s">
        <v>450</v>
      </c>
      <c r="DR112" s="975"/>
      <c r="DS112" s="975"/>
      <c r="DT112" s="975"/>
      <c r="DU112" s="975"/>
      <c r="DV112" s="976" t="s">
        <v>148</v>
      </c>
      <c r="DW112" s="976"/>
      <c r="DX112" s="976"/>
      <c r="DY112" s="976"/>
      <c r="DZ112" s="977"/>
    </row>
    <row r="113" spans="1:130" s="247" customFormat="1" ht="26.25" customHeight="1" x14ac:dyDescent="0.15">
      <c r="A113" s="1009"/>
      <c r="B113" s="1010"/>
      <c r="C113" s="1005" t="s">
        <v>457</v>
      </c>
      <c r="D113" s="1005"/>
      <c r="E113" s="1005"/>
      <c r="F113" s="1005"/>
      <c r="G113" s="1005"/>
      <c r="H113" s="1005"/>
      <c r="I113" s="1005"/>
      <c r="J113" s="1005"/>
      <c r="K113" s="1005"/>
      <c r="L113" s="1005"/>
      <c r="M113" s="1005"/>
      <c r="N113" s="1005"/>
      <c r="O113" s="1005"/>
      <c r="P113" s="1005"/>
      <c r="Q113" s="1005"/>
      <c r="R113" s="1005"/>
      <c r="S113" s="1005"/>
      <c r="T113" s="1005"/>
      <c r="U113" s="1005"/>
      <c r="V113" s="1005"/>
      <c r="W113" s="1005"/>
      <c r="X113" s="1005"/>
      <c r="Y113" s="1005"/>
      <c r="Z113" s="1006"/>
      <c r="AA113" s="988">
        <v>2288023</v>
      </c>
      <c r="AB113" s="989"/>
      <c r="AC113" s="989"/>
      <c r="AD113" s="989"/>
      <c r="AE113" s="990"/>
      <c r="AF113" s="991">
        <v>2382923</v>
      </c>
      <c r="AG113" s="989"/>
      <c r="AH113" s="989"/>
      <c r="AI113" s="989"/>
      <c r="AJ113" s="990"/>
      <c r="AK113" s="991">
        <v>2237755</v>
      </c>
      <c r="AL113" s="989"/>
      <c r="AM113" s="989"/>
      <c r="AN113" s="989"/>
      <c r="AO113" s="990"/>
      <c r="AP113" s="992">
        <v>4.4000000000000004</v>
      </c>
      <c r="AQ113" s="993"/>
      <c r="AR113" s="993"/>
      <c r="AS113" s="993"/>
      <c r="AT113" s="994"/>
      <c r="AU113" s="955"/>
      <c r="AV113" s="956"/>
      <c r="AW113" s="956"/>
      <c r="AX113" s="956"/>
      <c r="AY113" s="956"/>
      <c r="AZ113" s="1004" t="s">
        <v>458</v>
      </c>
      <c r="BA113" s="1005"/>
      <c r="BB113" s="1005"/>
      <c r="BC113" s="1005"/>
      <c r="BD113" s="1005"/>
      <c r="BE113" s="1005"/>
      <c r="BF113" s="1005"/>
      <c r="BG113" s="1005"/>
      <c r="BH113" s="1005"/>
      <c r="BI113" s="1005"/>
      <c r="BJ113" s="1005"/>
      <c r="BK113" s="1005"/>
      <c r="BL113" s="1005"/>
      <c r="BM113" s="1005"/>
      <c r="BN113" s="1005"/>
      <c r="BO113" s="1005"/>
      <c r="BP113" s="1006"/>
      <c r="BQ113" s="974" t="s">
        <v>148</v>
      </c>
      <c r="BR113" s="975"/>
      <c r="BS113" s="975"/>
      <c r="BT113" s="975"/>
      <c r="BU113" s="975"/>
      <c r="BV113" s="975" t="s">
        <v>148</v>
      </c>
      <c r="BW113" s="975"/>
      <c r="BX113" s="975"/>
      <c r="BY113" s="975"/>
      <c r="BZ113" s="975"/>
      <c r="CA113" s="975" t="s">
        <v>148</v>
      </c>
      <c r="CB113" s="975"/>
      <c r="CC113" s="975"/>
      <c r="CD113" s="975"/>
      <c r="CE113" s="975"/>
      <c r="CF113" s="969" t="s">
        <v>449</v>
      </c>
      <c r="CG113" s="970"/>
      <c r="CH113" s="970"/>
      <c r="CI113" s="970"/>
      <c r="CJ113" s="970"/>
      <c r="CK113" s="1000"/>
      <c r="CL113" s="1001"/>
      <c r="CM113" s="971" t="s">
        <v>459</v>
      </c>
      <c r="CN113" s="972"/>
      <c r="CO113" s="972"/>
      <c r="CP113" s="972"/>
      <c r="CQ113" s="972"/>
      <c r="CR113" s="972"/>
      <c r="CS113" s="972"/>
      <c r="CT113" s="972"/>
      <c r="CU113" s="972"/>
      <c r="CV113" s="972"/>
      <c r="CW113" s="972"/>
      <c r="CX113" s="972"/>
      <c r="CY113" s="972"/>
      <c r="CZ113" s="972"/>
      <c r="DA113" s="972"/>
      <c r="DB113" s="972"/>
      <c r="DC113" s="972"/>
      <c r="DD113" s="972"/>
      <c r="DE113" s="972"/>
      <c r="DF113" s="973"/>
      <c r="DG113" s="1013" t="s">
        <v>148</v>
      </c>
      <c r="DH113" s="1014"/>
      <c r="DI113" s="1014"/>
      <c r="DJ113" s="1014"/>
      <c r="DK113" s="1015"/>
      <c r="DL113" s="1016" t="s">
        <v>148</v>
      </c>
      <c r="DM113" s="1014"/>
      <c r="DN113" s="1014"/>
      <c r="DO113" s="1014"/>
      <c r="DP113" s="1015"/>
      <c r="DQ113" s="1016" t="s">
        <v>148</v>
      </c>
      <c r="DR113" s="1014"/>
      <c r="DS113" s="1014"/>
      <c r="DT113" s="1014"/>
      <c r="DU113" s="1015"/>
      <c r="DV113" s="1017" t="s">
        <v>148</v>
      </c>
      <c r="DW113" s="1018"/>
      <c r="DX113" s="1018"/>
      <c r="DY113" s="1018"/>
      <c r="DZ113" s="1019"/>
    </row>
    <row r="114" spans="1:130" s="247" customFormat="1" ht="26.25" customHeight="1" x14ac:dyDescent="0.15">
      <c r="A114" s="1009"/>
      <c r="B114" s="1010"/>
      <c r="C114" s="1005" t="s">
        <v>460</v>
      </c>
      <c r="D114" s="1005"/>
      <c r="E114" s="1005"/>
      <c r="F114" s="1005"/>
      <c r="G114" s="1005"/>
      <c r="H114" s="1005"/>
      <c r="I114" s="1005"/>
      <c r="J114" s="1005"/>
      <c r="K114" s="1005"/>
      <c r="L114" s="1005"/>
      <c r="M114" s="1005"/>
      <c r="N114" s="1005"/>
      <c r="O114" s="1005"/>
      <c r="P114" s="1005"/>
      <c r="Q114" s="1005"/>
      <c r="R114" s="1005"/>
      <c r="S114" s="1005"/>
      <c r="T114" s="1005"/>
      <c r="U114" s="1005"/>
      <c r="V114" s="1005"/>
      <c r="W114" s="1005"/>
      <c r="X114" s="1005"/>
      <c r="Y114" s="1005"/>
      <c r="Z114" s="1006"/>
      <c r="AA114" s="1013" t="s">
        <v>148</v>
      </c>
      <c r="AB114" s="1014"/>
      <c r="AC114" s="1014"/>
      <c r="AD114" s="1014"/>
      <c r="AE114" s="1015"/>
      <c r="AF114" s="1016" t="s">
        <v>450</v>
      </c>
      <c r="AG114" s="1014"/>
      <c r="AH114" s="1014"/>
      <c r="AI114" s="1014"/>
      <c r="AJ114" s="1015"/>
      <c r="AK114" s="1016" t="s">
        <v>148</v>
      </c>
      <c r="AL114" s="1014"/>
      <c r="AM114" s="1014"/>
      <c r="AN114" s="1014"/>
      <c r="AO114" s="1015"/>
      <c r="AP114" s="1017" t="s">
        <v>148</v>
      </c>
      <c r="AQ114" s="1018"/>
      <c r="AR114" s="1018"/>
      <c r="AS114" s="1018"/>
      <c r="AT114" s="1019"/>
      <c r="AU114" s="955"/>
      <c r="AV114" s="956"/>
      <c r="AW114" s="956"/>
      <c r="AX114" s="956"/>
      <c r="AY114" s="956"/>
      <c r="AZ114" s="1004" t="s">
        <v>461</v>
      </c>
      <c r="BA114" s="1005"/>
      <c r="BB114" s="1005"/>
      <c r="BC114" s="1005"/>
      <c r="BD114" s="1005"/>
      <c r="BE114" s="1005"/>
      <c r="BF114" s="1005"/>
      <c r="BG114" s="1005"/>
      <c r="BH114" s="1005"/>
      <c r="BI114" s="1005"/>
      <c r="BJ114" s="1005"/>
      <c r="BK114" s="1005"/>
      <c r="BL114" s="1005"/>
      <c r="BM114" s="1005"/>
      <c r="BN114" s="1005"/>
      <c r="BO114" s="1005"/>
      <c r="BP114" s="1006"/>
      <c r="BQ114" s="974">
        <v>15646902</v>
      </c>
      <c r="BR114" s="975"/>
      <c r="BS114" s="975"/>
      <c r="BT114" s="975"/>
      <c r="BU114" s="975"/>
      <c r="BV114" s="975">
        <v>14028899</v>
      </c>
      <c r="BW114" s="975"/>
      <c r="BX114" s="975"/>
      <c r="BY114" s="975"/>
      <c r="BZ114" s="975"/>
      <c r="CA114" s="975">
        <v>14005726</v>
      </c>
      <c r="CB114" s="975"/>
      <c r="CC114" s="975"/>
      <c r="CD114" s="975"/>
      <c r="CE114" s="975"/>
      <c r="CF114" s="969">
        <v>27.5</v>
      </c>
      <c r="CG114" s="970"/>
      <c r="CH114" s="970"/>
      <c r="CI114" s="970"/>
      <c r="CJ114" s="970"/>
      <c r="CK114" s="1000"/>
      <c r="CL114" s="1001"/>
      <c r="CM114" s="971" t="s">
        <v>462</v>
      </c>
      <c r="CN114" s="972"/>
      <c r="CO114" s="972"/>
      <c r="CP114" s="972"/>
      <c r="CQ114" s="972"/>
      <c r="CR114" s="972"/>
      <c r="CS114" s="972"/>
      <c r="CT114" s="972"/>
      <c r="CU114" s="972"/>
      <c r="CV114" s="972"/>
      <c r="CW114" s="972"/>
      <c r="CX114" s="972"/>
      <c r="CY114" s="972"/>
      <c r="CZ114" s="972"/>
      <c r="DA114" s="972"/>
      <c r="DB114" s="972"/>
      <c r="DC114" s="972"/>
      <c r="DD114" s="972"/>
      <c r="DE114" s="972"/>
      <c r="DF114" s="973"/>
      <c r="DG114" s="1013" t="s">
        <v>148</v>
      </c>
      <c r="DH114" s="1014"/>
      <c r="DI114" s="1014"/>
      <c r="DJ114" s="1014"/>
      <c r="DK114" s="1015"/>
      <c r="DL114" s="1016" t="s">
        <v>449</v>
      </c>
      <c r="DM114" s="1014"/>
      <c r="DN114" s="1014"/>
      <c r="DO114" s="1014"/>
      <c r="DP114" s="1015"/>
      <c r="DQ114" s="1016" t="s">
        <v>148</v>
      </c>
      <c r="DR114" s="1014"/>
      <c r="DS114" s="1014"/>
      <c r="DT114" s="1014"/>
      <c r="DU114" s="1015"/>
      <c r="DV114" s="1017" t="s">
        <v>450</v>
      </c>
      <c r="DW114" s="1018"/>
      <c r="DX114" s="1018"/>
      <c r="DY114" s="1018"/>
      <c r="DZ114" s="1019"/>
    </row>
    <row r="115" spans="1:130" s="247" customFormat="1" ht="26.25" customHeight="1" x14ac:dyDescent="0.15">
      <c r="A115" s="1009"/>
      <c r="B115" s="1010"/>
      <c r="C115" s="1005" t="s">
        <v>463</v>
      </c>
      <c r="D115" s="1005"/>
      <c r="E115" s="1005"/>
      <c r="F115" s="1005"/>
      <c r="G115" s="1005"/>
      <c r="H115" s="1005"/>
      <c r="I115" s="1005"/>
      <c r="J115" s="1005"/>
      <c r="K115" s="1005"/>
      <c r="L115" s="1005"/>
      <c r="M115" s="1005"/>
      <c r="N115" s="1005"/>
      <c r="O115" s="1005"/>
      <c r="P115" s="1005"/>
      <c r="Q115" s="1005"/>
      <c r="R115" s="1005"/>
      <c r="S115" s="1005"/>
      <c r="T115" s="1005"/>
      <c r="U115" s="1005"/>
      <c r="V115" s="1005"/>
      <c r="W115" s="1005"/>
      <c r="X115" s="1005"/>
      <c r="Y115" s="1005"/>
      <c r="Z115" s="1006"/>
      <c r="AA115" s="988">
        <v>39459</v>
      </c>
      <c r="AB115" s="989"/>
      <c r="AC115" s="989"/>
      <c r="AD115" s="989"/>
      <c r="AE115" s="990"/>
      <c r="AF115" s="991">
        <v>35534</v>
      </c>
      <c r="AG115" s="989"/>
      <c r="AH115" s="989"/>
      <c r="AI115" s="989"/>
      <c r="AJ115" s="990"/>
      <c r="AK115" s="991">
        <v>33437</v>
      </c>
      <c r="AL115" s="989"/>
      <c r="AM115" s="989"/>
      <c r="AN115" s="989"/>
      <c r="AO115" s="990"/>
      <c r="AP115" s="992">
        <v>0.1</v>
      </c>
      <c r="AQ115" s="993"/>
      <c r="AR115" s="993"/>
      <c r="AS115" s="993"/>
      <c r="AT115" s="994"/>
      <c r="AU115" s="955"/>
      <c r="AV115" s="956"/>
      <c r="AW115" s="956"/>
      <c r="AX115" s="956"/>
      <c r="AY115" s="956"/>
      <c r="AZ115" s="1004" t="s">
        <v>464</v>
      </c>
      <c r="BA115" s="1005"/>
      <c r="BB115" s="1005"/>
      <c r="BC115" s="1005"/>
      <c r="BD115" s="1005"/>
      <c r="BE115" s="1005"/>
      <c r="BF115" s="1005"/>
      <c r="BG115" s="1005"/>
      <c r="BH115" s="1005"/>
      <c r="BI115" s="1005"/>
      <c r="BJ115" s="1005"/>
      <c r="BK115" s="1005"/>
      <c r="BL115" s="1005"/>
      <c r="BM115" s="1005"/>
      <c r="BN115" s="1005"/>
      <c r="BO115" s="1005"/>
      <c r="BP115" s="1006"/>
      <c r="BQ115" s="974">
        <v>80477</v>
      </c>
      <c r="BR115" s="975"/>
      <c r="BS115" s="975"/>
      <c r="BT115" s="975"/>
      <c r="BU115" s="975"/>
      <c r="BV115" s="975">
        <v>117271</v>
      </c>
      <c r="BW115" s="975"/>
      <c r="BX115" s="975"/>
      <c r="BY115" s="975"/>
      <c r="BZ115" s="975"/>
      <c r="CA115" s="975">
        <v>89575</v>
      </c>
      <c r="CB115" s="975"/>
      <c r="CC115" s="975"/>
      <c r="CD115" s="975"/>
      <c r="CE115" s="975"/>
      <c r="CF115" s="969">
        <v>0.2</v>
      </c>
      <c r="CG115" s="970"/>
      <c r="CH115" s="970"/>
      <c r="CI115" s="970"/>
      <c r="CJ115" s="970"/>
      <c r="CK115" s="1000"/>
      <c r="CL115" s="1001"/>
      <c r="CM115" s="1004" t="s">
        <v>465</v>
      </c>
      <c r="CN115" s="1025"/>
      <c r="CO115" s="1025"/>
      <c r="CP115" s="1025"/>
      <c r="CQ115" s="1025"/>
      <c r="CR115" s="1025"/>
      <c r="CS115" s="1025"/>
      <c r="CT115" s="1025"/>
      <c r="CU115" s="1025"/>
      <c r="CV115" s="1025"/>
      <c r="CW115" s="1025"/>
      <c r="CX115" s="1025"/>
      <c r="CY115" s="1025"/>
      <c r="CZ115" s="1025"/>
      <c r="DA115" s="1025"/>
      <c r="DB115" s="1025"/>
      <c r="DC115" s="1025"/>
      <c r="DD115" s="1025"/>
      <c r="DE115" s="1025"/>
      <c r="DF115" s="1006"/>
      <c r="DG115" s="1013" t="s">
        <v>148</v>
      </c>
      <c r="DH115" s="1014"/>
      <c r="DI115" s="1014"/>
      <c r="DJ115" s="1014"/>
      <c r="DK115" s="1015"/>
      <c r="DL115" s="1016" t="s">
        <v>447</v>
      </c>
      <c r="DM115" s="1014"/>
      <c r="DN115" s="1014"/>
      <c r="DO115" s="1014"/>
      <c r="DP115" s="1015"/>
      <c r="DQ115" s="1016" t="s">
        <v>148</v>
      </c>
      <c r="DR115" s="1014"/>
      <c r="DS115" s="1014"/>
      <c r="DT115" s="1014"/>
      <c r="DU115" s="1015"/>
      <c r="DV115" s="1017" t="s">
        <v>450</v>
      </c>
      <c r="DW115" s="1018"/>
      <c r="DX115" s="1018"/>
      <c r="DY115" s="1018"/>
      <c r="DZ115" s="1019"/>
    </row>
    <row r="116" spans="1:130" s="247" customFormat="1" ht="26.25" customHeight="1" x14ac:dyDescent="0.15">
      <c r="A116" s="1011"/>
      <c r="B116" s="1012"/>
      <c r="C116" s="1020" t="s">
        <v>466</v>
      </c>
      <c r="D116" s="1020"/>
      <c r="E116" s="1020"/>
      <c r="F116" s="1020"/>
      <c r="G116" s="1020"/>
      <c r="H116" s="1020"/>
      <c r="I116" s="1020"/>
      <c r="J116" s="1020"/>
      <c r="K116" s="1020"/>
      <c r="L116" s="1020"/>
      <c r="M116" s="1020"/>
      <c r="N116" s="1020"/>
      <c r="O116" s="1020"/>
      <c r="P116" s="1020"/>
      <c r="Q116" s="1020"/>
      <c r="R116" s="1020"/>
      <c r="S116" s="1020"/>
      <c r="T116" s="1020"/>
      <c r="U116" s="1020"/>
      <c r="V116" s="1020"/>
      <c r="W116" s="1020"/>
      <c r="X116" s="1020"/>
      <c r="Y116" s="1020"/>
      <c r="Z116" s="1021"/>
      <c r="AA116" s="1013">
        <v>5</v>
      </c>
      <c r="AB116" s="1014"/>
      <c r="AC116" s="1014"/>
      <c r="AD116" s="1014"/>
      <c r="AE116" s="1015"/>
      <c r="AF116" s="1016">
        <v>23</v>
      </c>
      <c r="AG116" s="1014"/>
      <c r="AH116" s="1014"/>
      <c r="AI116" s="1014"/>
      <c r="AJ116" s="1015"/>
      <c r="AK116" s="1016">
        <v>23</v>
      </c>
      <c r="AL116" s="1014"/>
      <c r="AM116" s="1014"/>
      <c r="AN116" s="1014"/>
      <c r="AO116" s="1015"/>
      <c r="AP116" s="1017">
        <v>0</v>
      </c>
      <c r="AQ116" s="1018"/>
      <c r="AR116" s="1018"/>
      <c r="AS116" s="1018"/>
      <c r="AT116" s="1019"/>
      <c r="AU116" s="955"/>
      <c r="AV116" s="956"/>
      <c r="AW116" s="956"/>
      <c r="AX116" s="956"/>
      <c r="AY116" s="956"/>
      <c r="AZ116" s="1022" t="s">
        <v>467</v>
      </c>
      <c r="BA116" s="1023"/>
      <c r="BB116" s="1023"/>
      <c r="BC116" s="1023"/>
      <c r="BD116" s="1023"/>
      <c r="BE116" s="1023"/>
      <c r="BF116" s="1023"/>
      <c r="BG116" s="1023"/>
      <c r="BH116" s="1023"/>
      <c r="BI116" s="1023"/>
      <c r="BJ116" s="1023"/>
      <c r="BK116" s="1023"/>
      <c r="BL116" s="1023"/>
      <c r="BM116" s="1023"/>
      <c r="BN116" s="1023"/>
      <c r="BO116" s="1023"/>
      <c r="BP116" s="1024"/>
      <c r="BQ116" s="974" t="s">
        <v>450</v>
      </c>
      <c r="BR116" s="975"/>
      <c r="BS116" s="975"/>
      <c r="BT116" s="975"/>
      <c r="BU116" s="975"/>
      <c r="BV116" s="975" t="s">
        <v>148</v>
      </c>
      <c r="BW116" s="975"/>
      <c r="BX116" s="975"/>
      <c r="BY116" s="975"/>
      <c r="BZ116" s="975"/>
      <c r="CA116" s="975" t="s">
        <v>148</v>
      </c>
      <c r="CB116" s="975"/>
      <c r="CC116" s="975"/>
      <c r="CD116" s="975"/>
      <c r="CE116" s="975"/>
      <c r="CF116" s="969" t="s">
        <v>148</v>
      </c>
      <c r="CG116" s="970"/>
      <c r="CH116" s="970"/>
      <c r="CI116" s="970"/>
      <c r="CJ116" s="970"/>
      <c r="CK116" s="1000"/>
      <c r="CL116" s="1001"/>
      <c r="CM116" s="971" t="s">
        <v>468</v>
      </c>
      <c r="CN116" s="972"/>
      <c r="CO116" s="972"/>
      <c r="CP116" s="972"/>
      <c r="CQ116" s="972"/>
      <c r="CR116" s="972"/>
      <c r="CS116" s="972"/>
      <c r="CT116" s="972"/>
      <c r="CU116" s="972"/>
      <c r="CV116" s="972"/>
      <c r="CW116" s="972"/>
      <c r="CX116" s="972"/>
      <c r="CY116" s="972"/>
      <c r="CZ116" s="972"/>
      <c r="DA116" s="972"/>
      <c r="DB116" s="972"/>
      <c r="DC116" s="972"/>
      <c r="DD116" s="972"/>
      <c r="DE116" s="972"/>
      <c r="DF116" s="973"/>
      <c r="DG116" s="1013" t="s">
        <v>148</v>
      </c>
      <c r="DH116" s="1014"/>
      <c r="DI116" s="1014"/>
      <c r="DJ116" s="1014"/>
      <c r="DK116" s="1015"/>
      <c r="DL116" s="1016" t="s">
        <v>148</v>
      </c>
      <c r="DM116" s="1014"/>
      <c r="DN116" s="1014"/>
      <c r="DO116" s="1014"/>
      <c r="DP116" s="1015"/>
      <c r="DQ116" s="1016" t="s">
        <v>148</v>
      </c>
      <c r="DR116" s="1014"/>
      <c r="DS116" s="1014"/>
      <c r="DT116" s="1014"/>
      <c r="DU116" s="1015"/>
      <c r="DV116" s="1017" t="s">
        <v>449</v>
      </c>
      <c r="DW116" s="1018"/>
      <c r="DX116" s="1018"/>
      <c r="DY116" s="1018"/>
      <c r="DZ116" s="1019"/>
    </row>
    <row r="117" spans="1:130" s="247" customFormat="1" ht="26.25" customHeight="1" x14ac:dyDescent="0.15">
      <c r="A117" s="959" t="s">
        <v>189</v>
      </c>
      <c r="B117" s="940"/>
      <c r="C117" s="940"/>
      <c r="D117" s="940"/>
      <c r="E117" s="940"/>
      <c r="F117" s="940"/>
      <c r="G117" s="940"/>
      <c r="H117" s="940"/>
      <c r="I117" s="940"/>
      <c r="J117" s="940"/>
      <c r="K117" s="940"/>
      <c r="L117" s="940"/>
      <c r="M117" s="940"/>
      <c r="N117" s="940"/>
      <c r="O117" s="940"/>
      <c r="P117" s="940"/>
      <c r="Q117" s="940"/>
      <c r="R117" s="940"/>
      <c r="S117" s="940"/>
      <c r="T117" s="940"/>
      <c r="U117" s="940"/>
      <c r="V117" s="940"/>
      <c r="W117" s="940"/>
      <c r="X117" s="940"/>
      <c r="Y117" s="1030" t="s">
        <v>469</v>
      </c>
      <c r="Z117" s="941"/>
      <c r="AA117" s="1031">
        <v>14791734</v>
      </c>
      <c r="AB117" s="1032"/>
      <c r="AC117" s="1032"/>
      <c r="AD117" s="1032"/>
      <c r="AE117" s="1033"/>
      <c r="AF117" s="1034">
        <v>14470827</v>
      </c>
      <c r="AG117" s="1032"/>
      <c r="AH117" s="1032"/>
      <c r="AI117" s="1032"/>
      <c r="AJ117" s="1033"/>
      <c r="AK117" s="1034">
        <v>13783166</v>
      </c>
      <c r="AL117" s="1032"/>
      <c r="AM117" s="1032"/>
      <c r="AN117" s="1032"/>
      <c r="AO117" s="1033"/>
      <c r="AP117" s="1035"/>
      <c r="AQ117" s="1036"/>
      <c r="AR117" s="1036"/>
      <c r="AS117" s="1036"/>
      <c r="AT117" s="1037"/>
      <c r="AU117" s="955"/>
      <c r="AV117" s="956"/>
      <c r="AW117" s="956"/>
      <c r="AX117" s="956"/>
      <c r="AY117" s="956"/>
      <c r="AZ117" s="1022" t="s">
        <v>470</v>
      </c>
      <c r="BA117" s="1023"/>
      <c r="BB117" s="1023"/>
      <c r="BC117" s="1023"/>
      <c r="BD117" s="1023"/>
      <c r="BE117" s="1023"/>
      <c r="BF117" s="1023"/>
      <c r="BG117" s="1023"/>
      <c r="BH117" s="1023"/>
      <c r="BI117" s="1023"/>
      <c r="BJ117" s="1023"/>
      <c r="BK117" s="1023"/>
      <c r="BL117" s="1023"/>
      <c r="BM117" s="1023"/>
      <c r="BN117" s="1023"/>
      <c r="BO117" s="1023"/>
      <c r="BP117" s="1024"/>
      <c r="BQ117" s="974" t="s">
        <v>449</v>
      </c>
      <c r="BR117" s="975"/>
      <c r="BS117" s="975"/>
      <c r="BT117" s="975"/>
      <c r="BU117" s="975"/>
      <c r="BV117" s="975" t="s">
        <v>447</v>
      </c>
      <c r="BW117" s="975"/>
      <c r="BX117" s="975"/>
      <c r="BY117" s="975"/>
      <c r="BZ117" s="975"/>
      <c r="CA117" s="975" t="s">
        <v>148</v>
      </c>
      <c r="CB117" s="975"/>
      <c r="CC117" s="975"/>
      <c r="CD117" s="975"/>
      <c r="CE117" s="975"/>
      <c r="CF117" s="969" t="s">
        <v>148</v>
      </c>
      <c r="CG117" s="970"/>
      <c r="CH117" s="970"/>
      <c r="CI117" s="970"/>
      <c r="CJ117" s="970"/>
      <c r="CK117" s="1000"/>
      <c r="CL117" s="1001"/>
      <c r="CM117" s="971" t="s">
        <v>471</v>
      </c>
      <c r="CN117" s="972"/>
      <c r="CO117" s="972"/>
      <c r="CP117" s="972"/>
      <c r="CQ117" s="972"/>
      <c r="CR117" s="972"/>
      <c r="CS117" s="972"/>
      <c r="CT117" s="972"/>
      <c r="CU117" s="972"/>
      <c r="CV117" s="972"/>
      <c r="CW117" s="972"/>
      <c r="CX117" s="972"/>
      <c r="CY117" s="972"/>
      <c r="CZ117" s="972"/>
      <c r="DA117" s="972"/>
      <c r="DB117" s="972"/>
      <c r="DC117" s="972"/>
      <c r="DD117" s="972"/>
      <c r="DE117" s="972"/>
      <c r="DF117" s="973"/>
      <c r="DG117" s="1013" t="s">
        <v>449</v>
      </c>
      <c r="DH117" s="1014"/>
      <c r="DI117" s="1014"/>
      <c r="DJ117" s="1014"/>
      <c r="DK117" s="1015"/>
      <c r="DL117" s="1016" t="s">
        <v>449</v>
      </c>
      <c r="DM117" s="1014"/>
      <c r="DN117" s="1014"/>
      <c r="DO117" s="1014"/>
      <c r="DP117" s="1015"/>
      <c r="DQ117" s="1016" t="s">
        <v>450</v>
      </c>
      <c r="DR117" s="1014"/>
      <c r="DS117" s="1014"/>
      <c r="DT117" s="1014"/>
      <c r="DU117" s="1015"/>
      <c r="DV117" s="1017" t="s">
        <v>449</v>
      </c>
      <c r="DW117" s="1018"/>
      <c r="DX117" s="1018"/>
      <c r="DY117" s="1018"/>
      <c r="DZ117" s="1019"/>
    </row>
    <row r="118" spans="1:130" s="247" customFormat="1" ht="26.25" customHeight="1" x14ac:dyDescent="0.15">
      <c r="A118" s="959" t="s">
        <v>442</v>
      </c>
      <c r="B118" s="940"/>
      <c r="C118" s="940"/>
      <c r="D118" s="940"/>
      <c r="E118" s="940"/>
      <c r="F118" s="940"/>
      <c r="G118" s="940"/>
      <c r="H118" s="940"/>
      <c r="I118" s="940"/>
      <c r="J118" s="940"/>
      <c r="K118" s="940"/>
      <c r="L118" s="940"/>
      <c r="M118" s="940"/>
      <c r="N118" s="940"/>
      <c r="O118" s="940"/>
      <c r="P118" s="940"/>
      <c r="Q118" s="940"/>
      <c r="R118" s="940"/>
      <c r="S118" s="940"/>
      <c r="T118" s="940"/>
      <c r="U118" s="940"/>
      <c r="V118" s="940"/>
      <c r="W118" s="940"/>
      <c r="X118" s="940"/>
      <c r="Y118" s="940"/>
      <c r="Z118" s="941"/>
      <c r="AA118" s="939" t="s">
        <v>440</v>
      </c>
      <c r="AB118" s="940"/>
      <c r="AC118" s="940"/>
      <c r="AD118" s="940"/>
      <c r="AE118" s="941"/>
      <c r="AF118" s="939" t="s">
        <v>308</v>
      </c>
      <c r="AG118" s="940"/>
      <c r="AH118" s="940"/>
      <c r="AI118" s="940"/>
      <c r="AJ118" s="941"/>
      <c r="AK118" s="939" t="s">
        <v>307</v>
      </c>
      <c r="AL118" s="940"/>
      <c r="AM118" s="940"/>
      <c r="AN118" s="940"/>
      <c r="AO118" s="941"/>
      <c r="AP118" s="1026" t="s">
        <v>441</v>
      </c>
      <c r="AQ118" s="1027"/>
      <c r="AR118" s="1027"/>
      <c r="AS118" s="1027"/>
      <c r="AT118" s="1028"/>
      <c r="AU118" s="955"/>
      <c r="AV118" s="956"/>
      <c r="AW118" s="956"/>
      <c r="AX118" s="956"/>
      <c r="AY118" s="956"/>
      <c r="AZ118" s="1029" t="s">
        <v>472</v>
      </c>
      <c r="BA118" s="1020"/>
      <c r="BB118" s="1020"/>
      <c r="BC118" s="1020"/>
      <c r="BD118" s="1020"/>
      <c r="BE118" s="1020"/>
      <c r="BF118" s="1020"/>
      <c r="BG118" s="1020"/>
      <c r="BH118" s="1020"/>
      <c r="BI118" s="1020"/>
      <c r="BJ118" s="1020"/>
      <c r="BK118" s="1020"/>
      <c r="BL118" s="1020"/>
      <c r="BM118" s="1020"/>
      <c r="BN118" s="1020"/>
      <c r="BO118" s="1020"/>
      <c r="BP118" s="1021"/>
      <c r="BQ118" s="1052" t="s">
        <v>148</v>
      </c>
      <c r="BR118" s="1053"/>
      <c r="BS118" s="1053"/>
      <c r="BT118" s="1053"/>
      <c r="BU118" s="1053"/>
      <c r="BV118" s="1053" t="s">
        <v>148</v>
      </c>
      <c r="BW118" s="1053"/>
      <c r="BX118" s="1053"/>
      <c r="BY118" s="1053"/>
      <c r="BZ118" s="1053"/>
      <c r="CA118" s="1053" t="s">
        <v>148</v>
      </c>
      <c r="CB118" s="1053"/>
      <c r="CC118" s="1053"/>
      <c r="CD118" s="1053"/>
      <c r="CE118" s="1053"/>
      <c r="CF118" s="969" t="s">
        <v>449</v>
      </c>
      <c r="CG118" s="970"/>
      <c r="CH118" s="970"/>
      <c r="CI118" s="970"/>
      <c r="CJ118" s="970"/>
      <c r="CK118" s="1000"/>
      <c r="CL118" s="1001"/>
      <c r="CM118" s="971" t="s">
        <v>473</v>
      </c>
      <c r="CN118" s="972"/>
      <c r="CO118" s="972"/>
      <c r="CP118" s="972"/>
      <c r="CQ118" s="972"/>
      <c r="CR118" s="972"/>
      <c r="CS118" s="972"/>
      <c r="CT118" s="972"/>
      <c r="CU118" s="972"/>
      <c r="CV118" s="972"/>
      <c r="CW118" s="972"/>
      <c r="CX118" s="972"/>
      <c r="CY118" s="972"/>
      <c r="CZ118" s="972"/>
      <c r="DA118" s="972"/>
      <c r="DB118" s="972"/>
      <c r="DC118" s="972"/>
      <c r="DD118" s="972"/>
      <c r="DE118" s="972"/>
      <c r="DF118" s="973"/>
      <c r="DG118" s="1013" t="s">
        <v>148</v>
      </c>
      <c r="DH118" s="1014"/>
      <c r="DI118" s="1014"/>
      <c r="DJ118" s="1014"/>
      <c r="DK118" s="1015"/>
      <c r="DL118" s="1016" t="s">
        <v>148</v>
      </c>
      <c r="DM118" s="1014"/>
      <c r="DN118" s="1014"/>
      <c r="DO118" s="1014"/>
      <c r="DP118" s="1015"/>
      <c r="DQ118" s="1016" t="s">
        <v>449</v>
      </c>
      <c r="DR118" s="1014"/>
      <c r="DS118" s="1014"/>
      <c r="DT118" s="1014"/>
      <c r="DU118" s="1015"/>
      <c r="DV118" s="1017" t="s">
        <v>449</v>
      </c>
      <c r="DW118" s="1018"/>
      <c r="DX118" s="1018"/>
      <c r="DY118" s="1018"/>
      <c r="DZ118" s="1019"/>
    </row>
    <row r="119" spans="1:130" s="247" customFormat="1" ht="26.25" customHeight="1" x14ac:dyDescent="0.15">
      <c r="A119" s="1113" t="s">
        <v>445</v>
      </c>
      <c r="B119" s="999"/>
      <c r="C119" s="978" t="s">
        <v>446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46" t="s">
        <v>449</v>
      </c>
      <c r="AB119" s="947"/>
      <c r="AC119" s="947"/>
      <c r="AD119" s="947"/>
      <c r="AE119" s="948"/>
      <c r="AF119" s="949" t="s">
        <v>449</v>
      </c>
      <c r="AG119" s="947"/>
      <c r="AH119" s="947"/>
      <c r="AI119" s="947"/>
      <c r="AJ119" s="948"/>
      <c r="AK119" s="949" t="s">
        <v>449</v>
      </c>
      <c r="AL119" s="947"/>
      <c r="AM119" s="947"/>
      <c r="AN119" s="947"/>
      <c r="AO119" s="948"/>
      <c r="AP119" s="950" t="s">
        <v>148</v>
      </c>
      <c r="AQ119" s="951"/>
      <c r="AR119" s="951"/>
      <c r="AS119" s="951"/>
      <c r="AT119" s="952"/>
      <c r="AU119" s="957"/>
      <c r="AV119" s="958"/>
      <c r="AW119" s="958"/>
      <c r="AX119" s="958"/>
      <c r="AY119" s="958"/>
      <c r="AZ119" s="278" t="s">
        <v>189</v>
      </c>
      <c r="BA119" s="278"/>
      <c r="BB119" s="278"/>
      <c r="BC119" s="278"/>
      <c r="BD119" s="278"/>
      <c r="BE119" s="278"/>
      <c r="BF119" s="278"/>
      <c r="BG119" s="278"/>
      <c r="BH119" s="278"/>
      <c r="BI119" s="278"/>
      <c r="BJ119" s="278"/>
      <c r="BK119" s="278"/>
      <c r="BL119" s="278"/>
      <c r="BM119" s="278"/>
      <c r="BN119" s="278"/>
      <c r="BO119" s="1030" t="s">
        <v>474</v>
      </c>
      <c r="BP119" s="1061"/>
      <c r="BQ119" s="1052">
        <v>152151671</v>
      </c>
      <c r="BR119" s="1053"/>
      <c r="BS119" s="1053"/>
      <c r="BT119" s="1053"/>
      <c r="BU119" s="1053"/>
      <c r="BV119" s="1053">
        <v>150192182</v>
      </c>
      <c r="BW119" s="1053"/>
      <c r="BX119" s="1053"/>
      <c r="BY119" s="1053"/>
      <c r="BZ119" s="1053"/>
      <c r="CA119" s="1053">
        <v>156304728</v>
      </c>
      <c r="CB119" s="1053"/>
      <c r="CC119" s="1053"/>
      <c r="CD119" s="1053"/>
      <c r="CE119" s="1053"/>
      <c r="CF119" s="1054"/>
      <c r="CG119" s="1055"/>
      <c r="CH119" s="1055"/>
      <c r="CI119" s="1055"/>
      <c r="CJ119" s="1056"/>
      <c r="CK119" s="1002"/>
      <c r="CL119" s="1003"/>
      <c r="CM119" s="1057" t="s">
        <v>475</v>
      </c>
      <c r="CN119" s="1058"/>
      <c r="CO119" s="1058"/>
      <c r="CP119" s="1058"/>
      <c r="CQ119" s="1058"/>
      <c r="CR119" s="1058"/>
      <c r="CS119" s="1058"/>
      <c r="CT119" s="1058"/>
      <c r="CU119" s="1058"/>
      <c r="CV119" s="1058"/>
      <c r="CW119" s="1058"/>
      <c r="CX119" s="1058"/>
      <c r="CY119" s="1058"/>
      <c r="CZ119" s="1058"/>
      <c r="DA119" s="1058"/>
      <c r="DB119" s="1058"/>
      <c r="DC119" s="1058"/>
      <c r="DD119" s="1058"/>
      <c r="DE119" s="1058"/>
      <c r="DF119" s="1059"/>
      <c r="DG119" s="1060" t="s">
        <v>148</v>
      </c>
      <c r="DH119" s="1039"/>
      <c r="DI119" s="1039"/>
      <c r="DJ119" s="1039"/>
      <c r="DK119" s="1040"/>
      <c r="DL119" s="1038" t="s">
        <v>148</v>
      </c>
      <c r="DM119" s="1039"/>
      <c r="DN119" s="1039"/>
      <c r="DO119" s="1039"/>
      <c r="DP119" s="1040"/>
      <c r="DQ119" s="1038" t="s">
        <v>148</v>
      </c>
      <c r="DR119" s="1039"/>
      <c r="DS119" s="1039"/>
      <c r="DT119" s="1039"/>
      <c r="DU119" s="1040"/>
      <c r="DV119" s="1041" t="s">
        <v>148</v>
      </c>
      <c r="DW119" s="1042"/>
      <c r="DX119" s="1042"/>
      <c r="DY119" s="1042"/>
      <c r="DZ119" s="1043"/>
    </row>
    <row r="120" spans="1:130" s="247" customFormat="1" ht="26.25" customHeight="1" x14ac:dyDescent="0.15">
      <c r="A120" s="1114"/>
      <c r="B120" s="1001"/>
      <c r="C120" s="971" t="s">
        <v>452</v>
      </c>
      <c r="D120" s="972"/>
      <c r="E120" s="972"/>
      <c r="F120" s="972"/>
      <c r="G120" s="972"/>
      <c r="H120" s="972"/>
      <c r="I120" s="972"/>
      <c r="J120" s="972"/>
      <c r="K120" s="972"/>
      <c r="L120" s="972"/>
      <c r="M120" s="972"/>
      <c r="N120" s="972"/>
      <c r="O120" s="972"/>
      <c r="P120" s="972"/>
      <c r="Q120" s="972"/>
      <c r="R120" s="972"/>
      <c r="S120" s="972"/>
      <c r="T120" s="972"/>
      <c r="U120" s="972"/>
      <c r="V120" s="972"/>
      <c r="W120" s="972"/>
      <c r="X120" s="972"/>
      <c r="Y120" s="972"/>
      <c r="Z120" s="973"/>
      <c r="AA120" s="1013" t="s">
        <v>450</v>
      </c>
      <c r="AB120" s="1014"/>
      <c r="AC120" s="1014"/>
      <c r="AD120" s="1014"/>
      <c r="AE120" s="1015"/>
      <c r="AF120" s="1016" t="s">
        <v>148</v>
      </c>
      <c r="AG120" s="1014"/>
      <c r="AH120" s="1014"/>
      <c r="AI120" s="1014"/>
      <c r="AJ120" s="1015"/>
      <c r="AK120" s="1016" t="s">
        <v>148</v>
      </c>
      <c r="AL120" s="1014"/>
      <c r="AM120" s="1014"/>
      <c r="AN120" s="1014"/>
      <c r="AO120" s="1015"/>
      <c r="AP120" s="1017" t="s">
        <v>148</v>
      </c>
      <c r="AQ120" s="1018"/>
      <c r="AR120" s="1018"/>
      <c r="AS120" s="1018"/>
      <c r="AT120" s="1019"/>
      <c r="AU120" s="1044" t="s">
        <v>476</v>
      </c>
      <c r="AV120" s="1045"/>
      <c r="AW120" s="1045"/>
      <c r="AX120" s="1045"/>
      <c r="AY120" s="1046"/>
      <c r="AZ120" s="995" t="s">
        <v>477</v>
      </c>
      <c r="BA120" s="944"/>
      <c r="BB120" s="944"/>
      <c r="BC120" s="944"/>
      <c r="BD120" s="944"/>
      <c r="BE120" s="944"/>
      <c r="BF120" s="944"/>
      <c r="BG120" s="944"/>
      <c r="BH120" s="944"/>
      <c r="BI120" s="944"/>
      <c r="BJ120" s="944"/>
      <c r="BK120" s="944"/>
      <c r="BL120" s="944"/>
      <c r="BM120" s="944"/>
      <c r="BN120" s="944"/>
      <c r="BO120" s="944"/>
      <c r="BP120" s="945"/>
      <c r="BQ120" s="981">
        <v>27942756</v>
      </c>
      <c r="BR120" s="982"/>
      <c r="BS120" s="982"/>
      <c r="BT120" s="982"/>
      <c r="BU120" s="982"/>
      <c r="BV120" s="982">
        <v>28103941</v>
      </c>
      <c r="BW120" s="982"/>
      <c r="BX120" s="982"/>
      <c r="BY120" s="982"/>
      <c r="BZ120" s="982"/>
      <c r="CA120" s="982">
        <v>28563823</v>
      </c>
      <c r="CB120" s="982"/>
      <c r="CC120" s="982"/>
      <c r="CD120" s="982"/>
      <c r="CE120" s="982"/>
      <c r="CF120" s="996">
        <v>56</v>
      </c>
      <c r="CG120" s="997"/>
      <c r="CH120" s="997"/>
      <c r="CI120" s="997"/>
      <c r="CJ120" s="997"/>
      <c r="CK120" s="1062" t="s">
        <v>478</v>
      </c>
      <c r="CL120" s="1063"/>
      <c r="CM120" s="1063"/>
      <c r="CN120" s="1063"/>
      <c r="CO120" s="1064"/>
      <c r="CP120" s="1070" t="s">
        <v>413</v>
      </c>
      <c r="CQ120" s="1071"/>
      <c r="CR120" s="1071"/>
      <c r="CS120" s="1071"/>
      <c r="CT120" s="1071"/>
      <c r="CU120" s="1071"/>
      <c r="CV120" s="1071"/>
      <c r="CW120" s="1071"/>
      <c r="CX120" s="1071"/>
      <c r="CY120" s="1071"/>
      <c r="CZ120" s="1071"/>
      <c r="DA120" s="1071"/>
      <c r="DB120" s="1071"/>
      <c r="DC120" s="1071"/>
      <c r="DD120" s="1071"/>
      <c r="DE120" s="1071"/>
      <c r="DF120" s="1072"/>
      <c r="DG120" s="981">
        <v>19449165</v>
      </c>
      <c r="DH120" s="982"/>
      <c r="DI120" s="982"/>
      <c r="DJ120" s="982"/>
      <c r="DK120" s="982"/>
      <c r="DL120" s="982">
        <v>20226801</v>
      </c>
      <c r="DM120" s="982"/>
      <c r="DN120" s="982"/>
      <c r="DO120" s="982"/>
      <c r="DP120" s="982"/>
      <c r="DQ120" s="982">
        <v>21871615</v>
      </c>
      <c r="DR120" s="982"/>
      <c r="DS120" s="982"/>
      <c r="DT120" s="982"/>
      <c r="DU120" s="982"/>
      <c r="DV120" s="983">
        <v>42.9</v>
      </c>
      <c r="DW120" s="983"/>
      <c r="DX120" s="983"/>
      <c r="DY120" s="983"/>
      <c r="DZ120" s="984"/>
    </row>
    <row r="121" spans="1:130" s="247" customFormat="1" ht="26.25" customHeight="1" x14ac:dyDescent="0.15">
      <c r="A121" s="1114"/>
      <c r="B121" s="1001"/>
      <c r="C121" s="1022" t="s">
        <v>479</v>
      </c>
      <c r="D121" s="1023"/>
      <c r="E121" s="1023"/>
      <c r="F121" s="1023"/>
      <c r="G121" s="1023"/>
      <c r="H121" s="1023"/>
      <c r="I121" s="1023"/>
      <c r="J121" s="1023"/>
      <c r="K121" s="1023"/>
      <c r="L121" s="1023"/>
      <c r="M121" s="1023"/>
      <c r="N121" s="1023"/>
      <c r="O121" s="1023"/>
      <c r="P121" s="1023"/>
      <c r="Q121" s="1023"/>
      <c r="R121" s="1023"/>
      <c r="S121" s="1023"/>
      <c r="T121" s="1023"/>
      <c r="U121" s="1023"/>
      <c r="V121" s="1023"/>
      <c r="W121" s="1023"/>
      <c r="X121" s="1023"/>
      <c r="Y121" s="1023"/>
      <c r="Z121" s="1024"/>
      <c r="AA121" s="1013" t="s">
        <v>148</v>
      </c>
      <c r="AB121" s="1014"/>
      <c r="AC121" s="1014"/>
      <c r="AD121" s="1014"/>
      <c r="AE121" s="1015"/>
      <c r="AF121" s="1016" t="s">
        <v>148</v>
      </c>
      <c r="AG121" s="1014"/>
      <c r="AH121" s="1014"/>
      <c r="AI121" s="1014"/>
      <c r="AJ121" s="1015"/>
      <c r="AK121" s="1016" t="s">
        <v>148</v>
      </c>
      <c r="AL121" s="1014"/>
      <c r="AM121" s="1014"/>
      <c r="AN121" s="1014"/>
      <c r="AO121" s="1015"/>
      <c r="AP121" s="1017" t="s">
        <v>148</v>
      </c>
      <c r="AQ121" s="1018"/>
      <c r="AR121" s="1018"/>
      <c r="AS121" s="1018"/>
      <c r="AT121" s="1019"/>
      <c r="AU121" s="1047"/>
      <c r="AV121" s="1048"/>
      <c r="AW121" s="1048"/>
      <c r="AX121" s="1048"/>
      <c r="AY121" s="1049"/>
      <c r="AZ121" s="1004" t="s">
        <v>480</v>
      </c>
      <c r="BA121" s="1005"/>
      <c r="BB121" s="1005"/>
      <c r="BC121" s="1005"/>
      <c r="BD121" s="1005"/>
      <c r="BE121" s="1005"/>
      <c r="BF121" s="1005"/>
      <c r="BG121" s="1005"/>
      <c r="BH121" s="1005"/>
      <c r="BI121" s="1005"/>
      <c r="BJ121" s="1005"/>
      <c r="BK121" s="1005"/>
      <c r="BL121" s="1005"/>
      <c r="BM121" s="1005"/>
      <c r="BN121" s="1005"/>
      <c r="BO121" s="1005"/>
      <c r="BP121" s="1006"/>
      <c r="BQ121" s="974">
        <v>33065256</v>
      </c>
      <c r="BR121" s="975"/>
      <c r="BS121" s="975"/>
      <c r="BT121" s="975"/>
      <c r="BU121" s="975"/>
      <c r="BV121" s="975">
        <v>33997712</v>
      </c>
      <c r="BW121" s="975"/>
      <c r="BX121" s="975"/>
      <c r="BY121" s="975"/>
      <c r="BZ121" s="975"/>
      <c r="CA121" s="975">
        <v>34903280</v>
      </c>
      <c r="CB121" s="975"/>
      <c r="CC121" s="975"/>
      <c r="CD121" s="975"/>
      <c r="CE121" s="975"/>
      <c r="CF121" s="969">
        <v>68.5</v>
      </c>
      <c r="CG121" s="970"/>
      <c r="CH121" s="970"/>
      <c r="CI121" s="970"/>
      <c r="CJ121" s="970"/>
      <c r="CK121" s="1065"/>
      <c r="CL121" s="1066"/>
      <c r="CM121" s="1066"/>
      <c r="CN121" s="1066"/>
      <c r="CO121" s="1067"/>
      <c r="CP121" s="1075" t="s">
        <v>411</v>
      </c>
      <c r="CQ121" s="1076"/>
      <c r="CR121" s="1076"/>
      <c r="CS121" s="1076"/>
      <c r="CT121" s="1076"/>
      <c r="CU121" s="1076"/>
      <c r="CV121" s="1076"/>
      <c r="CW121" s="1076"/>
      <c r="CX121" s="1076"/>
      <c r="CY121" s="1076"/>
      <c r="CZ121" s="1076"/>
      <c r="DA121" s="1076"/>
      <c r="DB121" s="1076"/>
      <c r="DC121" s="1076"/>
      <c r="DD121" s="1076"/>
      <c r="DE121" s="1076"/>
      <c r="DF121" s="1077"/>
      <c r="DG121" s="974">
        <v>2149340</v>
      </c>
      <c r="DH121" s="975"/>
      <c r="DI121" s="975"/>
      <c r="DJ121" s="975"/>
      <c r="DK121" s="975"/>
      <c r="DL121" s="975">
        <v>2135019</v>
      </c>
      <c r="DM121" s="975"/>
      <c r="DN121" s="975"/>
      <c r="DO121" s="975"/>
      <c r="DP121" s="975"/>
      <c r="DQ121" s="975">
        <v>2031869</v>
      </c>
      <c r="DR121" s="975"/>
      <c r="DS121" s="975"/>
      <c r="DT121" s="975"/>
      <c r="DU121" s="975"/>
      <c r="DV121" s="976">
        <v>4</v>
      </c>
      <c r="DW121" s="976"/>
      <c r="DX121" s="976"/>
      <c r="DY121" s="976"/>
      <c r="DZ121" s="977"/>
    </row>
    <row r="122" spans="1:130" s="247" customFormat="1" ht="26.25" customHeight="1" x14ac:dyDescent="0.15">
      <c r="A122" s="1114"/>
      <c r="B122" s="1001"/>
      <c r="C122" s="971" t="s">
        <v>462</v>
      </c>
      <c r="D122" s="972"/>
      <c r="E122" s="972"/>
      <c r="F122" s="972"/>
      <c r="G122" s="972"/>
      <c r="H122" s="972"/>
      <c r="I122" s="972"/>
      <c r="J122" s="972"/>
      <c r="K122" s="972"/>
      <c r="L122" s="972"/>
      <c r="M122" s="972"/>
      <c r="N122" s="972"/>
      <c r="O122" s="972"/>
      <c r="P122" s="972"/>
      <c r="Q122" s="972"/>
      <c r="R122" s="972"/>
      <c r="S122" s="972"/>
      <c r="T122" s="972"/>
      <c r="U122" s="972"/>
      <c r="V122" s="972"/>
      <c r="W122" s="972"/>
      <c r="X122" s="972"/>
      <c r="Y122" s="972"/>
      <c r="Z122" s="973"/>
      <c r="AA122" s="1013" t="s">
        <v>148</v>
      </c>
      <c r="AB122" s="1014"/>
      <c r="AC122" s="1014"/>
      <c r="AD122" s="1014"/>
      <c r="AE122" s="1015"/>
      <c r="AF122" s="1016" t="s">
        <v>148</v>
      </c>
      <c r="AG122" s="1014"/>
      <c r="AH122" s="1014"/>
      <c r="AI122" s="1014"/>
      <c r="AJ122" s="1015"/>
      <c r="AK122" s="1016" t="s">
        <v>148</v>
      </c>
      <c r="AL122" s="1014"/>
      <c r="AM122" s="1014"/>
      <c r="AN122" s="1014"/>
      <c r="AO122" s="1015"/>
      <c r="AP122" s="1017" t="s">
        <v>148</v>
      </c>
      <c r="AQ122" s="1018"/>
      <c r="AR122" s="1018"/>
      <c r="AS122" s="1018"/>
      <c r="AT122" s="1019"/>
      <c r="AU122" s="1047"/>
      <c r="AV122" s="1048"/>
      <c r="AW122" s="1048"/>
      <c r="AX122" s="1048"/>
      <c r="AY122" s="1049"/>
      <c r="AZ122" s="1029" t="s">
        <v>481</v>
      </c>
      <c r="BA122" s="1020"/>
      <c r="BB122" s="1020"/>
      <c r="BC122" s="1020"/>
      <c r="BD122" s="1020"/>
      <c r="BE122" s="1020"/>
      <c r="BF122" s="1020"/>
      <c r="BG122" s="1020"/>
      <c r="BH122" s="1020"/>
      <c r="BI122" s="1020"/>
      <c r="BJ122" s="1020"/>
      <c r="BK122" s="1020"/>
      <c r="BL122" s="1020"/>
      <c r="BM122" s="1020"/>
      <c r="BN122" s="1020"/>
      <c r="BO122" s="1020"/>
      <c r="BP122" s="1021"/>
      <c r="BQ122" s="1052">
        <v>91220173</v>
      </c>
      <c r="BR122" s="1053"/>
      <c r="BS122" s="1053"/>
      <c r="BT122" s="1053"/>
      <c r="BU122" s="1053"/>
      <c r="BV122" s="1053">
        <v>91152439</v>
      </c>
      <c r="BW122" s="1053"/>
      <c r="BX122" s="1053"/>
      <c r="BY122" s="1053"/>
      <c r="BZ122" s="1053"/>
      <c r="CA122" s="1053">
        <v>93393143</v>
      </c>
      <c r="CB122" s="1053"/>
      <c r="CC122" s="1053"/>
      <c r="CD122" s="1053"/>
      <c r="CE122" s="1053"/>
      <c r="CF122" s="1073">
        <v>183.2</v>
      </c>
      <c r="CG122" s="1074"/>
      <c r="CH122" s="1074"/>
      <c r="CI122" s="1074"/>
      <c r="CJ122" s="1074"/>
      <c r="CK122" s="1065"/>
      <c r="CL122" s="1066"/>
      <c r="CM122" s="1066"/>
      <c r="CN122" s="1066"/>
      <c r="CO122" s="1067"/>
      <c r="CP122" s="1075" t="s">
        <v>482</v>
      </c>
      <c r="CQ122" s="1076"/>
      <c r="CR122" s="1076"/>
      <c r="CS122" s="1076"/>
      <c r="CT122" s="1076"/>
      <c r="CU122" s="1076"/>
      <c r="CV122" s="1076"/>
      <c r="CW122" s="1076"/>
      <c r="CX122" s="1076"/>
      <c r="CY122" s="1076"/>
      <c r="CZ122" s="1076"/>
      <c r="DA122" s="1076"/>
      <c r="DB122" s="1076"/>
      <c r="DC122" s="1076"/>
      <c r="DD122" s="1076"/>
      <c r="DE122" s="1076"/>
      <c r="DF122" s="1077"/>
      <c r="DG122" s="974">
        <v>2177041</v>
      </c>
      <c r="DH122" s="975"/>
      <c r="DI122" s="975"/>
      <c r="DJ122" s="975"/>
      <c r="DK122" s="975"/>
      <c r="DL122" s="975">
        <v>1707913</v>
      </c>
      <c r="DM122" s="975"/>
      <c r="DN122" s="975"/>
      <c r="DO122" s="975"/>
      <c r="DP122" s="975"/>
      <c r="DQ122" s="975">
        <v>1231585</v>
      </c>
      <c r="DR122" s="975"/>
      <c r="DS122" s="975"/>
      <c r="DT122" s="975"/>
      <c r="DU122" s="975"/>
      <c r="DV122" s="976">
        <v>2.4</v>
      </c>
      <c r="DW122" s="976"/>
      <c r="DX122" s="976"/>
      <c r="DY122" s="976"/>
      <c r="DZ122" s="977"/>
    </row>
    <row r="123" spans="1:130" s="247" customFormat="1" ht="26.25" customHeight="1" x14ac:dyDescent="0.15">
      <c r="A123" s="1114"/>
      <c r="B123" s="1001"/>
      <c r="C123" s="971" t="s">
        <v>468</v>
      </c>
      <c r="D123" s="972"/>
      <c r="E123" s="972"/>
      <c r="F123" s="972"/>
      <c r="G123" s="972"/>
      <c r="H123" s="972"/>
      <c r="I123" s="972"/>
      <c r="J123" s="972"/>
      <c r="K123" s="972"/>
      <c r="L123" s="972"/>
      <c r="M123" s="972"/>
      <c r="N123" s="972"/>
      <c r="O123" s="972"/>
      <c r="P123" s="972"/>
      <c r="Q123" s="972"/>
      <c r="R123" s="972"/>
      <c r="S123" s="972"/>
      <c r="T123" s="972"/>
      <c r="U123" s="972"/>
      <c r="V123" s="972"/>
      <c r="W123" s="972"/>
      <c r="X123" s="972"/>
      <c r="Y123" s="972"/>
      <c r="Z123" s="973"/>
      <c r="AA123" s="1013" t="s">
        <v>148</v>
      </c>
      <c r="AB123" s="1014"/>
      <c r="AC123" s="1014"/>
      <c r="AD123" s="1014"/>
      <c r="AE123" s="1015"/>
      <c r="AF123" s="1016" t="s">
        <v>148</v>
      </c>
      <c r="AG123" s="1014"/>
      <c r="AH123" s="1014"/>
      <c r="AI123" s="1014"/>
      <c r="AJ123" s="1015"/>
      <c r="AK123" s="1016" t="s">
        <v>148</v>
      </c>
      <c r="AL123" s="1014"/>
      <c r="AM123" s="1014"/>
      <c r="AN123" s="1014"/>
      <c r="AO123" s="1015"/>
      <c r="AP123" s="1017" t="s">
        <v>450</v>
      </c>
      <c r="AQ123" s="1018"/>
      <c r="AR123" s="1018"/>
      <c r="AS123" s="1018"/>
      <c r="AT123" s="1019"/>
      <c r="AU123" s="1050"/>
      <c r="AV123" s="1051"/>
      <c r="AW123" s="1051"/>
      <c r="AX123" s="1051"/>
      <c r="AY123" s="1051"/>
      <c r="AZ123" s="278" t="s">
        <v>189</v>
      </c>
      <c r="BA123" s="278"/>
      <c r="BB123" s="278"/>
      <c r="BC123" s="278"/>
      <c r="BD123" s="278"/>
      <c r="BE123" s="278"/>
      <c r="BF123" s="278"/>
      <c r="BG123" s="278"/>
      <c r="BH123" s="278"/>
      <c r="BI123" s="278"/>
      <c r="BJ123" s="278"/>
      <c r="BK123" s="278"/>
      <c r="BL123" s="278"/>
      <c r="BM123" s="278"/>
      <c r="BN123" s="278"/>
      <c r="BO123" s="1030" t="s">
        <v>483</v>
      </c>
      <c r="BP123" s="1061"/>
      <c r="BQ123" s="1120">
        <v>152228185</v>
      </c>
      <c r="BR123" s="1121"/>
      <c r="BS123" s="1121"/>
      <c r="BT123" s="1121"/>
      <c r="BU123" s="1121"/>
      <c r="BV123" s="1121">
        <v>153254092</v>
      </c>
      <c r="BW123" s="1121"/>
      <c r="BX123" s="1121"/>
      <c r="BY123" s="1121"/>
      <c r="BZ123" s="1121"/>
      <c r="CA123" s="1121">
        <v>156860246</v>
      </c>
      <c r="CB123" s="1121"/>
      <c r="CC123" s="1121"/>
      <c r="CD123" s="1121"/>
      <c r="CE123" s="1121"/>
      <c r="CF123" s="1054"/>
      <c r="CG123" s="1055"/>
      <c r="CH123" s="1055"/>
      <c r="CI123" s="1055"/>
      <c r="CJ123" s="1056"/>
      <c r="CK123" s="1065"/>
      <c r="CL123" s="1066"/>
      <c r="CM123" s="1066"/>
      <c r="CN123" s="1066"/>
      <c r="CO123" s="1067"/>
      <c r="CP123" s="1075" t="s">
        <v>484</v>
      </c>
      <c r="CQ123" s="1076"/>
      <c r="CR123" s="1076"/>
      <c r="CS123" s="1076"/>
      <c r="CT123" s="1076"/>
      <c r="CU123" s="1076"/>
      <c r="CV123" s="1076"/>
      <c r="CW123" s="1076"/>
      <c r="CX123" s="1076"/>
      <c r="CY123" s="1076"/>
      <c r="CZ123" s="1076"/>
      <c r="DA123" s="1076"/>
      <c r="DB123" s="1076"/>
      <c r="DC123" s="1076"/>
      <c r="DD123" s="1076"/>
      <c r="DE123" s="1076"/>
      <c r="DF123" s="1077"/>
      <c r="DG123" s="1013">
        <v>195736</v>
      </c>
      <c r="DH123" s="1014"/>
      <c r="DI123" s="1014"/>
      <c r="DJ123" s="1014"/>
      <c r="DK123" s="1015"/>
      <c r="DL123" s="1016">
        <v>310856</v>
      </c>
      <c r="DM123" s="1014"/>
      <c r="DN123" s="1014"/>
      <c r="DO123" s="1014"/>
      <c r="DP123" s="1015"/>
      <c r="DQ123" s="1016">
        <v>249525</v>
      </c>
      <c r="DR123" s="1014"/>
      <c r="DS123" s="1014"/>
      <c r="DT123" s="1014"/>
      <c r="DU123" s="1015"/>
      <c r="DV123" s="1017">
        <v>0.5</v>
      </c>
      <c r="DW123" s="1018"/>
      <c r="DX123" s="1018"/>
      <c r="DY123" s="1018"/>
      <c r="DZ123" s="1019"/>
    </row>
    <row r="124" spans="1:130" s="247" customFormat="1" ht="26.25" customHeight="1" thickBot="1" x14ac:dyDescent="0.2">
      <c r="A124" s="1114"/>
      <c r="B124" s="1001"/>
      <c r="C124" s="971" t="s">
        <v>471</v>
      </c>
      <c r="D124" s="972"/>
      <c r="E124" s="972"/>
      <c r="F124" s="972"/>
      <c r="G124" s="972"/>
      <c r="H124" s="972"/>
      <c r="I124" s="972"/>
      <c r="J124" s="972"/>
      <c r="K124" s="972"/>
      <c r="L124" s="972"/>
      <c r="M124" s="972"/>
      <c r="N124" s="972"/>
      <c r="O124" s="972"/>
      <c r="P124" s="972"/>
      <c r="Q124" s="972"/>
      <c r="R124" s="972"/>
      <c r="S124" s="972"/>
      <c r="T124" s="972"/>
      <c r="U124" s="972"/>
      <c r="V124" s="972"/>
      <c r="W124" s="972"/>
      <c r="X124" s="972"/>
      <c r="Y124" s="972"/>
      <c r="Z124" s="973"/>
      <c r="AA124" s="1013" t="s">
        <v>148</v>
      </c>
      <c r="AB124" s="1014"/>
      <c r="AC124" s="1014"/>
      <c r="AD124" s="1014"/>
      <c r="AE124" s="1015"/>
      <c r="AF124" s="1016" t="s">
        <v>148</v>
      </c>
      <c r="AG124" s="1014"/>
      <c r="AH124" s="1014"/>
      <c r="AI124" s="1014"/>
      <c r="AJ124" s="1015"/>
      <c r="AK124" s="1016" t="s">
        <v>148</v>
      </c>
      <c r="AL124" s="1014"/>
      <c r="AM124" s="1014"/>
      <c r="AN124" s="1014"/>
      <c r="AO124" s="1015"/>
      <c r="AP124" s="1017" t="s">
        <v>148</v>
      </c>
      <c r="AQ124" s="1018"/>
      <c r="AR124" s="1018"/>
      <c r="AS124" s="1018"/>
      <c r="AT124" s="1019"/>
      <c r="AU124" s="1116" t="s">
        <v>485</v>
      </c>
      <c r="AV124" s="1117"/>
      <c r="AW124" s="1117"/>
      <c r="AX124" s="1117"/>
      <c r="AY124" s="1117"/>
      <c r="AZ124" s="1117"/>
      <c r="BA124" s="1117"/>
      <c r="BB124" s="1117"/>
      <c r="BC124" s="1117"/>
      <c r="BD124" s="1117"/>
      <c r="BE124" s="1117"/>
      <c r="BF124" s="1117"/>
      <c r="BG124" s="1117"/>
      <c r="BH124" s="1117"/>
      <c r="BI124" s="1117"/>
      <c r="BJ124" s="1117"/>
      <c r="BK124" s="1117"/>
      <c r="BL124" s="1117"/>
      <c r="BM124" s="1117"/>
      <c r="BN124" s="1117"/>
      <c r="BO124" s="1117"/>
      <c r="BP124" s="1118"/>
      <c r="BQ124" s="1119" t="s">
        <v>148</v>
      </c>
      <c r="BR124" s="1083"/>
      <c r="BS124" s="1083"/>
      <c r="BT124" s="1083"/>
      <c r="BU124" s="1083"/>
      <c r="BV124" s="1083" t="s">
        <v>148</v>
      </c>
      <c r="BW124" s="1083"/>
      <c r="BX124" s="1083"/>
      <c r="BY124" s="1083"/>
      <c r="BZ124" s="1083"/>
      <c r="CA124" s="1083" t="s">
        <v>148</v>
      </c>
      <c r="CB124" s="1083"/>
      <c r="CC124" s="1083"/>
      <c r="CD124" s="1083"/>
      <c r="CE124" s="1083"/>
      <c r="CF124" s="1084"/>
      <c r="CG124" s="1085"/>
      <c r="CH124" s="1085"/>
      <c r="CI124" s="1085"/>
      <c r="CJ124" s="1086"/>
      <c r="CK124" s="1068"/>
      <c r="CL124" s="1068"/>
      <c r="CM124" s="1068"/>
      <c r="CN124" s="1068"/>
      <c r="CO124" s="1069"/>
      <c r="CP124" s="1075" t="s">
        <v>486</v>
      </c>
      <c r="CQ124" s="1076"/>
      <c r="CR124" s="1076"/>
      <c r="CS124" s="1076"/>
      <c r="CT124" s="1076"/>
      <c r="CU124" s="1076"/>
      <c r="CV124" s="1076"/>
      <c r="CW124" s="1076"/>
      <c r="CX124" s="1076"/>
      <c r="CY124" s="1076"/>
      <c r="CZ124" s="1076"/>
      <c r="DA124" s="1076"/>
      <c r="DB124" s="1076"/>
      <c r="DC124" s="1076"/>
      <c r="DD124" s="1076"/>
      <c r="DE124" s="1076"/>
      <c r="DF124" s="1077"/>
      <c r="DG124" s="1060">
        <v>230601</v>
      </c>
      <c r="DH124" s="1039"/>
      <c r="DI124" s="1039"/>
      <c r="DJ124" s="1039"/>
      <c r="DK124" s="1040"/>
      <c r="DL124" s="1038">
        <v>197727</v>
      </c>
      <c r="DM124" s="1039"/>
      <c r="DN124" s="1039"/>
      <c r="DO124" s="1039"/>
      <c r="DP124" s="1040"/>
      <c r="DQ124" s="1038">
        <v>180241</v>
      </c>
      <c r="DR124" s="1039"/>
      <c r="DS124" s="1039"/>
      <c r="DT124" s="1039"/>
      <c r="DU124" s="1040"/>
      <c r="DV124" s="1041">
        <v>0.4</v>
      </c>
      <c r="DW124" s="1042"/>
      <c r="DX124" s="1042"/>
      <c r="DY124" s="1042"/>
      <c r="DZ124" s="1043"/>
    </row>
    <row r="125" spans="1:130" s="247" customFormat="1" ht="26.25" customHeight="1" x14ac:dyDescent="0.15">
      <c r="A125" s="1114"/>
      <c r="B125" s="1001"/>
      <c r="C125" s="971" t="s">
        <v>473</v>
      </c>
      <c r="D125" s="972"/>
      <c r="E125" s="972"/>
      <c r="F125" s="972"/>
      <c r="G125" s="972"/>
      <c r="H125" s="972"/>
      <c r="I125" s="972"/>
      <c r="J125" s="972"/>
      <c r="K125" s="972"/>
      <c r="L125" s="972"/>
      <c r="M125" s="972"/>
      <c r="N125" s="972"/>
      <c r="O125" s="972"/>
      <c r="P125" s="972"/>
      <c r="Q125" s="972"/>
      <c r="R125" s="972"/>
      <c r="S125" s="972"/>
      <c r="T125" s="972"/>
      <c r="U125" s="972"/>
      <c r="V125" s="972"/>
      <c r="W125" s="972"/>
      <c r="X125" s="972"/>
      <c r="Y125" s="972"/>
      <c r="Z125" s="973"/>
      <c r="AA125" s="1013" t="s">
        <v>148</v>
      </c>
      <c r="AB125" s="1014"/>
      <c r="AC125" s="1014"/>
      <c r="AD125" s="1014"/>
      <c r="AE125" s="1015"/>
      <c r="AF125" s="1016" t="s">
        <v>148</v>
      </c>
      <c r="AG125" s="1014"/>
      <c r="AH125" s="1014"/>
      <c r="AI125" s="1014"/>
      <c r="AJ125" s="1015"/>
      <c r="AK125" s="1016" t="s">
        <v>148</v>
      </c>
      <c r="AL125" s="1014"/>
      <c r="AM125" s="1014"/>
      <c r="AN125" s="1014"/>
      <c r="AO125" s="1015"/>
      <c r="AP125" s="1017" t="s">
        <v>148</v>
      </c>
      <c r="AQ125" s="1018"/>
      <c r="AR125" s="1018"/>
      <c r="AS125" s="1018"/>
      <c r="AT125" s="1019"/>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8" t="s">
        <v>487</v>
      </c>
      <c r="CL125" s="1063"/>
      <c r="CM125" s="1063"/>
      <c r="CN125" s="1063"/>
      <c r="CO125" s="1064"/>
      <c r="CP125" s="995" t="s">
        <v>488</v>
      </c>
      <c r="CQ125" s="944"/>
      <c r="CR125" s="944"/>
      <c r="CS125" s="944"/>
      <c r="CT125" s="944"/>
      <c r="CU125" s="944"/>
      <c r="CV125" s="944"/>
      <c r="CW125" s="944"/>
      <c r="CX125" s="944"/>
      <c r="CY125" s="944"/>
      <c r="CZ125" s="944"/>
      <c r="DA125" s="944"/>
      <c r="DB125" s="944"/>
      <c r="DC125" s="944"/>
      <c r="DD125" s="944"/>
      <c r="DE125" s="944"/>
      <c r="DF125" s="945"/>
      <c r="DG125" s="981" t="s">
        <v>148</v>
      </c>
      <c r="DH125" s="982"/>
      <c r="DI125" s="982"/>
      <c r="DJ125" s="982"/>
      <c r="DK125" s="982"/>
      <c r="DL125" s="982" t="s">
        <v>148</v>
      </c>
      <c r="DM125" s="982"/>
      <c r="DN125" s="982"/>
      <c r="DO125" s="982"/>
      <c r="DP125" s="982"/>
      <c r="DQ125" s="982" t="s">
        <v>148</v>
      </c>
      <c r="DR125" s="982"/>
      <c r="DS125" s="982"/>
      <c r="DT125" s="982"/>
      <c r="DU125" s="982"/>
      <c r="DV125" s="983" t="s">
        <v>148</v>
      </c>
      <c r="DW125" s="983"/>
      <c r="DX125" s="983"/>
      <c r="DY125" s="983"/>
      <c r="DZ125" s="984"/>
    </row>
    <row r="126" spans="1:130" s="247" customFormat="1" ht="26.25" customHeight="1" thickBot="1" x14ac:dyDescent="0.2">
      <c r="A126" s="1114"/>
      <c r="B126" s="1001"/>
      <c r="C126" s="971" t="s">
        <v>475</v>
      </c>
      <c r="D126" s="972"/>
      <c r="E126" s="972"/>
      <c r="F126" s="972"/>
      <c r="G126" s="972"/>
      <c r="H126" s="972"/>
      <c r="I126" s="972"/>
      <c r="J126" s="972"/>
      <c r="K126" s="972"/>
      <c r="L126" s="972"/>
      <c r="M126" s="972"/>
      <c r="N126" s="972"/>
      <c r="O126" s="972"/>
      <c r="P126" s="972"/>
      <c r="Q126" s="972"/>
      <c r="R126" s="972"/>
      <c r="S126" s="972"/>
      <c r="T126" s="972"/>
      <c r="U126" s="972"/>
      <c r="V126" s="972"/>
      <c r="W126" s="972"/>
      <c r="X126" s="972"/>
      <c r="Y126" s="972"/>
      <c r="Z126" s="973"/>
      <c r="AA126" s="1013">
        <v>6251</v>
      </c>
      <c r="AB126" s="1014"/>
      <c r="AC126" s="1014"/>
      <c r="AD126" s="1014"/>
      <c r="AE126" s="1015"/>
      <c r="AF126" s="1016">
        <v>6041</v>
      </c>
      <c r="AG126" s="1014"/>
      <c r="AH126" s="1014"/>
      <c r="AI126" s="1014"/>
      <c r="AJ126" s="1015"/>
      <c r="AK126" s="1016">
        <v>6041</v>
      </c>
      <c r="AL126" s="1014"/>
      <c r="AM126" s="1014"/>
      <c r="AN126" s="1014"/>
      <c r="AO126" s="1015"/>
      <c r="AP126" s="1017">
        <v>0</v>
      </c>
      <c r="AQ126" s="1018"/>
      <c r="AR126" s="1018"/>
      <c r="AS126" s="1018"/>
      <c r="AT126" s="1019"/>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79"/>
      <c r="CL126" s="1066"/>
      <c r="CM126" s="1066"/>
      <c r="CN126" s="1066"/>
      <c r="CO126" s="1067"/>
      <c r="CP126" s="1004" t="s">
        <v>489</v>
      </c>
      <c r="CQ126" s="1005"/>
      <c r="CR126" s="1005"/>
      <c r="CS126" s="1005"/>
      <c r="CT126" s="1005"/>
      <c r="CU126" s="1005"/>
      <c r="CV126" s="1005"/>
      <c r="CW126" s="1005"/>
      <c r="CX126" s="1005"/>
      <c r="CY126" s="1005"/>
      <c r="CZ126" s="1005"/>
      <c r="DA126" s="1005"/>
      <c r="DB126" s="1005"/>
      <c r="DC126" s="1005"/>
      <c r="DD126" s="1005"/>
      <c r="DE126" s="1005"/>
      <c r="DF126" s="1006"/>
      <c r="DG126" s="974" t="s">
        <v>148</v>
      </c>
      <c r="DH126" s="975"/>
      <c r="DI126" s="975"/>
      <c r="DJ126" s="975"/>
      <c r="DK126" s="975"/>
      <c r="DL126" s="975" t="s">
        <v>148</v>
      </c>
      <c r="DM126" s="975"/>
      <c r="DN126" s="975"/>
      <c r="DO126" s="975"/>
      <c r="DP126" s="975"/>
      <c r="DQ126" s="975" t="s">
        <v>148</v>
      </c>
      <c r="DR126" s="975"/>
      <c r="DS126" s="975"/>
      <c r="DT126" s="975"/>
      <c r="DU126" s="975"/>
      <c r="DV126" s="976" t="s">
        <v>148</v>
      </c>
      <c r="DW126" s="976"/>
      <c r="DX126" s="976"/>
      <c r="DY126" s="976"/>
      <c r="DZ126" s="977"/>
    </row>
    <row r="127" spans="1:130" s="247" customFormat="1" ht="26.25" customHeight="1" x14ac:dyDescent="0.15">
      <c r="A127" s="1115"/>
      <c r="B127" s="1003"/>
      <c r="C127" s="1057" t="s">
        <v>490</v>
      </c>
      <c r="D127" s="1058"/>
      <c r="E127" s="1058"/>
      <c r="F127" s="1058"/>
      <c r="G127" s="1058"/>
      <c r="H127" s="1058"/>
      <c r="I127" s="1058"/>
      <c r="J127" s="1058"/>
      <c r="K127" s="1058"/>
      <c r="L127" s="1058"/>
      <c r="M127" s="1058"/>
      <c r="N127" s="1058"/>
      <c r="O127" s="1058"/>
      <c r="P127" s="1058"/>
      <c r="Q127" s="1058"/>
      <c r="R127" s="1058"/>
      <c r="S127" s="1058"/>
      <c r="T127" s="1058"/>
      <c r="U127" s="1058"/>
      <c r="V127" s="1058"/>
      <c r="W127" s="1058"/>
      <c r="X127" s="1058"/>
      <c r="Y127" s="1058"/>
      <c r="Z127" s="1059"/>
      <c r="AA127" s="1013">
        <v>33208</v>
      </c>
      <c r="AB127" s="1014"/>
      <c r="AC127" s="1014"/>
      <c r="AD127" s="1014"/>
      <c r="AE127" s="1015"/>
      <c r="AF127" s="1016">
        <v>29493</v>
      </c>
      <c r="AG127" s="1014"/>
      <c r="AH127" s="1014"/>
      <c r="AI127" s="1014"/>
      <c r="AJ127" s="1015"/>
      <c r="AK127" s="1016">
        <v>27396</v>
      </c>
      <c r="AL127" s="1014"/>
      <c r="AM127" s="1014"/>
      <c r="AN127" s="1014"/>
      <c r="AO127" s="1015"/>
      <c r="AP127" s="1017">
        <v>0.1</v>
      </c>
      <c r="AQ127" s="1018"/>
      <c r="AR127" s="1018"/>
      <c r="AS127" s="1018"/>
      <c r="AT127" s="1019"/>
      <c r="AU127" s="283"/>
      <c r="AV127" s="283"/>
      <c r="AW127" s="283"/>
      <c r="AX127" s="1087" t="s">
        <v>491</v>
      </c>
      <c r="AY127" s="1088"/>
      <c r="AZ127" s="1088"/>
      <c r="BA127" s="1088"/>
      <c r="BB127" s="1088"/>
      <c r="BC127" s="1088"/>
      <c r="BD127" s="1088"/>
      <c r="BE127" s="1089"/>
      <c r="BF127" s="1090" t="s">
        <v>492</v>
      </c>
      <c r="BG127" s="1088"/>
      <c r="BH127" s="1088"/>
      <c r="BI127" s="1088"/>
      <c r="BJ127" s="1088"/>
      <c r="BK127" s="1088"/>
      <c r="BL127" s="1089"/>
      <c r="BM127" s="1090" t="s">
        <v>493</v>
      </c>
      <c r="BN127" s="1088"/>
      <c r="BO127" s="1088"/>
      <c r="BP127" s="1088"/>
      <c r="BQ127" s="1088"/>
      <c r="BR127" s="1088"/>
      <c r="BS127" s="1089"/>
      <c r="BT127" s="1090" t="s">
        <v>494</v>
      </c>
      <c r="BU127" s="1088"/>
      <c r="BV127" s="1088"/>
      <c r="BW127" s="1088"/>
      <c r="BX127" s="1088"/>
      <c r="BY127" s="1088"/>
      <c r="BZ127" s="1112"/>
      <c r="CA127" s="283"/>
      <c r="CB127" s="283"/>
      <c r="CC127" s="283"/>
      <c r="CD127" s="284"/>
      <c r="CE127" s="284"/>
      <c r="CF127" s="284"/>
      <c r="CG127" s="281"/>
      <c r="CH127" s="281"/>
      <c r="CI127" s="281"/>
      <c r="CJ127" s="282"/>
      <c r="CK127" s="1079"/>
      <c r="CL127" s="1066"/>
      <c r="CM127" s="1066"/>
      <c r="CN127" s="1066"/>
      <c r="CO127" s="1067"/>
      <c r="CP127" s="1004" t="s">
        <v>495</v>
      </c>
      <c r="CQ127" s="1005"/>
      <c r="CR127" s="1005"/>
      <c r="CS127" s="1005"/>
      <c r="CT127" s="1005"/>
      <c r="CU127" s="1005"/>
      <c r="CV127" s="1005"/>
      <c r="CW127" s="1005"/>
      <c r="CX127" s="1005"/>
      <c r="CY127" s="1005"/>
      <c r="CZ127" s="1005"/>
      <c r="DA127" s="1005"/>
      <c r="DB127" s="1005"/>
      <c r="DC127" s="1005"/>
      <c r="DD127" s="1005"/>
      <c r="DE127" s="1005"/>
      <c r="DF127" s="1006"/>
      <c r="DG127" s="974" t="s">
        <v>148</v>
      </c>
      <c r="DH127" s="975"/>
      <c r="DI127" s="975"/>
      <c r="DJ127" s="975"/>
      <c r="DK127" s="975"/>
      <c r="DL127" s="975" t="s">
        <v>148</v>
      </c>
      <c r="DM127" s="975"/>
      <c r="DN127" s="975"/>
      <c r="DO127" s="975"/>
      <c r="DP127" s="975"/>
      <c r="DQ127" s="975" t="s">
        <v>148</v>
      </c>
      <c r="DR127" s="975"/>
      <c r="DS127" s="975"/>
      <c r="DT127" s="975"/>
      <c r="DU127" s="975"/>
      <c r="DV127" s="976" t="s">
        <v>148</v>
      </c>
      <c r="DW127" s="976"/>
      <c r="DX127" s="976"/>
      <c r="DY127" s="976"/>
      <c r="DZ127" s="977"/>
    </row>
    <row r="128" spans="1:130" s="247" customFormat="1" ht="26.25" customHeight="1" thickBot="1" x14ac:dyDescent="0.2">
      <c r="A128" s="1098" t="s">
        <v>496</v>
      </c>
      <c r="B128" s="1099"/>
      <c r="C128" s="1099"/>
      <c r="D128" s="1099"/>
      <c r="E128" s="1099"/>
      <c r="F128" s="1099"/>
      <c r="G128" s="1099"/>
      <c r="H128" s="1099"/>
      <c r="I128" s="1099"/>
      <c r="J128" s="1099"/>
      <c r="K128" s="1099"/>
      <c r="L128" s="1099"/>
      <c r="M128" s="1099"/>
      <c r="N128" s="1099"/>
      <c r="O128" s="1099"/>
      <c r="P128" s="1099"/>
      <c r="Q128" s="1099"/>
      <c r="R128" s="1099"/>
      <c r="S128" s="1099"/>
      <c r="T128" s="1099"/>
      <c r="U128" s="1099"/>
      <c r="V128" s="1099"/>
      <c r="W128" s="1100" t="s">
        <v>497</v>
      </c>
      <c r="X128" s="1100"/>
      <c r="Y128" s="1100"/>
      <c r="Z128" s="1101"/>
      <c r="AA128" s="1102">
        <v>3146472</v>
      </c>
      <c r="AB128" s="1103"/>
      <c r="AC128" s="1103"/>
      <c r="AD128" s="1103"/>
      <c r="AE128" s="1104"/>
      <c r="AF128" s="1105">
        <v>3080840</v>
      </c>
      <c r="AG128" s="1103"/>
      <c r="AH128" s="1103"/>
      <c r="AI128" s="1103"/>
      <c r="AJ128" s="1104"/>
      <c r="AK128" s="1105">
        <v>2736740</v>
      </c>
      <c r="AL128" s="1103"/>
      <c r="AM128" s="1103"/>
      <c r="AN128" s="1103"/>
      <c r="AO128" s="1104"/>
      <c r="AP128" s="1106"/>
      <c r="AQ128" s="1107"/>
      <c r="AR128" s="1107"/>
      <c r="AS128" s="1107"/>
      <c r="AT128" s="1108"/>
      <c r="AU128" s="283"/>
      <c r="AV128" s="283"/>
      <c r="AW128" s="283"/>
      <c r="AX128" s="943" t="s">
        <v>498</v>
      </c>
      <c r="AY128" s="944"/>
      <c r="AZ128" s="944"/>
      <c r="BA128" s="944"/>
      <c r="BB128" s="944"/>
      <c r="BC128" s="944"/>
      <c r="BD128" s="944"/>
      <c r="BE128" s="945"/>
      <c r="BF128" s="1109" t="s">
        <v>148</v>
      </c>
      <c r="BG128" s="1110"/>
      <c r="BH128" s="1110"/>
      <c r="BI128" s="1110"/>
      <c r="BJ128" s="1110"/>
      <c r="BK128" s="1110"/>
      <c r="BL128" s="1111"/>
      <c r="BM128" s="1109">
        <v>11.25</v>
      </c>
      <c r="BN128" s="1110"/>
      <c r="BO128" s="1110"/>
      <c r="BP128" s="1110"/>
      <c r="BQ128" s="1110"/>
      <c r="BR128" s="1110"/>
      <c r="BS128" s="1111"/>
      <c r="BT128" s="1109">
        <v>20</v>
      </c>
      <c r="BU128" s="1110"/>
      <c r="BV128" s="1110"/>
      <c r="BW128" s="1110"/>
      <c r="BX128" s="1110"/>
      <c r="BY128" s="1110"/>
      <c r="BZ128" s="1134"/>
      <c r="CA128" s="284"/>
      <c r="CB128" s="284"/>
      <c r="CC128" s="284"/>
      <c r="CD128" s="284"/>
      <c r="CE128" s="284"/>
      <c r="CF128" s="284"/>
      <c r="CG128" s="281"/>
      <c r="CH128" s="281"/>
      <c r="CI128" s="281"/>
      <c r="CJ128" s="282"/>
      <c r="CK128" s="1080"/>
      <c r="CL128" s="1081"/>
      <c r="CM128" s="1081"/>
      <c r="CN128" s="1081"/>
      <c r="CO128" s="1082"/>
      <c r="CP128" s="1091" t="s">
        <v>499</v>
      </c>
      <c r="CQ128" s="1092"/>
      <c r="CR128" s="1092"/>
      <c r="CS128" s="1092"/>
      <c r="CT128" s="1092"/>
      <c r="CU128" s="1092"/>
      <c r="CV128" s="1092"/>
      <c r="CW128" s="1092"/>
      <c r="CX128" s="1092"/>
      <c r="CY128" s="1092"/>
      <c r="CZ128" s="1092"/>
      <c r="DA128" s="1092"/>
      <c r="DB128" s="1092"/>
      <c r="DC128" s="1092"/>
      <c r="DD128" s="1092"/>
      <c r="DE128" s="1092"/>
      <c r="DF128" s="1093"/>
      <c r="DG128" s="1094">
        <v>80477</v>
      </c>
      <c r="DH128" s="1095"/>
      <c r="DI128" s="1095"/>
      <c r="DJ128" s="1095"/>
      <c r="DK128" s="1095"/>
      <c r="DL128" s="1095">
        <v>117271</v>
      </c>
      <c r="DM128" s="1095"/>
      <c r="DN128" s="1095"/>
      <c r="DO128" s="1095"/>
      <c r="DP128" s="1095"/>
      <c r="DQ128" s="1095">
        <v>89575</v>
      </c>
      <c r="DR128" s="1095"/>
      <c r="DS128" s="1095"/>
      <c r="DT128" s="1095"/>
      <c r="DU128" s="1095"/>
      <c r="DV128" s="1096">
        <v>0.2</v>
      </c>
      <c r="DW128" s="1096"/>
      <c r="DX128" s="1096"/>
      <c r="DY128" s="1096"/>
      <c r="DZ128" s="1097"/>
    </row>
    <row r="129" spans="1:131" s="247" customFormat="1" ht="26.25" customHeight="1" x14ac:dyDescent="0.15">
      <c r="A129" s="985" t="s">
        <v>106</v>
      </c>
      <c r="B129" s="986"/>
      <c r="C129" s="986"/>
      <c r="D129" s="986"/>
      <c r="E129" s="986"/>
      <c r="F129" s="986"/>
      <c r="G129" s="986"/>
      <c r="H129" s="986"/>
      <c r="I129" s="986"/>
      <c r="J129" s="986"/>
      <c r="K129" s="986"/>
      <c r="L129" s="986"/>
      <c r="M129" s="986"/>
      <c r="N129" s="986"/>
      <c r="O129" s="986"/>
      <c r="P129" s="986"/>
      <c r="Q129" s="986"/>
      <c r="R129" s="986"/>
      <c r="S129" s="986"/>
      <c r="T129" s="986"/>
      <c r="U129" s="986"/>
      <c r="V129" s="986"/>
      <c r="W129" s="1128" t="s">
        <v>500</v>
      </c>
      <c r="X129" s="1129"/>
      <c r="Y129" s="1129"/>
      <c r="Z129" s="1130"/>
      <c r="AA129" s="1013">
        <v>61021437</v>
      </c>
      <c r="AB129" s="1014"/>
      <c r="AC129" s="1014"/>
      <c r="AD129" s="1014"/>
      <c r="AE129" s="1015"/>
      <c r="AF129" s="1016">
        <v>60044931</v>
      </c>
      <c r="AG129" s="1014"/>
      <c r="AH129" s="1014"/>
      <c r="AI129" s="1014"/>
      <c r="AJ129" s="1015"/>
      <c r="AK129" s="1016">
        <v>59525723</v>
      </c>
      <c r="AL129" s="1014"/>
      <c r="AM129" s="1014"/>
      <c r="AN129" s="1014"/>
      <c r="AO129" s="1015"/>
      <c r="AP129" s="1131"/>
      <c r="AQ129" s="1132"/>
      <c r="AR129" s="1132"/>
      <c r="AS129" s="1132"/>
      <c r="AT129" s="1133"/>
      <c r="AU129" s="285"/>
      <c r="AV129" s="285"/>
      <c r="AW129" s="285"/>
      <c r="AX129" s="1122" t="s">
        <v>501</v>
      </c>
      <c r="AY129" s="1005"/>
      <c r="AZ129" s="1005"/>
      <c r="BA129" s="1005"/>
      <c r="BB129" s="1005"/>
      <c r="BC129" s="1005"/>
      <c r="BD129" s="1005"/>
      <c r="BE129" s="1006"/>
      <c r="BF129" s="1123" t="s">
        <v>148</v>
      </c>
      <c r="BG129" s="1124"/>
      <c r="BH129" s="1124"/>
      <c r="BI129" s="1124"/>
      <c r="BJ129" s="1124"/>
      <c r="BK129" s="1124"/>
      <c r="BL129" s="1125"/>
      <c r="BM129" s="1123">
        <v>16.25</v>
      </c>
      <c r="BN129" s="1124"/>
      <c r="BO129" s="1124"/>
      <c r="BP129" s="1124"/>
      <c r="BQ129" s="1124"/>
      <c r="BR129" s="1124"/>
      <c r="BS129" s="1125"/>
      <c r="BT129" s="1123">
        <v>30</v>
      </c>
      <c r="BU129" s="1126"/>
      <c r="BV129" s="1126"/>
      <c r="BW129" s="1126"/>
      <c r="BX129" s="1126"/>
      <c r="BY129" s="1126"/>
      <c r="BZ129" s="112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5" t="s">
        <v>502</v>
      </c>
      <c r="B130" s="986"/>
      <c r="C130" s="986"/>
      <c r="D130" s="986"/>
      <c r="E130" s="986"/>
      <c r="F130" s="986"/>
      <c r="G130" s="986"/>
      <c r="H130" s="986"/>
      <c r="I130" s="986"/>
      <c r="J130" s="986"/>
      <c r="K130" s="986"/>
      <c r="L130" s="986"/>
      <c r="M130" s="986"/>
      <c r="N130" s="986"/>
      <c r="O130" s="986"/>
      <c r="P130" s="986"/>
      <c r="Q130" s="986"/>
      <c r="R130" s="986"/>
      <c r="S130" s="986"/>
      <c r="T130" s="986"/>
      <c r="U130" s="986"/>
      <c r="V130" s="986"/>
      <c r="W130" s="1128" t="s">
        <v>503</v>
      </c>
      <c r="X130" s="1129"/>
      <c r="Y130" s="1129"/>
      <c r="Z130" s="1130"/>
      <c r="AA130" s="1013">
        <v>9436073</v>
      </c>
      <c r="AB130" s="1014"/>
      <c r="AC130" s="1014"/>
      <c r="AD130" s="1014"/>
      <c r="AE130" s="1015"/>
      <c r="AF130" s="1016">
        <v>9116950</v>
      </c>
      <c r="AG130" s="1014"/>
      <c r="AH130" s="1014"/>
      <c r="AI130" s="1014"/>
      <c r="AJ130" s="1015"/>
      <c r="AK130" s="1016">
        <v>8543366</v>
      </c>
      <c r="AL130" s="1014"/>
      <c r="AM130" s="1014"/>
      <c r="AN130" s="1014"/>
      <c r="AO130" s="1015"/>
      <c r="AP130" s="1131"/>
      <c r="AQ130" s="1132"/>
      <c r="AR130" s="1132"/>
      <c r="AS130" s="1132"/>
      <c r="AT130" s="1133"/>
      <c r="AU130" s="285"/>
      <c r="AV130" s="285"/>
      <c r="AW130" s="285"/>
      <c r="AX130" s="1122" t="s">
        <v>504</v>
      </c>
      <c r="AY130" s="1005"/>
      <c r="AZ130" s="1005"/>
      <c r="BA130" s="1005"/>
      <c r="BB130" s="1005"/>
      <c r="BC130" s="1005"/>
      <c r="BD130" s="1005"/>
      <c r="BE130" s="1006"/>
      <c r="BF130" s="1159">
        <v>4.5</v>
      </c>
      <c r="BG130" s="1160"/>
      <c r="BH130" s="1160"/>
      <c r="BI130" s="1160"/>
      <c r="BJ130" s="1160"/>
      <c r="BK130" s="1160"/>
      <c r="BL130" s="1161"/>
      <c r="BM130" s="1159">
        <v>25</v>
      </c>
      <c r="BN130" s="1160"/>
      <c r="BO130" s="1160"/>
      <c r="BP130" s="1160"/>
      <c r="BQ130" s="1160"/>
      <c r="BR130" s="1160"/>
      <c r="BS130" s="1161"/>
      <c r="BT130" s="1159">
        <v>35</v>
      </c>
      <c r="BU130" s="1162"/>
      <c r="BV130" s="1162"/>
      <c r="BW130" s="1162"/>
      <c r="BX130" s="1162"/>
      <c r="BY130" s="1162"/>
      <c r="BZ130" s="1163"/>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4"/>
      <c r="B131" s="1165"/>
      <c r="C131" s="1165"/>
      <c r="D131" s="1165"/>
      <c r="E131" s="1165"/>
      <c r="F131" s="1165"/>
      <c r="G131" s="1165"/>
      <c r="H131" s="1165"/>
      <c r="I131" s="1165"/>
      <c r="J131" s="1165"/>
      <c r="K131" s="1165"/>
      <c r="L131" s="1165"/>
      <c r="M131" s="1165"/>
      <c r="N131" s="1165"/>
      <c r="O131" s="1165"/>
      <c r="P131" s="1165"/>
      <c r="Q131" s="1165"/>
      <c r="R131" s="1165"/>
      <c r="S131" s="1165"/>
      <c r="T131" s="1165"/>
      <c r="U131" s="1165"/>
      <c r="V131" s="1165"/>
      <c r="W131" s="1166" t="s">
        <v>505</v>
      </c>
      <c r="X131" s="1167"/>
      <c r="Y131" s="1167"/>
      <c r="Z131" s="1168"/>
      <c r="AA131" s="1060">
        <v>51585364</v>
      </c>
      <c r="AB131" s="1039"/>
      <c r="AC131" s="1039"/>
      <c r="AD131" s="1039"/>
      <c r="AE131" s="1040"/>
      <c r="AF131" s="1038">
        <v>50927981</v>
      </c>
      <c r="AG131" s="1039"/>
      <c r="AH131" s="1039"/>
      <c r="AI131" s="1039"/>
      <c r="AJ131" s="1040"/>
      <c r="AK131" s="1038">
        <v>50982357</v>
      </c>
      <c r="AL131" s="1039"/>
      <c r="AM131" s="1039"/>
      <c r="AN131" s="1039"/>
      <c r="AO131" s="1040"/>
      <c r="AP131" s="1169"/>
      <c r="AQ131" s="1170"/>
      <c r="AR131" s="1170"/>
      <c r="AS131" s="1170"/>
      <c r="AT131" s="1171"/>
      <c r="AU131" s="285"/>
      <c r="AV131" s="285"/>
      <c r="AW131" s="285"/>
      <c r="AX131" s="1141" t="s">
        <v>506</v>
      </c>
      <c r="AY131" s="1092"/>
      <c r="AZ131" s="1092"/>
      <c r="BA131" s="1092"/>
      <c r="BB131" s="1092"/>
      <c r="BC131" s="1092"/>
      <c r="BD131" s="1092"/>
      <c r="BE131" s="1093"/>
      <c r="BF131" s="1142" t="s">
        <v>148</v>
      </c>
      <c r="BG131" s="1143"/>
      <c r="BH131" s="1143"/>
      <c r="BI131" s="1143"/>
      <c r="BJ131" s="1143"/>
      <c r="BK131" s="1143"/>
      <c r="BL131" s="1144"/>
      <c r="BM131" s="1142">
        <v>350</v>
      </c>
      <c r="BN131" s="1143"/>
      <c r="BO131" s="1143"/>
      <c r="BP131" s="1143"/>
      <c r="BQ131" s="1143"/>
      <c r="BR131" s="1143"/>
      <c r="BS131" s="1144"/>
      <c r="BT131" s="1145"/>
      <c r="BU131" s="1146"/>
      <c r="BV131" s="1146"/>
      <c r="BW131" s="1146"/>
      <c r="BX131" s="1146"/>
      <c r="BY131" s="1146"/>
      <c r="BZ131" s="114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8" t="s">
        <v>507</v>
      </c>
      <c r="B132" s="1149"/>
      <c r="C132" s="1149"/>
      <c r="D132" s="1149"/>
      <c r="E132" s="1149"/>
      <c r="F132" s="1149"/>
      <c r="G132" s="1149"/>
      <c r="H132" s="1149"/>
      <c r="I132" s="1149"/>
      <c r="J132" s="1149"/>
      <c r="K132" s="1149"/>
      <c r="L132" s="1149"/>
      <c r="M132" s="1149"/>
      <c r="N132" s="1149"/>
      <c r="O132" s="1149"/>
      <c r="P132" s="1149"/>
      <c r="Q132" s="1149"/>
      <c r="R132" s="1149"/>
      <c r="S132" s="1149"/>
      <c r="T132" s="1149"/>
      <c r="U132" s="1149"/>
      <c r="V132" s="1152" t="s">
        <v>508</v>
      </c>
      <c r="W132" s="1152"/>
      <c r="X132" s="1152"/>
      <c r="Y132" s="1152"/>
      <c r="Z132" s="1153"/>
      <c r="AA132" s="1154">
        <v>4.2825887590000002</v>
      </c>
      <c r="AB132" s="1155"/>
      <c r="AC132" s="1155"/>
      <c r="AD132" s="1155"/>
      <c r="AE132" s="1156"/>
      <c r="AF132" s="1157">
        <v>4.4632381969999999</v>
      </c>
      <c r="AG132" s="1155"/>
      <c r="AH132" s="1155"/>
      <c r="AI132" s="1155"/>
      <c r="AJ132" s="1156"/>
      <c r="AK132" s="1157">
        <v>4.9096592379999997</v>
      </c>
      <c r="AL132" s="1155"/>
      <c r="AM132" s="1155"/>
      <c r="AN132" s="1155"/>
      <c r="AO132" s="1156"/>
      <c r="AP132" s="1054"/>
      <c r="AQ132" s="1055"/>
      <c r="AR132" s="1055"/>
      <c r="AS132" s="1055"/>
      <c r="AT132" s="1158"/>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0"/>
      <c r="B133" s="1151"/>
      <c r="C133" s="1151"/>
      <c r="D133" s="1151"/>
      <c r="E133" s="1151"/>
      <c r="F133" s="1151"/>
      <c r="G133" s="1151"/>
      <c r="H133" s="1151"/>
      <c r="I133" s="1151"/>
      <c r="J133" s="1151"/>
      <c r="K133" s="1151"/>
      <c r="L133" s="1151"/>
      <c r="M133" s="1151"/>
      <c r="N133" s="1151"/>
      <c r="O133" s="1151"/>
      <c r="P133" s="1151"/>
      <c r="Q133" s="1151"/>
      <c r="R133" s="1151"/>
      <c r="S133" s="1151"/>
      <c r="T133" s="1151"/>
      <c r="U133" s="1151"/>
      <c r="V133" s="1135" t="s">
        <v>509</v>
      </c>
      <c r="W133" s="1135"/>
      <c r="X133" s="1135"/>
      <c r="Y133" s="1135"/>
      <c r="Z133" s="1136"/>
      <c r="AA133" s="1137">
        <v>5.2</v>
      </c>
      <c r="AB133" s="1138"/>
      <c r="AC133" s="1138"/>
      <c r="AD133" s="1138"/>
      <c r="AE133" s="1139"/>
      <c r="AF133" s="1137">
        <v>4.5999999999999996</v>
      </c>
      <c r="AG133" s="1138"/>
      <c r="AH133" s="1138"/>
      <c r="AI133" s="1138"/>
      <c r="AJ133" s="1139"/>
      <c r="AK133" s="1137">
        <v>4.5</v>
      </c>
      <c r="AL133" s="1138"/>
      <c r="AM133" s="1138"/>
      <c r="AN133" s="1138"/>
      <c r="AO133" s="1139"/>
      <c r="AP133" s="1084"/>
      <c r="AQ133" s="1085"/>
      <c r="AR133" s="1085"/>
      <c r="AS133" s="1085"/>
      <c r="AT133" s="114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4bgoAXDw15PKiEaIHtrRg2g1gpCNMAG6s5F6UTqYe3T64nsXFPOrA2dugOf2lEuwhZmOf74V6B0Zhq9nG98RyQ==" saltValue="f5Z3DYbGaCZVrBnOfGiG7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xRfNFyJiCb1ZEBXsluuUiTs8i3x0ltClygDPbgrkgLCv9IwOdZxl24ple4ZcNL3SGjtpNY2xayzfPADCFuDoGg==" saltValue="NDjMyMrYpepZKqjnyNJH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n3+1xOL/Aa/r/7miixndMS+qCm64ixl1o9xUZxRukCHJKSdCFt+wKGjPTbd4WDKo1KGx9Ojj9bJA2yn8rIv2A==" saltValue="xiHf5o5S4I0Ej3D1/nWn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5" t="s">
        <v>513</v>
      </c>
      <c r="AP7" s="304"/>
      <c r="AQ7" s="305" t="s">
        <v>514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6"/>
      <c r="AP8" s="310" t="s">
        <v>515</v>
      </c>
      <c r="AQ8" s="311" t="s">
        <v>516</v>
      </c>
      <c r="AR8" s="312" t="s">
        <v>517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7" t="s">
        <v>518</v>
      </c>
      <c r="AL9" s="1178"/>
      <c r="AM9" s="1178"/>
      <c r="AN9" s="1179"/>
      <c r="AO9" s="313">
        <v>17135810</v>
      </c>
      <c r="AP9" s="313">
        <v>68631</v>
      </c>
      <c r="AQ9" s="314">
        <v>58073</v>
      </c>
      <c r="AR9" s="315">
        <v>18.2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7" t="s">
        <v>519</v>
      </c>
      <c r="AL10" s="1178"/>
      <c r="AM10" s="1178"/>
      <c r="AN10" s="1179"/>
      <c r="AO10" s="316">
        <v>1661848</v>
      </c>
      <c r="AP10" s="316">
        <v>6656</v>
      </c>
      <c r="AQ10" s="317">
        <v>2762</v>
      </c>
      <c r="AR10" s="318">
        <v>141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7" t="s">
        <v>520</v>
      </c>
      <c r="AL11" s="1178"/>
      <c r="AM11" s="1178"/>
      <c r="AN11" s="1179"/>
      <c r="AO11" s="316">
        <v>948</v>
      </c>
      <c r="AP11" s="316">
        <v>4</v>
      </c>
      <c r="AQ11" s="317">
        <v>1714</v>
      </c>
      <c r="AR11" s="318">
        <v>-99.8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7" t="s">
        <v>521</v>
      </c>
      <c r="AL12" s="1178"/>
      <c r="AM12" s="1178"/>
      <c r="AN12" s="1179"/>
      <c r="AO12" s="316" t="s">
        <v>522</v>
      </c>
      <c r="AP12" s="316" t="s">
        <v>522</v>
      </c>
      <c r="AQ12" s="317">
        <v>632</v>
      </c>
      <c r="AR12" s="318" t="s">
        <v>522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7" t="s">
        <v>523</v>
      </c>
      <c r="AL13" s="1178"/>
      <c r="AM13" s="1178"/>
      <c r="AN13" s="1179"/>
      <c r="AO13" s="316" t="s">
        <v>522</v>
      </c>
      <c r="AP13" s="316" t="s">
        <v>522</v>
      </c>
      <c r="AQ13" s="317">
        <v>9</v>
      </c>
      <c r="AR13" s="318" t="s">
        <v>522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7" t="s">
        <v>524</v>
      </c>
      <c r="AL14" s="1178"/>
      <c r="AM14" s="1178"/>
      <c r="AN14" s="1179"/>
      <c r="AO14" s="316">
        <v>751137</v>
      </c>
      <c r="AP14" s="316">
        <v>3008</v>
      </c>
      <c r="AQ14" s="317">
        <v>1980</v>
      </c>
      <c r="AR14" s="318">
        <v>51.9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7" t="s">
        <v>525</v>
      </c>
      <c r="AL15" s="1178"/>
      <c r="AM15" s="1178"/>
      <c r="AN15" s="1179"/>
      <c r="AO15" s="316">
        <v>916058</v>
      </c>
      <c r="AP15" s="316">
        <v>3669</v>
      </c>
      <c r="AQ15" s="317">
        <v>1379</v>
      </c>
      <c r="AR15" s="318">
        <v>166.1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0" t="s">
        <v>526</v>
      </c>
      <c r="AL16" s="1181"/>
      <c r="AM16" s="1181"/>
      <c r="AN16" s="1182"/>
      <c r="AO16" s="316">
        <v>-1149941</v>
      </c>
      <c r="AP16" s="316">
        <v>-4606</v>
      </c>
      <c r="AQ16" s="317">
        <v>-3914</v>
      </c>
      <c r="AR16" s="318">
        <v>17.7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0" t="s">
        <v>189</v>
      </c>
      <c r="AL17" s="1181"/>
      <c r="AM17" s="1181"/>
      <c r="AN17" s="1182"/>
      <c r="AO17" s="316">
        <v>19315860</v>
      </c>
      <c r="AP17" s="316">
        <v>77362</v>
      </c>
      <c r="AQ17" s="317">
        <v>62636</v>
      </c>
      <c r="AR17" s="318">
        <v>23.5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528</v>
      </c>
      <c r="AP20" s="324" t="s">
        <v>529</v>
      </c>
      <c r="AQ20" s="325" t="s">
        <v>530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2" t="s">
        <v>531</v>
      </c>
      <c r="AL21" s="1173"/>
      <c r="AM21" s="1173"/>
      <c r="AN21" s="1174"/>
      <c r="AO21" s="328">
        <v>8.3699999999999992</v>
      </c>
      <c r="AP21" s="329">
        <v>6.32</v>
      </c>
      <c r="AQ21" s="330">
        <v>2.0499999999999998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2" t="s">
        <v>532</v>
      </c>
      <c r="AL22" s="1173"/>
      <c r="AM22" s="1173"/>
      <c r="AN22" s="1174"/>
      <c r="AO22" s="333">
        <v>99.4</v>
      </c>
      <c r="AP22" s="334">
        <v>99.9</v>
      </c>
      <c r="AQ22" s="335">
        <v>-0.5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5" t="s">
        <v>513</v>
      </c>
      <c r="AP30" s="304"/>
      <c r="AQ30" s="305" t="s">
        <v>514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6"/>
      <c r="AP31" s="310" t="s">
        <v>515</v>
      </c>
      <c r="AQ31" s="311" t="s">
        <v>516</v>
      </c>
      <c r="AR31" s="312" t="s">
        <v>517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8" t="s">
        <v>536</v>
      </c>
      <c r="AL32" s="1189"/>
      <c r="AM32" s="1189"/>
      <c r="AN32" s="1190"/>
      <c r="AO32" s="343">
        <v>11368618</v>
      </c>
      <c r="AP32" s="343">
        <v>45533</v>
      </c>
      <c r="AQ32" s="344">
        <v>36995</v>
      </c>
      <c r="AR32" s="345">
        <v>23.1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8" t="s">
        <v>537</v>
      </c>
      <c r="AL33" s="1189"/>
      <c r="AM33" s="1189"/>
      <c r="AN33" s="1190"/>
      <c r="AO33" s="343" t="s">
        <v>522</v>
      </c>
      <c r="AP33" s="343" t="s">
        <v>522</v>
      </c>
      <c r="AQ33" s="344">
        <v>3</v>
      </c>
      <c r="AR33" s="345" t="s">
        <v>522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8" t="s">
        <v>538</v>
      </c>
      <c r="AL34" s="1189"/>
      <c r="AM34" s="1189"/>
      <c r="AN34" s="1190"/>
      <c r="AO34" s="343">
        <v>143333</v>
      </c>
      <c r="AP34" s="343">
        <v>574</v>
      </c>
      <c r="AQ34" s="344">
        <v>81</v>
      </c>
      <c r="AR34" s="345">
        <v>608.6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8" t="s">
        <v>539</v>
      </c>
      <c r="AL35" s="1189"/>
      <c r="AM35" s="1189"/>
      <c r="AN35" s="1190"/>
      <c r="AO35" s="343">
        <v>2237755</v>
      </c>
      <c r="AP35" s="343">
        <v>8962</v>
      </c>
      <c r="AQ35" s="344">
        <v>8919</v>
      </c>
      <c r="AR35" s="345">
        <v>0.5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8" t="s">
        <v>540</v>
      </c>
      <c r="AL36" s="1189"/>
      <c r="AM36" s="1189"/>
      <c r="AN36" s="1190"/>
      <c r="AO36" s="343" t="s">
        <v>522</v>
      </c>
      <c r="AP36" s="343" t="s">
        <v>522</v>
      </c>
      <c r="AQ36" s="344">
        <v>380</v>
      </c>
      <c r="AR36" s="345" t="s">
        <v>522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8" t="s">
        <v>541</v>
      </c>
      <c r="AL37" s="1189"/>
      <c r="AM37" s="1189"/>
      <c r="AN37" s="1190"/>
      <c r="AO37" s="343">
        <v>33437</v>
      </c>
      <c r="AP37" s="343">
        <v>134</v>
      </c>
      <c r="AQ37" s="344">
        <v>886</v>
      </c>
      <c r="AR37" s="345">
        <v>-84.9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1" t="s">
        <v>542</v>
      </c>
      <c r="AL38" s="1192"/>
      <c r="AM38" s="1192"/>
      <c r="AN38" s="1193"/>
      <c r="AO38" s="346">
        <v>23</v>
      </c>
      <c r="AP38" s="346">
        <v>0</v>
      </c>
      <c r="AQ38" s="347">
        <v>1</v>
      </c>
      <c r="AR38" s="335">
        <v>-100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1" t="s">
        <v>543</v>
      </c>
      <c r="AL39" s="1192"/>
      <c r="AM39" s="1192"/>
      <c r="AN39" s="1193"/>
      <c r="AO39" s="343">
        <v>-2736740</v>
      </c>
      <c r="AP39" s="343">
        <v>-10961</v>
      </c>
      <c r="AQ39" s="344">
        <v>-8108</v>
      </c>
      <c r="AR39" s="345">
        <v>35.200000000000003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8" t="s">
        <v>544</v>
      </c>
      <c r="AL40" s="1189"/>
      <c r="AM40" s="1189"/>
      <c r="AN40" s="1190"/>
      <c r="AO40" s="343">
        <v>-8543366</v>
      </c>
      <c r="AP40" s="343">
        <v>-34217</v>
      </c>
      <c r="AQ40" s="344">
        <v>-28743</v>
      </c>
      <c r="AR40" s="345">
        <v>19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4" t="s">
        <v>299</v>
      </c>
      <c r="AL41" s="1195"/>
      <c r="AM41" s="1195"/>
      <c r="AN41" s="1196"/>
      <c r="AO41" s="343">
        <v>2503060</v>
      </c>
      <c r="AP41" s="343">
        <v>10025</v>
      </c>
      <c r="AQ41" s="344">
        <v>10414</v>
      </c>
      <c r="AR41" s="345">
        <v>-3.7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3" t="s">
        <v>513</v>
      </c>
      <c r="AN49" s="1185" t="s">
        <v>548</v>
      </c>
      <c r="AO49" s="1186"/>
      <c r="AP49" s="1186"/>
      <c r="AQ49" s="1186"/>
      <c r="AR49" s="118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4"/>
      <c r="AN50" s="359" t="s">
        <v>549</v>
      </c>
      <c r="AO50" s="360" t="s">
        <v>550</v>
      </c>
      <c r="AP50" s="361" t="s">
        <v>551</v>
      </c>
      <c r="AQ50" s="362" t="s">
        <v>552</v>
      </c>
      <c r="AR50" s="363" t="s">
        <v>553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554</v>
      </c>
      <c r="AL51" s="356"/>
      <c r="AM51" s="364">
        <v>12828867</v>
      </c>
      <c r="AN51" s="365">
        <v>49635</v>
      </c>
      <c r="AO51" s="366">
        <v>-10</v>
      </c>
      <c r="AP51" s="367">
        <v>43554</v>
      </c>
      <c r="AQ51" s="368">
        <v>4</v>
      </c>
      <c r="AR51" s="369">
        <v>-14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555</v>
      </c>
      <c r="AM52" s="372">
        <v>6383060</v>
      </c>
      <c r="AN52" s="373">
        <v>24696</v>
      </c>
      <c r="AO52" s="374">
        <v>-9.6</v>
      </c>
      <c r="AP52" s="375">
        <v>24811</v>
      </c>
      <c r="AQ52" s="376">
        <v>4.5999999999999996</v>
      </c>
      <c r="AR52" s="377">
        <v>-14.2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556</v>
      </c>
      <c r="AL53" s="356"/>
      <c r="AM53" s="364">
        <v>10232879</v>
      </c>
      <c r="AN53" s="365">
        <v>39891</v>
      </c>
      <c r="AO53" s="366">
        <v>-19.600000000000001</v>
      </c>
      <c r="AP53" s="367">
        <v>46395</v>
      </c>
      <c r="AQ53" s="368">
        <v>6.5</v>
      </c>
      <c r="AR53" s="369">
        <v>-26.1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555</v>
      </c>
      <c r="AM54" s="372">
        <v>5707024</v>
      </c>
      <c r="AN54" s="373">
        <v>22248</v>
      </c>
      <c r="AO54" s="374">
        <v>-9.9</v>
      </c>
      <c r="AP54" s="375">
        <v>26304</v>
      </c>
      <c r="AQ54" s="376">
        <v>6</v>
      </c>
      <c r="AR54" s="377">
        <v>-15.9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557</v>
      </c>
      <c r="AL55" s="356"/>
      <c r="AM55" s="364">
        <v>13936087</v>
      </c>
      <c r="AN55" s="365">
        <v>54783</v>
      </c>
      <c r="AO55" s="366">
        <v>37.299999999999997</v>
      </c>
      <c r="AP55" s="367">
        <v>48088</v>
      </c>
      <c r="AQ55" s="368">
        <v>3.6</v>
      </c>
      <c r="AR55" s="369">
        <v>33.700000000000003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555</v>
      </c>
      <c r="AM56" s="372">
        <v>6924758</v>
      </c>
      <c r="AN56" s="373">
        <v>27221</v>
      </c>
      <c r="AO56" s="374">
        <v>22.4</v>
      </c>
      <c r="AP56" s="375">
        <v>25183</v>
      </c>
      <c r="AQ56" s="376">
        <v>-4.3</v>
      </c>
      <c r="AR56" s="377">
        <v>26.7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558</v>
      </c>
      <c r="AL57" s="356"/>
      <c r="AM57" s="364">
        <v>13982795</v>
      </c>
      <c r="AN57" s="365">
        <v>55406</v>
      </c>
      <c r="AO57" s="366">
        <v>1.1000000000000001</v>
      </c>
      <c r="AP57" s="367">
        <v>46457</v>
      </c>
      <c r="AQ57" s="368">
        <v>-3.4</v>
      </c>
      <c r="AR57" s="369">
        <v>4.5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555</v>
      </c>
      <c r="AM58" s="372">
        <v>6048101</v>
      </c>
      <c r="AN58" s="373">
        <v>23965</v>
      </c>
      <c r="AO58" s="374">
        <v>-12</v>
      </c>
      <c r="AP58" s="375">
        <v>24020</v>
      </c>
      <c r="AQ58" s="376">
        <v>-4.5999999999999996</v>
      </c>
      <c r="AR58" s="377">
        <v>-7.4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559</v>
      </c>
      <c r="AL59" s="356"/>
      <c r="AM59" s="364">
        <v>25299561</v>
      </c>
      <c r="AN59" s="365">
        <v>101328</v>
      </c>
      <c r="AO59" s="366">
        <v>82.9</v>
      </c>
      <c r="AP59" s="367">
        <v>51849</v>
      </c>
      <c r="AQ59" s="368">
        <v>11.6</v>
      </c>
      <c r="AR59" s="369">
        <v>71.3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555</v>
      </c>
      <c r="AM60" s="372">
        <v>10191398</v>
      </c>
      <c r="AN60" s="373">
        <v>40818</v>
      </c>
      <c r="AO60" s="374">
        <v>70.3</v>
      </c>
      <c r="AP60" s="375">
        <v>26326</v>
      </c>
      <c r="AQ60" s="376">
        <v>9.6</v>
      </c>
      <c r="AR60" s="377">
        <v>60.7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560</v>
      </c>
      <c r="AL61" s="378"/>
      <c r="AM61" s="379">
        <v>15256038</v>
      </c>
      <c r="AN61" s="380">
        <v>60209</v>
      </c>
      <c r="AO61" s="381">
        <v>18.3</v>
      </c>
      <c r="AP61" s="382">
        <v>47269</v>
      </c>
      <c r="AQ61" s="383">
        <v>4.5</v>
      </c>
      <c r="AR61" s="369">
        <v>13.8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555</v>
      </c>
      <c r="AM62" s="372">
        <v>7050868</v>
      </c>
      <c r="AN62" s="373">
        <v>27790</v>
      </c>
      <c r="AO62" s="374">
        <v>12.2</v>
      </c>
      <c r="AP62" s="375">
        <v>25329</v>
      </c>
      <c r="AQ62" s="376">
        <v>2.2999999999999998</v>
      </c>
      <c r="AR62" s="377">
        <v>9.9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kGoSljKflHQzTEVx1CFhhgB/obuJNT6G8Ec/Fo7ov5aAlNQkzTMSOAHUiAoyjJ06T5+qxsYY3sbEO5hwkcll4w==" saltValue="2ParM+PeGWgLuOyCk/18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562</v>
      </c>
    </row>
    <row r="120" spans="125:125" ht="13.5" hidden="1" customHeight="1" x14ac:dyDescent="0.15"/>
    <row r="121" spans="125:125" ht="13.5" hidden="1" customHeight="1" x14ac:dyDescent="0.15">
      <c r="DU121" s="291"/>
    </row>
  </sheetData>
  <sheetProtection algorithmName="SHA-512" hashValue="j6pBFeN4tIGio2x7soOvt4efGejLx9vNMf5XjopUAE4KshFCcOMRJLMGeCY8lEOXLKLrcfrX2xBYo1RX+Hm+Lw==" saltValue="erKExUA4DEb1ZwiRQ+UG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510</v>
      </c>
    </row>
  </sheetData>
  <sheetProtection algorithmName="SHA-512" hashValue="/VhD6CBmIJsi2M+vGe+bupQggrQWGs9K/PbSIy3r5jxHAcPftYetQn7Kf5B5fDSCFc2tsRW/Qi5gqIKYEbXpOg==" saltValue="f/X2diP6z+3Jo1957Nay5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97" t="s">
        <v>3</v>
      </c>
      <c r="D47" s="1197"/>
      <c r="E47" s="1198"/>
      <c r="F47" s="11">
        <v>8.31</v>
      </c>
      <c r="G47" s="12">
        <v>8.61</v>
      </c>
      <c r="H47" s="12">
        <v>8.56</v>
      </c>
      <c r="I47" s="12">
        <v>7.62</v>
      </c>
      <c r="J47" s="13">
        <v>9.35</v>
      </c>
    </row>
    <row r="48" spans="2:10" ht="57.75" customHeight="1" x14ac:dyDescent="0.15">
      <c r="B48" s="14"/>
      <c r="C48" s="1199" t="s">
        <v>4</v>
      </c>
      <c r="D48" s="1199"/>
      <c r="E48" s="1200"/>
      <c r="F48" s="15">
        <v>6.94</v>
      </c>
      <c r="G48" s="16">
        <v>5.15</v>
      </c>
      <c r="H48" s="16">
        <v>5.87</v>
      </c>
      <c r="I48" s="16">
        <v>5.95</v>
      </c>
      <c r="J48" s="17">
        <v>5.47</v>
      </c>
    </row>
    <row r="49" spans="2:10" ht="57.75" customHeight="1" thickBot="1" x14ac:dyDescent="0.2">
      <c r="B49" s="18"/>
      <c r="C49" s="1201" t="s">
        <v>5</v>
      </c>
      <c r="D49" s="1201"/>
      <c r="E49" s="1202"/>
      <c r="F49" s="19">
        <v>3.1</v>
      </c>
      <c r="G49" s="20" t="s">
        <v>568</v>
      </c>
      <c r="H49" s="20">
        <v>0.41</v>
      </c>
      <c r="I49" s="20" t="s">
        <v>569</v>
      </c>
      <c r="J49" s="21">
        <v>1.31</v>
      </c>
    </row>
    <row r="50" spans="2:10" ht="13.5" customHeight="1" x14ac:dyDescent="0.15"/>
  </sheetData>
  <sheetProtection algorithmName="SHA-512" hashValue="cWQrtcN0iGV3gIdhaTj/YtW+L4iNW2YfeVvKVgEL00GhAhg/zKfgDYEpQp/oDvZgybPrQI4ilAaPPzogFMa/VQ==" saltValue="TefV9tgndcnA9WejOrm/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2021-03-10T23:26:50Z</cp:lastPrinted>
  <dcterms:created xsi:type="dcterms:W3CDTF">2021-02-05T04:40:33Z</dcterms:created>
  <dcterms:modified xsi:type="dcterms:W3CDTF">2021-10-29T02:21:37Z</dcterms:modified>
  <cp:category/>
</cp:coreProperties>
</file>