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2A6FB423-F7CC-485A-9552-4CA031C29502}"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C35"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W43" i="10" s="1"/>
  <c r="BE34" i="10"/>
  <c r="CO34" i="10" l="1"/>
  <c r="CO35" i="10" s="1"/>
  <c r="CO36" i="10" s="1"/>
  <c r="CO37" i="10" s="1"/>
</calcChain>
</file>

<file path=xl/sharedStrings.xml><?xml version="1.0" encoding="utf-8"?>
<sst xmlns="http://schemas.openxmlformats.org/spreadsheetml/2006/main" count="1117" uniqueCount="600">
  <si>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</si>
  <si>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</si>
  <si>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</si>
  <si>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</si>
  <si>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</si>
  <si>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</si>
  <si>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</si>
  <si>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</si>
  <si>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</si>
  <si>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</si>
  <si>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</si>
  <si>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</si>
  <si>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</si>
  <si>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</si>
  <si>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</si>
  <si>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</si>
  <si>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</si>
  <si>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</si>
  <si>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</si>
  <si>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</si>
  <si>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</si>
  <si>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</si>
  <si>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</si>
  <si>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</si>
  <si>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</si>
  <si>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</si>
  <si>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</si>
  <si>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</si>
  <si>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</si>
  <si>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</si>
  <si>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</si>
  <si>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</si>
  <si>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</si>
  <si>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</si>
  <si>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</si>
  <si>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</si>
  <si>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</si>
  <si>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</si>
  <si>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</si>
  <si>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</si>
  <si>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</si>
  <si>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</si>
  <si>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</si>
  <si>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</si>
  <si>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</si>
  <si>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</si>
  <si>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</si>
  <si>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</si>
  <si>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</si>
  <si>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</si>
  <si>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</si>
  <si>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</si>
  <si>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</si>
  <si>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</si>
  <si>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</si>
  <si>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</si>
  <si>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</si>
  <si>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</si>
  <si>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</si>
  <si>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</si>
  <si>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</si>
  <si>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</si>
  <si>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</si>
  <si>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</si>
  <si>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</si>
  <si>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</si>
  <si>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</si>
  <si>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</si>
  <si>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</si>
  <si>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</si>
  <si>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</si>
  <si>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</si>
  <si>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</si>
  <si>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</si>
  <si>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</si>
  <si>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</si>
  <si>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</si>
  <si>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</si>
  <si>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</si>
  <si>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</si>
  <si>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</si>
  <si>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</si>
  <si>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</si>
  <si>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</si>
  <si>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</si>
  <si>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</si>
  <si>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</si>
  <si>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</si>
  <si>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</si>
  <si>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</si>
  <si>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</si>
  <si>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</si>
  <si>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</si>
  <si>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</si>
  <si>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</si>
  <si>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</si>
  <si>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</si>
  <si>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</si>
  <si>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島原市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</si>
  <si>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</si>
  <si>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</si>
  <si>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</si>
  <si>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</si>
  <si>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</si>
  <si>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</si>
  <si>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</si>
  <si>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</si>
  <si>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</si>
  <si>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</si>
  <si>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</si>
  <si>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</si>
  <si>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</si>
  <si>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</si>
  <si>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</si>
  <si>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</si>
  <si>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</si>
  <si>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</si>
  <si>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</si>
  <si>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</si>
  <si>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</si>
  <si>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</si>
  <si>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</si>
  <si>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</si>
  <si>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</si>
  <si>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</si>
  <si>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</si>
  <si>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</si>
  <si>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</si>
  <si>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</si>
  <si>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</si>
  <si>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</si>
  <si>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</si>
  <si>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</si>
  <si>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</si>
  <si>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</si>
  <si>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</si>
  <si>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</si>
  <si>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</si>
  <si>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</si>
  <si>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</si>
  <si>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</si>
  <si>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</si>
  <si>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</si>
  <si>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</si>
  <si>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</si>
  <si>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</si>
  <si>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</si>
  <si>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</si>
  <si>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</si>
  <si>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</si>
  <si>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</si>
  <si>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</si>
  <si>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</si>
  <si>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</si>
  <si>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</si>
  <si>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</si>
  <si>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</si>
  <si>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</si>
  <si>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</si>
  <si>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</si>
  <si>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</si>
  <si>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</si>
  <si>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</si>
  <si>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</si>
  <si>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</si>
  <si>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</si>
  <si>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</si>
  <si>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</si>
  <si>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</si>
  <si>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</si>
  <si>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</si>
  <si>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</si>
  <si>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</si>
  <si>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</si>
  <si>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</si>
  <si>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</si>
  <si>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</si>
  <si>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</si>
  <si>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</si>
  <si>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</si>
  <si>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</si>
  <si>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</si>
  <si>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</si>
  <si>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</si>
  <si>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</si>
  <si>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</si>
  <si>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</si>
  <si>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</si>
  <si>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</si>
  <si>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</si>
  <si>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</si>
  <si>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</si>
  <si>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</si>
  <si>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</si>
  <si>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</si>
  <si>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</si>
  <si>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</si>
  <si>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</si>
  <si>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</si>
  <si>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</si>
  <si>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</si>
  <si>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</si>
  <si>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</si>
  <si>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</si>
  <si>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</si>
  <si>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</si>
  <si>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</si>
  <si>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</si>
  <si>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</si>
  <si>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</si>
  <si>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</si>
  <si>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</si>
  <si>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</si>
  <si>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</si>
  <si>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</si>
  <si>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</si>
  <si>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</si>
  <si>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長崎県島原市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</si>
  <si>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</si>
  <si>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</si>
  <si>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</si>
  <si>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</si>
  <si>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</si>
  <si>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</si>
  <si>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</si>
  <si>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</si>
  <si>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</si>
  <si>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</si>
  <si>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</si>
  <si>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</si>
  <si>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</si>
  <si>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</si>
  <si>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</si>
  <si>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</si>
  <si>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</si>
  <si>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</si>
  <si>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</si>
  <si>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</si>
  <si>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</si>
  <si>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</si>
  <si>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</si>
  <si>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</si>
  <si>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</si>
  <si>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</si>
  <si>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</si>
  <si>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</si>
  <si>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</si>
  <si>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</si>
  <si>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</si>
  <si>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</si>
  <si>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</si>
  <si>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</si>
  <si>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</si>
  <si>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</si>
  <si>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</si>
  <si>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</si>
  <si>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</si>
  <si>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</si>
  <si>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</si>
  <si>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</si>
  <si>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</si>
  <si>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</si>
  <si>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</si>
  <si>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</si>
  <si>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</si>
  <si>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</si>
  <si>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</si>
  <si>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</si>
  <si>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</si>
  <si>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</si>
  <si>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</si>
  <si>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</si>
  <si>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</si>
  <si>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</si>
  <si>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</si>
  <si>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</si>
  <si>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</si>
  <si>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</si>
  <si>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</si>
  <si>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</si>
  <si>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</si>
  <si>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</si>
  <si>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</si>
  <si>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</si>
  <si>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</si>
  <si>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</si>
  <si>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</si>
  <si>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</si>
  <si>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</si>
  <si>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</si>
  <si>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</si>
  <si>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</si>
  <si>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</si>
  <si>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</si>
  <si>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</si>
  <si>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</si>
  <si>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</si>
  <si>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</si>
  <si>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</si>
  <si>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</si>
  <si>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</si>
  <si>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</si>
  <si>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</si>
  <si>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</si>
  <si>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</si>
  <si>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</si>
  <si>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</si>
  <si>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</si>
  <si>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</si>
  <si>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</si>
  <si>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</si>
  <si>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</si>
  <si>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</si>
  <si>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</si>
  <si>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</si>
  <si>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</si>
  <si>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</si>
  <si>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</si>
  <si>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</si>
  <si>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</si>
  <si>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</si>
  <si>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</si>
  <si>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</si>
  <si>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</si>
  <si>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</si>
  <si>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</si>
  <si>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</si>
  <si>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</si>
  <si>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</si>
  <si>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</si>
  <si>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</si>
  <si>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</si>
  <si>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</si>
  <si>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</si>
  <si>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</si>
  <si>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</si>
  <si>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</si>
  <si>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</si>
  <si>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</si>
  <si>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</si>
  <si>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</si>
  <si>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</si>
  <si>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</si>
  <si>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</si>
  <si>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</si>
  <si>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</si>
  <si>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</si>
  <si>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</si>
  <si>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</si>
  <si>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</si>
  <si>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</si>
  <si>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</si>
  <si>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</si>
  <si>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</si>
  <si>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</si>
  <si>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</si>
  <si>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</si>
  <si>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</si>
  <si>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</si>
  <si>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</si>
  <si>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</si>
  <si>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</si>
  <si>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</si>
  <si>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</si>
  <si>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</si>
  <si>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</si>
  <si>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</si>
  <si>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</si>
  <si>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</si>
  <si>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</si>
  <si>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長崎県島原市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</si>
  <si>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</si>
  <si>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</si>
  <si>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</si>
  <si>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</si>
  <si>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</si>
  <si>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</si>
  <si>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</si>
  <si>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</si>
  <si>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</si>
  <si>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</si>
  <si>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</si>
  <si>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</si>
  <si>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</si>
  <si>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</si>
  <si>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</si>
  <si>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</si>
  <si>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</si>
  <si>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</si>
  <si>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</si>
  <si>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</si>
  <si>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</si>
  <si>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</si>
  <si>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</si>
  <si>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</si>
  <si>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</si>
  <si>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</si>
  <si>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</si>
  <si>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</si>
  <si>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</si>
  <si>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</si>
  <si>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</si>
  <si>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</si>
  <si>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</si>
  <si>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</si>
  <si>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島原市国民健康保険事業特別会計</t>
    <phoneticPr fontId="5"/>
  </si>
  <si>
    <t>島原市後期高齢者医療特別会計</t>
    <phoneticPr fontId="5"/>
  </si>
  <si>
    <t>島原市水道事業会計</t>
    <phoneticPr fontId="5"/>
  </si>
  <si>
    <t>法適用企業</t>
    <phoneticPr fontId="5"/>
  </si>
  <si>
    <t>島原市温泉給湯事業特別会計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</si>
  <si>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</si>
  <si>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</si>
  <si>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</si>
  <si>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</si>
  <si>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</si>
  <si>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</si>
  <si>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</si>
  <si>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</si>
  <si>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</si>
  <si>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</si>
  <si>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</si>
  <si>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</si>
  <si>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</si>
  <si>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</si>
  <si>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</si>
  <si>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</si>
  <si>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</si>
  <si>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</si>
  <si>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</si>
  <si>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</si>
  <si>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</si>
  <si>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</si>
  <si>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</si>
  <si>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</si>
  <si>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</si>
  <si>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</si>
  <si>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</si>
  <si>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</si>
  <si>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</si>
  <si>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</si>
  <si>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</si>
  <si>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</si>
  <si>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</si>
  <si>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</si>
  <si>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</si>
  <si>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</si>
  <si>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</si>
  <si>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</si>
  <si>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</si>
  <si>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</si>
  <si>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</si>
  <si>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</si>
  <si>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</si>
  <si>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</si>
  <si>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</si>
  <si>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</si>
  <si>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</si>
  <si>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</si>
  <si>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</si>
  <si>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</si>
  <si>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</si>
  <si>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</si>
  <si>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</si>
  <si>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</si>
  <si>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</si>
  <si>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</si>
  <si>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</si>
  <si>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</si>
  <si>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</si>
  <si>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</si>
  <si>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</si>
  <si>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</si>
  <si>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</si>
  <si>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</si>
  <si>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</si>
  <si>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</si>
  <si>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</si>
  <si>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</si>
  <si>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</si>
  <si>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</si>
  <si>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</si>
  <si>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</si>
  <si>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</si>
  <si>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</si>
  <si>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</si>
  <si>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</si>
  <si>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</si>
  <si>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</si>
  <si>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</si>
  <si>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</si>
  <si>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</si>
  <si>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</si>
  <si>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</si>
  <si>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</si>
  <si>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</si>
  <si>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</si>
  <si>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</si>
  <si>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</si>
  <si>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</si>
  <si>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</si>
  <si>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</si>
  <si>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</si>
  <si>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</si>
  <si>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</si>
  <si>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</si>
  <si>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</si>
  <si>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</si>
  <si>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</si>
  <si>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</si>
  <si>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</si>
  <si>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</si>
  <si>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</si>
  <si>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</si>
  <si>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</si>
  <si>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</si>
  <si>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</si>
  <si>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</si>
  <si>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</si>
  <si>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</si>
  <si>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</si>
  <si>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</si>
  <si>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</si>
  <si>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</si>
  <si>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</si>
  <si>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</si>
  <si>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</si>
  <si>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</si>
  <si>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</si>
  <si>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</si>
  <si>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</si>
  <si>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</si>
  <si>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</si>
  <si>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</si>
  <si>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</si>
  <si>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</si>
  <si>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</si>
  <si>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</si>
  <si>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</si>
  <si>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</si>
  <si>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</si>
  <si>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</si>
  <si>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</si>
  <si>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</si>
  <si>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</si>
  <si>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</si>
  <si>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</si>
  <si>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</si>
  <si>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</si>
  <si>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</si>
  <si>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</si>
  <si>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</si>
  <si>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</si>
  <si>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0.97</t>
  </si>
  <si>
    <t>▲ 0.23</t>
  </si>
  <si>
    <t>島原市水道事業会計</t>
  </si>
  <si>
    <t>一般会計</t>
  </si>
  <si>
    <t>島原市国民健康保険事業特別会計</t>
  </si>
  <si>
    <t>島原市温泉給湯事業特別会計</t>
  </si>
  <si>
    <t>島原市後期高齢者医療特別会計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</si>
  <si>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</si>
  <si>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</si>
  <si>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</si>
  <si>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</si>
  <si>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</si>
  <si>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</si>
  <si>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</si>
  <si>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</si>
  <si>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島原市土地開発公社</t>
    <rPh sb="0" eb="3">
      <t>シマバラシ</t>
    </rPh>
    <rPh sb="3" eb="5">
      <t>トチ</t>
    </rPh>
    <rPh sb="5" eb="7">
      <t>カイハツ</t>
    </rPh>
    <rPh sb="7" eb="9">
      <t>コウシャ</t>
    </rPh>
    <phoneticPr fontId="2"/>
  </si>
  <si>
    <t>島原市教育文化振興事業団</t>
    <rPh sb="0" eb="3">
      <t>シマバラシ</t>
    </rPh>
    <rPh sb="3" eb="5">
      <t>キョウイク</t>
    </rPh>
    <rPh sb="5" eb="7">
      <t>ブンカ</t>
    </rPh>
    <rPh sb="7" eb="9">
      <t>シンコウ</t>
    </rPh>
    <rPh sb="9" eb="12">
      <t>ジギョウダン</t>
    </rPh>
    <phoneticPr fontId="2"/>
  </si>
  <si>
    <t>島原観光ビューロー</t>
    <rPh sb="0" eb="2">
      <t>シマバラ</t>
    </rPh>
    <rPh sb="2" eb="4">
      <t>カンコウ</t>
    </rPh>
    <phoneticPr fontId="2"/>
  </si>
  <si>
    <t>島原市学校給食会</t>
    <rPh sb="0" eb="3">
      <t>シマバラシ</t>
    </rPh>
    <rPh sb="3" eb="5">
      <t>ガッコウ</t>
    </rPh>
    <rPh sb="5" eb="7">
      <t>キュウショク</t>
    </rPh>
    <rPh sb="7" eb="8">
      <t>カイ</t>
    </rPh>
    <phoneticPr fontId="2"/>
  </si>
  <si>
    <t>〇</t>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</si>
  <si>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5"/>
  </si>
  <si>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5"/>
  </si>
  <si>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5"/>
  </si>
  <si>
    <t>長崎県市町村総合事務組合（交通災害共済事業特別会計）</t>
    <phoneticPr fontId="2"/>
  </si>
  <si>
    <t>長崎県後期高齢者広域連合（一般会計）</t>
    <phoneticPr fontId="2"/>
  </si>
  <si>
    <t>長崎県後期高齢者広域連合（後期高齢者医療事業会計）</t>
    <phoneticPr fontId="2"/>
  </si>
  <si>
    <t>県央県南広域環境組合</t>
    <phoneticPr fontId="2"/>
  </si>
  <si>
    <t>島原地域広域市町村圏組合（一般会計）</t>
    <phoneticPr fontId="2"/>
  </si>
  <si>
    <t>島原地域広域市町村圏組合（介護保険事業特別会計）</t>
    <phoneticPr fontId="2"/>
  </si>
  <si>
    <t>長崎県病院企業団（島原病院分）</t>
    <phoneticPr fontId="2"/>
  </si>
  <si>
    <t>-</t>
    <phoneticPr fontId="2"/>
  </si>
  <si>
    <t>公共施設等整備基金</t>
    <rPh sb="0" eb="2">
      <t>コウキョウ</t>
    </rPh>
    <rPh sb="2" eb="4">
      <t>シセツ</t>
    </rPh>
    <rPh sb="4" eb="5">
      <t>トウ</t>
    </rPh>
    <rPh sb="5" eb="7">
      <t>セイビ</t>
    </rPh>
    <rPh sb="7" eb="9">
      <t>キキン</t>
    </rPh>
    <phoneticPr fontId="5"/>
  </si>
  <si>
    <t>地域振興基金</t>
    <rPh sb="0" eb="2">
      <t>チイキ</t>
    </rPh>
    <rPh sb="2" eb="4">
      <t>シンコウ</t>
    </rPh>
    <rPh sb="4" eb="6">
      <t>キキン</t>
    </rPh>
    <phoneticPr fontId="5"/>
  </si>
  <si>
    <t>ふるさとしまばら応援基金</t>
    <rPh sb="8" eb="10">
      <t>オウエン</t>
    </rPh>
    <rPh sb="10" eb="12">
      <t>キキン</t>
    </rPh>
    <phoneticPr fontId="5"/>
  </si>
  <si>
    <t>合併振興基金</t>
    <rPh sb="0" eb="2">
      <t>ガッペイ</t>
    </rPh>
    <rPh sb="2" eb="4">
      <t>シンコウ</t>
    </rPh>
    <rPh sb="4" eb="6">
      <t>キキン</t>
    </rPh>
    <phoneticPr fontId="5"/>
  </si>
  <si>
    <t>有明町下水道事業基金</t>
    <rPh sb="0" eb="2">
      <t>アリアケ</t>
    </rPh>
    <rPh sb="2" eb="3">
      <t>チョウ</t>
    </rPh>
    <rPh sb="3" eb="6">
      <t>ゲスイドウ</t>
    </rPh>
    <rPh sb="6" eb="8">
      <t>ジギョウ</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</si>
  <si>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</si>
  <si>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</si>
  <si>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</si>
  <si>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の将来負担比率は平成30年度まで0％以下であるため、この項目は数値がない。将来負担比率が0％以下であるのは、地方債現在高に対する普通交付税措置見込額が大きいことがその要因である。令和元年度、庁舎建設事業などの財源として多額の地方債を発行したことにより将来負担額が増加したこと、充当可能財源等についても、地方債残高等に係る基準財政需要額算入見込額の増により増加したが、将来負担額の増加の方が大きく、結果として、将来負担比率が4.6%となった。</t>
    <rPh sb="11" eb="13">
      <t>ヘイセイ</t>
    </rPh>
    <rPh sb="15" eb="17">
      <t>ネンド</t>
    </rPh>
    <rPh sb="92" eb="94">
      <t>レイワ</t>
    </rPh>
    <rPh sb="94" eb="96">
      <t>ガンネン</t>
    </rPh>
    <rPh sb="96" eb="97">
      <t>ド</t>
    </rPh>
    <rPh sb="128" eb="130">
      <t>ショウライ</t>
    </rPh>
    <rPh sb="130" eb="132">
      <t>フタン</t>
    </rPh>
    <rPh sb="132" eb="133">
      <t>ガク</t>
    </rPh>
    <rPh sb="134" eb="136">
      <t>ゾウカ</t>
    </rPh>
    <rPh sb="141" eb="143">
      <t>ジュウトウ</t>
    </rPh>
    <rPh sb="143" eb="145">
      <t>カノウ</t>
    </rPh>
    <rPh sb="145" eb="147">
      <t>ザイゲン</t>
    </rPh>
    <rPh sb="147" eb="148">
      <t>トウ</t>
    </rPh>
    <rPh sb="154" eb="157">
      <t>チホウサイ</t>
    </rPh>
    <rPh sb="157" eb="159">
      <t>ザンダカ</t>
    </rPh>
    <rPh sb="159" eb="160">
      <t>トウ</t>
    </rPh>
    <rPh sb="161" eb="162">
      <t>カカ</t>
    </rPh>
    <rPh sb="163" eb="165">
      <t>キジュン</t>
    </rPh>
    <rPh sb="165" eb="167">
      <t>ザイセイ</t>
    </rPh>
    <rPh sb="167" eb="169">
      <t>ジュヨウ</t>
    </rPh>
    <rPh sb="169" eb="170">
      <t>ガク</t>
    </rPh>
    <rPh sb="170" eb="172">
      <t>サンニュウ</t>
    </rPh>
    <rPh sb="172" eb="174">
      <t>ミコ</t>
    </rPh>
    <rPh sb="174" eb="175">
      <t>ガク</t>
    </rPh>
    <rPh sb="176" eb="177">
      <t>ゾウ</t>
    </rPh>
    <rPh sb="180" eb="182">
      <t>ゾウカ</t>
    </rPh>
    <rPh sb="186" eb="188">
      <t>ショウライ</t>
    </rPh>
    <rPh sb="188" eb="190">
      <t>フタン</t>
    </rPh>
    <rPh sb="190" eb="191">
      <t>ガク</t>
    </rPh>
    <rPh sb="192" eb="194">
      <t>ゾウカ</t>
    </rPh>
    <rPh sb="195" eb="196">
      <t>ホウ</t>
    </rPh>
    <rPh sb="197" eb="198">
      <t>オオ</t>
    </rPh>
    <rPh sb="201" eb="203">
      <t>ケッカ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</si>
  <si>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</si>
  <si>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</si>
  <si>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</si>
  <si>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</si>
  <si>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</si>
  <si>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</si>
  <si>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の実質公債費比率は、類似団体内平均値と比較すると低い水準にある。分子的要因については、令和元年度、地方特定道路整備事業や合併振興基金造成事業などの大型事業に係る地方債の償還終了したこと。分母的要因については、合併算定替特例縮減などにより普通交付税（臨財債含む）が減少したため標準財政規模が減少したことがその要因である。</t>
    <rPh sb="4" eb="6">
      <t>ジッシツ</t>
    </rPh>
    <rPh sb="6" eb="9">
      <t>コウサイヒ</t>
    </rPh>
    <rPh sb="9" eb="11">
      <t>ヒリツ</t>
    </rPh>
    <rPh sb="13" eb="15">
      <t>ルイジ</t>
    </rPh>
    <rPh sb="15" eb="17">
      <t>ダンタイ</t>
    </rPh>
    <rPh sb="17" eb="18">
      <t>ナイ</t>
    </rPh>
    <rPh sb="18" eb="21">
      <t>ヘイキンチ</t>
    </rPh>
    <rPh sb="22" eb="24">
      <t>ヒカク</t>
    </rPh>
    <rPh sb="27" eb="28">
      <t>ヒク</t>
    </rPh>
    <rPh sb="29" eb="31">
      <t>スイジュン</t>
    </rPh>
    <rPh sb="35" eb="38">
      <t>ブンシテキ</t>
    </rPh>
    <rPh sb="38" eb="40">
      <t>ヨウイン</t>
    </rPh>
    <rPh sb="46" eb="48">
      <t>レイワ</t>
    </rPh>
    <rPh sb="48" eb="50">
      <t>ガンネン</t>
    </rPh>
    <rPh sb="50" eb="51">
      <t>ド</t>
    </rPh>
    <rPh sb="96" eb="98">
      <t>ブンボ</t>
    </rPh>
    <rPh sb="98" eb="99">
      <t>テキ</t>
    </rPh>
    <rPh sb="99" eb="101">
      <t>ヨウイン</t>
    </rPh>
    <rPh sb="107" eb="109">
      <t>ガッペイ</t>
    </rPh>
    <rPh sb="109" eb="111">
      <t>サンテイ</t>
    </rPh>
    <rPh sb="111" eb="112">
      <t>ガ</t>
    </rPh>
    <rPh sb="112" eb="114">
      <t>トクレイ</t>
    </rPh>
    <rPh sb="114" eb="116">
      <t>シュクゲン</t>
    </rPh>
    <rPh sb="121" eb="123">
      <t>フツウ</t>
    </rPh>
    <rPh sb="123" eb="126">
      <t>コウフゼイ</t>
    </rPh>
    <rPh sb="134" eb="136">
      <t>ゲンショウ</t>
    </rPh>
    <rPh sb="140" eb="142">
      <t>ヒョウジュン</t>
    </rPh>
    <rPh sb="142" eb="144">
      <t>ザイセイ</t>
    </rPh>
    <rPh sb="144" eb="146">
      <t>キボ</t>
    </rPh>
    <rPh sb="147" eb="149">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</si>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</sst>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90EF401-AA9C-44A9-8AC0-97213429BF2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0369-4868-BC90-9BC3F3D8D9F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64994</c:v>
                </c:pt>
                <c:pt idx="1">
                  <c:v>65126</c:v>
                </c:pt>
                <c:pt idx="2">
                  <c:v>41332</c:v>
                </c:pt>
                <c:pt idx="3">
                  <c:v>44384</c:v>
                </c:pt>
                <c:pt idx="4">
                  <c:v>41537</c:v>
                </c:pt>
              </c:numCache>
            </c:numRef>
          </c:val>
          <c:smooth val="0"/>
          <c:extLst>
            <c:ext xmlns:c16="http://schemas.microsoft.com/office/drawing/2014/chart" uri="{C3380CC4-5D6E-409C-BE32-E72D297353CC}">
              <c16:uniqueId val="{00000001-0369-4868-BC90-9BC3F3D8D9F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1.92</c:v>
                </c:pt>
                <c:pt idx="1">
                  <c:v>2.54</c:v>
                </c:pt>
                <c:pt idx="2">
                  <c:v>2.3199999999999998</c:v>
                </c:pt>
                <c:pt idx="3">
                  <c:v>2.37</c:v>
                </c:pt>
                <c:pt idx="4">
                  <c:v>2.85</c:v>
                </c:pt>
              </c:numCache>
            </c:numRef>
          </c:val>
          <c:extLst>
            <c:ext xmlns:c16="http://schemas.microsoft.com/office/drawing/2014/chart" uri="{C3380CC4-5D6E-409C-BE32-E72D297353CC}">
              <c16:uniqueId val="{00000000-165D-477F-9C3C-86591EBC87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5.2</c:v>
                </c:pt>
                <c:pt idx="1">
                  <c:v>5.3</c:v>
                </c:pt>
                <c:pt idx="2">
                  <c:v>5.4</c:v>
                </c:pt>
                <c:pt idx="3">
                  <c:v>5.84</c:v>
                </c:pt>
                <c:pt idx="4">
                  <c:v>6.31</c:v>
                </c:pt>
              </c:numCache>
            </c:numRef>
          </c:val>
          <c:extLst>
            <c:ext xmlns:c16="http://schemas.microsoft.com/office/drawing/2014/chart" uri="{C3380CC4-5D6E-409C-BE32-E72D297353CC}">
              <c16:uniqueId val="{00000001-165D-477F-9C3C-86591EBC875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-0.97</c:v>
                </c:pt>
                <c:pt idx="1">
                  <c:v>0.59</c:v>
                </c:pt>
                <c:pt idx="2">
                  <c:v>-0.23</c:v>
                </c:pt>
                <c:pt idx="3">
                  <c:v>0.36</c:v>
                </c:pt>
                <c:pt idx="4">
                  <c:v>0.92</c:v>
                </c:pt>
              </c:numCache>
            </c:numRef>
          </c:val>
          <c:smooth val="0"/>
          <c:extLst>
            <c:ext xmlns:c16="http://schemas.microsoft.com/office/drawing/2014/chart" uri="{C3380CC4-5D6E-409C-BE32-E72D297353CC}">
              <c16:uniqueId val="{00000002-165D-477F-9C3C-86591EBC875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E78-47F9-8339-3BB295D58E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78-47F9-8339-3BB295D58E7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E78-47F9-8339-3BB295D58E7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E78-47F9-8339-3BB295D58E7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E78-47F9-8339-3BB295D58E7C}"/>
            </c:ext>
          </c:extLst>
        </c:ser>
        <c:ser>
          <c:idx val="5"/>
          <c:order val="5"/>
          <c:tx>
            <c:strRef>
              <c:f>データシート!$A$32</c:f>
              <c:strCache>
                <c:ptCount val="1"/>
                <c:pt idx="0">
                  <c:v>島原市後期高齢者医療特別会計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0.08</c:v>
                </c:pt>
                <c:pt idx="2">
                  <c:v>#N/A</c:v>
                </c:pt>
                <c:pt idx="3">
                  <c:v>0.19</c:v>
                </c:pt>
                <c:pt idx="4">
                  <c:v>#N/A</c:v>
                </c:pt>
                <c:pt idx="5">
                  <c:v>0.09</c:v>
                </c:pt>
                <c:pt idx="6">
                  <c:v>#N/A</c:v>
                </c:pt>
                <c:pt idx="7">
                  <c:v>0.12</c:v>
                </c:pt>
                <c:pt idx="8">
                  <c:v>#N/A</c:v>
                </c:pt>
                <c:pt idx="9">
                  <c:v>0.1</c:v>
                </c:pt>
              </c:numCache>
            </c:numRef>
          </c:val>
          <c:extLst>
            <c:ext xmlns:c16="http://schemas.microsoft.com/office/drawing/2014/chart" uri="{C3380CC4-5D6E-409C-BE32-E72D297353CC}">
              <c16:uniqueId val="{00000005-CE78-47F9-8339-3BB295D58E7C}"/>
            </c:ext>
          </c:extLst>
        </c:ser>
        <c:ser>
          <c:idx val="6"/>
          <c:order val="6"/>
          <c:tx>
            <c:strRef>
              <c:f>データシート!$A$33</c:f>
              <c:strCache>
                <c:ptCount val="1"/>
                <c:pt idx="0">
                  <c:v>島原市温泉給湯事業特別会計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0.04</c:v>
                </c:pt>
                <c:pt idx="2">
                  <c:v>#N/A</c:v>
                </c:pt>
                <c:pt idx="3">
                  <c:v>0.18</c:v>
                </c:pt>
                <c:pt idx="4">
                  <c:v>#N/A</c:v>
                </c:pt>
                <c:pt idx="5">
                  <c:v>0.05</c:v>
                </c:pt>
                <c:pt idx="6">
                  <c:v>#N/A</c:v>
                </c:pt>
                <c:pt idx="7">
                  <c:v>0.08</c:v>
                </c:pt>
                <c:pt idx="8">
                  <c:v>#N/A</c:v>
                </c:pt>
                <c:pt idx="9">
                  <c:v>0.14000000000000001</c:v>
                </c:pt>
              </c:numCache>
            </c:numRef>
          </c:val>
          <c:extLst>
            <c:ext xmlns:c16="http://schemas.microsoft.com/office/drawing/2014/chart" uri="{C3380CC4-5D6E-409C-BE32-E72D297353CC}">
              <c16:uniqueId val="{00000006-CE78-47F9-8339-3BB295D58E7C}"/>
            </c:ext>
          </c:extLst>
        </c:ser>
        <c:ser>
          <c:idx val="7"/>
          <c:order val="7"/>
          <c:tx>
            <c:strRef>
              <c:f>データシート!$A$34</c:f>
              <c:strCache>
                <c:ptCount val="1"/>
                <c:pt idx="0">
                  <c:v>島原市国民健康保険事業特別会計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0.56999999999999995</c:v>
                </c:pt>
                <c:pt idx="2">
                  <c:v>#N/A</c:v>
                </c:pt>
                <c:pt idx="3">
                  <c:v>0.34</c:v>
                </c:pt>
                <c:pt idx="4">
                  <c:v>#N/A</c:v>
                </c:pt>
                <c:pt idx="5">
                  <c:v>0.47</c:v>
                </c:pt>
                <c:pt idx="6">
                  <c:v>#N/A</c:v>
                </c:pt>
                <c:pt idx="7">
                  <c:v>0.16</c:v>
                </c:pt>
                <c:pt idx="8">
                  <c:v>#N/A</c:v>
                </c:pt>
                <c:pt idx="9">
                  <c:v>0.16</c:v>
                </c:pt>
              </c:numCache>
            </c:numRef>
          </c:val>
          <c:extLst>
            <c:ext xmlns:c16="http://schemas.microsoft.com/office/drawing/2014/chart" uri="{C3380CC4-5D6E-409C-BE32-E72D297353CC}">
              <c16:uniqueId val="{00000007-CE78-47F9-8339-3BB295D58E7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1.92</c:v>
                </c:pt>
                <c:pt idx="2">
                  <c:v>#N/A</c:v>
                </c:pt>
                <c:pt idx="3">
                  <c:v>2.54</c:v>
                </c:pt>
                <c:pt idx="4">
                  <c:v>#N/A</c:v>
                </c:pt>
                <c:pt idx="5">
                  <c:v>2.31</c:v>
                </c:pt>
                <c:pt idx="6">
                  <c:v>#N/A</c:v>
                </c:pt>
                <c:pt idx="7">
                  <c:v>2.36</c:v>
                </c:pt>
                <c:pt idx="8">
                  <c:v>#N/A</c:v>
                </c:pt>
                <c:pt idx="9">
                  <c:v>2.84</c:v>
                </c:pt>
              </c:numCache>
            </c:numRef>
          </c:val>
          <c:extLst>
            <c:ext xmlns:c16="http://schemas.microsoft.com/office/drawing/2014/chart" uri="{C3380CC4-5D6E-409C-BE32-E72D297353CC}">
              <c16:uniqueId val="{00000008-CE78-47F9-8339-3BB295D58E7C}"/>
            </c:ext>
          </c:extLst>
        </c:ser>
        <c:ser>
          <c:idx val="9"/>
          <c:order val="9"/>
          <c:tx>
            <c:strRef>
              <c:f>データシート!$A$36</c:f>
              <c:strCache>
                <c:ptCount val="1"/>
                <c:pt idx="0">
                  <c:v>島原市水道事業会計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5.26</c:v>
                </c:pt>
                <c:pt idx="2">
                  <c:v>#N/A</c:v>
                </c:pt>
                <c:pt idx="3">
                  <c:v>6.43</c:v>
                </c:pt>
                <c:pt idx="4">
                  <c:v>#N/A</c:v>
                </c:pt>
                <c:pt idx="5">
                  <c:v>7.61</c:v>
                </c:pt>
                <c:pt idx="6">
                  <c:v>#N/A</c:v>
                </c:pt>
                <c:pt idx="7">
                  <c:v>9.0399999999999991</c:v>
                </c:pt>
                <c:pt idx="8">
                  <c:v>#N/A</c:v>
                </c:pt>
                <c:pt idx="9">
                  <c:v>9.59</c:v>
                </c:pt>
              </c:numCache>
            </c:numRef>
          </c:val>
          <c:extLst>
            <c:ext xmlns:c16="http://schemas.microsoft.com/office/drawing/2014/chart" uri="{C3380CC4-5D6E-409C-BE32-E72D297353CC}">
              <c16:uniqueId val="{00000009-CE78-47F9-8339-3BB295D58E7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2134</c:v>
                </c:pt>
                <c:pt idx="5">
                  <c:v>1991</c:v>
                </c:pt>
                <c:pt idx="8">
                  <c:v>2007</c:v>
                </c:pt>
                <c:pt idx="11">
                  <c:v>1867</c:v>
                </c:pt>
                <c:pt idx="14">
                  <c:v>1785</c:v>
                </c:pt>
              </c:numCache>
            </c:numRef>
          </c:val>
          <c:extLst>
            <c:ext xmlns:c16="http://schemas.microsoft.com/office/drawing/2014/chart" uri="{C3380CC4-5D6E-409C-BE32-E72D297353CC}">
              <c16:uniqueId val="{00000000-C4A7-411C-811E-0BC2C55F37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A7-411C-811E-0BC2C55F37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c:v>
                </c:pt>
                <c:pt idx="3">
                  <c:v>4</c:v>
                </c:pt>
                <c:pt idx="6">
                  <c:v>4</c:v>
                </c:pt>
                <c:pt idx="9">
                  <c:v>3</c:v>
                </c:pt>
                <c:pt idx="12">
                  <c:v>4</c:v>
                </c:pt>
              </c:numCache>
            </c:numRef>
          </c:val>
          <c:extLst>
            <c:ext xmlns:c16="http://schemas.microsoft.com/office/drawing/2014/chart" uri="{C3380CC4-5D6E-409C-BE32-E72D297353CC}">
              <c16:uniqueId val="{00000002-C4A7-411C-811E-0BC2C55F37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352</c:v>
                </c:pt>
                <c:pt idx="3">
                  <c:v>271</c:v>
                </c:pt>
                <c:pt idx="6">
                  <c:v>279</c:v>
                </c:pt>
                <c:pt idx="9">
                  <c:v>222</c:v>
                </c:pt>
                <c:pt idx="12">
                  <c:v>111</c:v>
                </c:pt>
              </c:numCache>
            </c:numRef>
          </c:val>
          <c:extLst>
            <c:ext xmlns:c16="http://schemas.microsoft.com/office/drawing/2014/chart" uri="{C3380CC4-5D6E-409C-BE32-E72D297353CC}">
              <c16:uniqueId val="{00000003-C4A7-411C-811E-0BC2C55F37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30</c:v>
                </c:pt>
                <c:pt idx="3">
                  <c:v>34</c:v>
                </c:pt>
                <c:pt idx="6">
                  <c:v>56</c:v>
                </c:pt>
                <c:pt idx="9">
                  <c:v>64</c:v>
                </c:pt>
                <c:pt idx="12">
                  <c:v>71</c:v>
                </c:pt>
              </c:numCache>
            </c:numRef>
          </c:val>
          <c:extLst>
            <c:ext xmlns:c16="http://schemas.microsoft.com/office/drawing/2014/chart" uri="{C3380CC4-5D6E-409C-BE32-E72D297353CC}">
              <c16:uniqueId val="{00000004-C4A7-411C-811E-0BC2C55F37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A7-411C-811E-0BC2C55F37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A7-411C-811E-0BC2C55F37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2124</c:v>
                </c:pt>
                <c:pt idx="3">
                  <c:v>2146</c:v>
                </c:pt>
                <c:pt idx="6">
                  <c:v>2025</c:v>
                </c:pt>
                <c:pt idx="9">
                  <c:v>1955</c:v>
                </c:pt>
                <c:pt idx="12">
                  <c:v>1863</c:v>
                </c:pt>
              </c:numCache>
            </c:numRef>
          </c:val>
          <c:extLst>
            <c:ext xmlns:c16="http://schemas.microsoft.com/office/drawing/2014/chart" uri="{C3380CC4-5D6E-409C-BE32-E72D297353CC}">
              <c16:uniqueId val="{00000007-C4A7-411C-811E-0BC2C55F37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377</c:v>
                </c:pt>
                <c:pt idx="2">
                  <c:v>#N/A</c:v>
                </c:pt>
                <c:pt idx="3">
                  <c:v>#N/A</c:v>
                </c:pt>
                <c:pt idx="4">
                  <c:v>464</c:v>
                </c:pt>
                <c:pt idx="5">
                  <c:v>#N/A</c:v>
                </c:pt>
                <c:pt idx="6">
                  <c:v>#N/A</c:v>
                </c:pt>
                <c:pt idx="7">
                  <c:v>357</c:v>
                </c:pt>
                <c:pt idx="8">
                  <c:v>#N/A</c:v>
                </c:pt>
                <c:pt idx="9">
                  <c:v>#N/A</c:v>
                </c:pt>
                <c:pt idx="10">
                  <c:v>377</c:v>
                </c:pt>
                <c:pt idx="11">
                  <c:v>#N/A</c:v>
                </c:pt>
                <c:pt idx="12">
                  <c:v>#N/A</c:v>
                </c:pt>
                <c:pt idx="13">
                  <c:v>264</c:v>
                </c:pt>
                <c:pt idx="14">
                  <c:v>#N/A</c:v>
                </c:pt>
              </c:numCache>
            </c:numRef>
          </c:val>
          <c:smooth val="0"/>
          <c:extLst>
            <c:ext xmlns:c16="http://schemas.microsoft.com/office/drawing/2014/chart" uri="{C3380CC4-5D6E-409C-BE32-E72D297353CC}">
              <c16:uniqueId val="{00000008-C4A7-411C-811E-0BC2C55F37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16256</c:v>
                </c:pt>
                <c:pt idx="5">
                  <c:v>16884</c:v>
                </c:pt>
                <c:pt idx="8">
                  <c:v>16492</c:v>
                </c:pt>
                <c:pt idx="11">
                  <c:v>16622</c:v>
                </c:pt>
                <c:pt idx="14">
                  <c:v>17623</c:v>
                </c:pt>
              </c:numCache>
            </c:numRef>
          </c:val>
          <c:extLst>
            <c:ext xmlns:c16="http://schemas.microsoft.com/office/drawing/2014/chart" uri="{C3380CC4-5D6E-409C-BE32-E72D297353CC}">
              <c16:uniqueId val="{00000000-B6D7-41EE-9687-06BC81DC3D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3303</c:v>
                </c:pt>
                <c:pt idx="5">
                  <c:v>3054</c:v>
                </c:pt>
                <c:pt idx="8">
                  <c:v>2886</c:v>
                </c:pt>
                <c:pt idx="11">
                  <c:v>2561</c:v>
                </c:pt>
                <c:pt idx="14">
                  <c:v>2399</c:v>
                </c:pt>
              </c:numCache>
            </c:numRef>
          </c:val>
          <c:extLst>
            <c:ext xmlns:c16="http://schemas.microsoft.com/office/drawing/2014/chart" uri="{C3380CC4-5D6E-409C-BE32-E72D297353CC}">
              <c16:uniqueId val="{00000001-B6D7-41EE-9687-06BC81DC3D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6309</c:v>
                </c:pt>
                <c:pt idx="5">
                  <c:v>6297</c:v>
                </c:pt>
                <c:pt idx="8">
                  <c:v>6522</c:v>
                </c:pt>
                <c:pt idx="11">
                  <c:v>6502</c:v>
                </c:pt>
                <c:pt idx="14">
                  <c:v>6143</c:v>
                </c:pt>
              </c:numCache>
            </c:numRef>
          </c:val>
          <c:extLst>
            <c:ext xmlns:c16="http://schemas.microsoft.com/office/drawing/2014/chart" uri="{C3380CC4-5D6E-409C-BE32-E72D297353CC}">
              <c16:uniqueId val="{00000002-B6D7-41EE-9687-06BC81DC3D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D7-41EE-9687-06BC81DC3D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D7-41EE-9687-06BC81DC3D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D7-41EE-9687-06BC81DC3D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3056</c:v>
                </c:pt>
                <c:pt idx="3">
                  <c:v>2756</c:v>
                </c:pt>
                <c:pt idx="6">
                  <c:v>2460</c:v>
                </c:pt>
                <c:pt idx="9">
                  <c:v>2155</c:v>
                </c:pt>
                <c:pt idx="12">
                  <c:v>2035</c:v>
                </c:pt>
              </c:numCache>
            </c:numRef>
          </c:val>
          <c:extLst>
            <c:ext xmlns:c16="http://schemas.microsoft.com/office/drawing/2014/chart" uri="{C3380CC4-5D6E-409C-BE32-E72D297353CC}">
              <c16:uniqueId val="{00000006-B6D7-41EE-9687-06BC81DC3D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948</c:v>
                </c:pt>
                <c:pt idx="3">
                  <c:v>199</c:v>
                </c:pt>
                <c:pt idx="6">
                  <c:v>180</c:v>
                </c:pt>
                <c:pt idx="9">
                  <c:v>152</c:v>
                </c:pt>
                <c:pt idx="12">
                  <c:v>142</c:v>
                </c:pt>
              </c:numCache>
            </c:numRef>
          </c:val>
          <c:extLst>
            <c:ext xmlns:c16="http://schemas.microsoft.com/office/drawing/2014/chart" uri="{C3380CC4-5D6E-409C-BE32-E72D297353CC}">
              <c16:uniqueId val="{00000007-B6D7-41EE-9687-06BC81DC3D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426</c:v>
                </c:pt>
                <c:pt idx="3">
                  <c:v>585</c:v>
                </c:pt>
                <c:pt idx="6">
                  <c:v>764</c:v>
                </c:pt>
                <c:pt idx="9">
                  <c:v>874</c:v>
                </c:pt>
                <c:pt idx="12">
                  <c:v>1047</c:v>
                </c:pt>
              </c:numCache>
            </c:numRef>
          </c:val>
          <c:extLst>
            <c:ext xmlns:c16="http://schemas.microsoft.com/office/drawing/2014/chart" uri="{C3380CC4-5D6E-409C-BE32-E72D297353CC}">
              <c16:uniqueId val="{00000008-B6D7-41EE-9687-06BC81DC3D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6D7-41EE-9687-06BC81DC3D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20252</c:v>
                </c:pt>
                <c:pt idx="3">
                  <c:v>21036</c:v>
                </c:pt>
                <c:pt idx="6">
                  <c:v>20700</c:v>
                </c:pt>
                <c:pt idx="9">
                  <c:v>21429</c:v>
                </c:pt>
                <c:pt idx="12">
                  <c:v>23401</c:v>
                </c:pt>
              </c:numCache>
            </c:numRef>
          </c:val>
          <c:extLst>
            <c:ext xmlns:c16="http://schemas.microsoft.com/office/drawing/2014/chart" uri="{C3380CC4-5D6E-409C-BE32-E72D297353CC}">
              <c16:uniqueId val="{0000000A-B6D7-41EE-9687-06BC81DC3DD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461</c:v>
                </c:pt>
                <c:pt idx="14">
                  <c:v>#N/A</c:v>
                </c:pt>
              </c:numCache>
            </c:numRef>
          </c:val>
          <c:smooth val="0"/>
          <c:extLst>
            <c:ext xmlns:c16="http://schemas.microsoft.com/office/drawing/2014/chart" uri="{C3380CC4-5D6E-409C-BE32-E72D297353CC}">
              <c16:uniqueId val="{0000000B-B6D7-41EE-9687-06BC81DC3DD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625</c:v>
                </c:pt>
                <c:pt idx="1">
                  <c:v>665</c:v>
                </c:pt>
                <c:pt idx="2">
                  <c:v>716</c:v>
                </c:pt>
              </c:numCache>
            </c:numRef>
          </c:val>
          <c:extLst>
            <c:ext xmlns:c16="http://schemas.microsoft.com/office/drawing/2014/chart" uri="{C3380CC4-5D6E-409C-BE32-E72D297353CC}">
              <c16:uniqueId val="{00000000-D33D-4CE8-B2AD-A3F9110F3C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887</c:v>
                </c:pt>
                <c:pt idx="1">
                  <c:v>893</c:v>
                </c:pt>
                <c:pt idx="2">
                  <c:v>801</c:v>
                </c:pt>
              </c:numCache>
            </c:numRef>
          </c:val>
          <c:extLst>
            <c:ext xmlns:c16="http://schemas.microsoft.com/office/drawing/2014/chart" uri="{C3380CC4-5D6E-409C-BE32-E72D297353CC}">
              <c16:uniqueId val="{00000001-D33D-4CE8-B2AD-A3F9110F3C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5152</c:v>
                </c:pt>
                <c:pt idx="1">
                  <c:v>4802</c:v>
                </c:pt>
                <c:pt idx="2">
                  <c:v>4288</c:v>
                </c:pt>
              </c:numCache>
            </c:numRef>
          </c:val>
          <c:extLst>
            <c:ext xmlns:c16="http://schemas.microsoft.com/office/drawing/2014/chart" uri="{C3380CC4-5D6E-409C-BE32-E72D297353CC}">
              <c16:uniqueId val="{00000002-D33D-4CE8-B2AD-A3F9110F3C5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{34DA9884-E6A5-467E-87FC-B35124777B07}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ECC-423F-817E-1FD740CFD6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{88362E27-0342-4E48-A6A7-45E159BD4827}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CC-423F-817E-1FD740CFD6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{DC86BE9D-E2C3-40C5-A5C8-51E204183865}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CC-423F-817E-1FD740CFD6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{8FAB4C62-7EF4-46AD-940E-91F72ADF310A}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CC-423F-817E-1FD740CFD6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{05A636FB-D782-4C93-BD2D-35F9461C9A99}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CC-423F-817E-1FD740CFD61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{AABB6494-2B1F-488E-9D4A-58212BDD5E78}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ECC-423F-817E-1FD740CFD61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{7E68D1DA-C0DC-4A66-9C5A-5C2C645E8018}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ECC-423F-817E-1FD740CFD61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{C81C066B-B33C-4C4F-96B3-52D666E87FCF}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ECC-423F-817E-1FD740CFD614}"/>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{FD1376A5-D030-42ED-92E2-456237B2E7C6}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ECC-423F-817E-1FD740CFD6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60.3</c:v>
                </c:pt>
                <c:pt idx="8">
                  <c:v>59.4</c:v>
                </c:pt>
                <c:pt idx="16">
                  <c:v>60.4</c:v>
                </c:pt>
                <c:pt idx="24">
                  <c:v>61.9</c:v>
                </c:pt>
                <c:pt idx="32">
                  <c:v>60</c:v>
                </c:pt>
              </c:numCache>
            </c:numRef>
          </c:xVal>
          <c:yVal>
            <c:numRef>
              <c:f>公会計指標分析・財政指標組合せ分析表!$BP$51:$DC$51</c:f>
              <c:numCache>
                <c:formatCode>#,##0.0;"▲ "#,##0.0</c:formatCode>
                <c:ptCount val="40"/>
                <c:pt idx="32">
                  <c:v>4.5999999999999996</c:v>
                </c:pt>
              </c:numCache>
            </c:numRef>
          </c:yVal>
          <c:smooth val="0"/>
          <c:extLst>
            <c:ext xmlns:c16="http://schemas.microsoft.com/office/drawing/2014/chart" uri="{C3380CC4-5D6E-409C-BE32-E72D297353CC}">
              <c16:uniqueId val="{00000009-5ECC-423F-817E-1FD740CFD61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{37A1C587-6E0B-4A0E-B33E-E6DB4406F823}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ECC-423F-817E-1FD740CFD61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{42EE07A7-51DA-4C57-82CB-EA723DC57FF7}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CC-423F-817E-1FD740CFD6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{5EF780D5-6A4D-4409-8F75-94045F20E693}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CC-423F-817E-1FD740CFD6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{FE076756-39B2-4B43-A2F3-5B59BBB2E9A1}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CC-423F-817E-1FD740CFD6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{9A527DAC-8E8A-4416-8E0C-5C2F77B1ACEE}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CC-423F-817E-1FD740CFD61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{FD86F40C-13B5-44DD-96F0-D501064AAD63}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ECC-423F-817E-1FD740CFD61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{8D1F2707-FEBC-4363-80EB-C262458939C0}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ECC-423F-817E-1FD740CFD61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{2BE22F12-4F8F-41D9-B59A-5B50FE406947}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ECC-423F-817E-1FD740CFD61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{B579A328-F00A-47F0-8919-831BA4B8EF2B}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ECC-423F-817E-1FD740CFD6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5ECC-423F-817E-1FD740CFD614}"/>
            </c:ext>
          </c:extLst>
        </c:ser>
        <c:dLbls>
          <c:showLegendKey val="0"/>
          <c:showVal val="1"/>
          <c:showCatName val="0"/>
          <c:showSerName val="0"/>
          <c:showPercent val="0"/>
          <c:showBubbleSize val="0"/>
        </c:dLbls>
        <c:axId val="46179840"/>
        <c:axId val="46181760"/>
      </c:scatterChart>
      <c:valAx>
        <c:axId val="46179840"/>
        <c:scaling>
          <c:orientation val="minMax"/>
          <c:max val="62.800000000000004"/>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{33A99D55-C98C-4394-AF0A-0FB238F19097}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C98-4293-B2F6-BA750C90E4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{2D66AFD5-AF94-4202-8560-FBC7764F565C}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98-4293-B2F6-BA750C90E4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{4504A684-8225-43B8-B7A5-9574FD534D07}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98-4293-B2F6-BA750C90E4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{32A81032-72BA-486A-BBC4-176376B7FF42}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98-4293-B2F6-BA750C90E4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{91107CAC-DF1F-45D4-BE26-96801D42E4FB}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98-4293-B2F6-BA750C90E458}"/>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{8D738C27-2674-4AD4-93AE-AAF2DE45F4D2}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C98-4293-B2F6-BA750C90E45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{78E1937B-3D5F-4F65-86E6-57DB74850C88}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C98-4293-B2F6-BA750C90E45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{1CA5F87C-59C1-4BCD-8272-D2FD93933F6C}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C98-4293-B2F6-BA750C90E45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{A6E8C40A-A2EC-4BA4-8CE3-A6CA6BB897A6}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C98-4293-B2F6-BA750C90E4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4.3</c:v>
                </c:pt>
                <c:pt idx="16">
                  <c:v>3.9</c:v>
                </c:pt>
                <c:pt idx="24">
                  <c:v>4</c:v>
                </c:pt>
                <c:pt idx="32">
                  <c:v>3.3</c:v>
                </c:pt>
              </c:numCache>
            </c:numRef>
          </c:xVal>
          <c:yVal>
            <c:numRef>
              <c:f>公会計指標分析・財政指標組合せ分析表!$BP$73:$DC$73</c:f>
              <c:numCache>
                <c:formatCode>#,##0.0;"▲ "#,##0.0</c:formatCode>
                <c:ptCount val="40"/>
                <c:pt idx="32">
                  <c:v>4.5999999999999996</c:v>
                </c:pt>
              </c:numCache>
            </c:numRef>
          </c:yVal>
          <c:smooth val="0"/>
          <c:extLst>
            <c:ext xmlns:c16="http://schemas.microsoft.com/office/drawing/2014/chart" uri="{C3380CC4-5D6E-409C-BE32-E72D297353CC}">
              <c16:uniqueId val="{00000009-CC98-4293-B2F6-BA750C90E45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{BD6684AE-B402-4598-8DE4-7108AD40DE42}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C98-4293-B2F6-BA750C90E45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{0712BCC1-2E67-4647-9E76-D94288D85C19}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98-4293-B2F6-BA750C90E4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{9FB4FCC6-34CC-46F4-9B3E-A21D859329C8}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98-4293-B2F6-BA750C90E4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{6AC704DC-7422-47E2-AC73-EE9FE5A29354}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98-4293-B2F6-BA750C90E4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{9F11B8F1-88C1-4144-B389-AA3908C20901}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98-4293-B2F6-BA750C90E458}"/>
                </c:ext>
              </c:extLst>
            </c:dLbl>
            <c:dLbl>
              <c:idx val="8"/>
              <c:layout>
                <c:manualLayout>
                  <c:x val="-2.8090725769397022E-2"/>
                  <c:y val="-7.3471460853328327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{9B846290-D117-4D97-80D4-7D786FB07E28}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C98-4293-B2F6-BA750C90E458}"/>
                </c:ext>
              </c:extLst>
            </c:dLbl>
            <c:dLbl>
              <c:idx val="16"/>
              <c:layout>
                <c:manualLayout>
                  <c:x val="-3.5305257468824375E-2"/>
                  <c:y val="-5.16710995974401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{E7FCE89E-0481-4951-86A1-56779C421A6D}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C98-4293-B2F6-BA750C90E458}"/>
                </c:ext>
              </c:extLst>
            </c:dLbl>
            <c:dLbl>
              <c:idx val="24"/>
              <c:layout>
                <c:manualLayout>
                  <c:x val="-2.3099352479805917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{326F149F-01BE-4CE5-B481-E70E87A1B8E3}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C98-4293-B2F6-BA750C90E458}"/>
                </c:ext>
              </c:extLst>
            </c:dLbl>
            <c:dLbl>
              <c:idx val="32"/>
              <c:layout>
                <c:manualLayout>
                  <c:x val="-4.0168981864380435E-2"/>
                  <c:y val="-6.2107380812613383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{2ED5900C-950E-4AD0-A0B9-9E9776ED7B5D}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C98-4293-B2F6-BA750C90E4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CC98-4293-B2F6-BA750C90E458}"/>
            </c:ext>
          </c:extLst>
        </c:ser>
        <c:dLbls>
          <c:showLegendKey val="0"/>
          <c:showVal val="1"/>
          <c:showCatName val="0"/>
          <c:showSerName val="0"/>
          <c:showPercent val="0"/>
          <c:showBubbleSize val="0"/>
        </c:dLbls>
        <c:axId val="84219776"/>
        <c:axId val="84234240"/>
      </c:scatterChart>
      <c:valAx>
        <c:axId val="84219776"/>
        <c:scaling>
          <c:orientation val="minMax"/>
          <c:max val="11.4"/>
          <c:min val="2.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令和元年度の元利償還金については、合併振興基金造成事業、地方特定道路整備事業などにかかる地方債償還が終了したことにより減少している。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組合等が起こした地方債の元利償還金に対する負担金等は、県央県南広域環境組合の施設整備に対する地方債償還が終了したことにより減少している。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また、控除される算入公債費等は、交付税措置額の事業費補正の減に伴い減額となっている。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公債費比率については、現在類似団体内順位も上位にあるが、今後、大型事業の地方債償還により公債費の増加が想定されるため、公債費と交付税措置のバランスに配慮しながら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利用実績なし。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将来負担額については、退職手当負担見込額は減少したものの、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新庁舎整備事業にかかる多額の地方債により地方債現在高が増となり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、結果として将来負担額は大幅に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０１４百万円）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将来負担額から控除する充当可能財源等の額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充当可能基金が減少したものの、公債費に係る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普通交付税措置見込額の増などの要因により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、結果として充当可能財源等は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４７８百万円）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前年度は充当可能財源等が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を上回っていたが、今回は将来負担額が充当可能財源等を上回り、将来負担比率が４．６％となった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健全財政を維持できるよう、公債費の抑制を図りながら、中長期的な視点に立った予算編成に努める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長崎県島原市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こ数年、歳出に対する歳入の不足分について、基金からの繰り入れにより収支バランスを保っている状況が続いている。さらに令和元年度決算では、新庁舎整備事業の財源として６０百万円取り崩したことにより、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本市の基金残高については、近隣他市と比較すると少額であり、特に、財政調整基金や減債基金は顕著である。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今後は、持続可能な行政運営を行うために、これまで以上に行財政改革に取り組み、効果的な事業の実施と経常経費の削減を図り、財政調整基金等の基金残高の確保に努める。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公共施設等整備基金：公共施設等の整備事業に充てるため。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合併振興基金：地域住民の連携の強化及び地域の振興を図るため。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地域振興基金：福祉活動の促進、快適な生活環境の形成等を図るため。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ふるさとしまばら応援基金：ふるさと納税者（寄附者）の思いを具現化する重要施策に充てるため。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有明町下水道事業基金：有明町における下水道事業の普及を促進するため。</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新庁舎整備事業や小中学校施設整備費、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道路維持管理経費、市営庭球場人工芝全面張替工事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の財源として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ため前年度から３０１百万円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ふるさとしまばら応援基金：本市の地域づくりを応援するために寄せられた「ふるさとしまばら寄附金」を積み立てるため平成２８年度に</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新たに基金創設。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目的に応じた事業への充当と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を行い、差引で前年度から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１１７百万円増加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ふるさとしまばら応援基金：今後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寄附者の思いを具現化する施策の財源として活用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債券運用や預金利息の積立などで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前年度から５１百万円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現在高は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７１６百万円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財政調整基金は、突発的な災害や緊急を要する経費に備えるという性質から、さらなる積立が必要である。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今後も行財政改革に取り組み、一般的に適正な水準とされる標準財政規模の１０％程度の規模を目指すため、計画的な積立に努める。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基金残高については、令和元年度に一部取り崩したことで前年度から９２百万円減少した。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経済事情の変動により著しく財源が不足する場合において、特に公債の償還の財源に充てるために必要な財源の確保をするために設置された基金であり、地方債現在高の状況や公債費負担の今後の見通しに応じた計画的な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CC9B175-59C4-463A-BE02-60CB2F9A20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C414861-FC67-4CA5-A468-FEE19E7582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28E83A7-510D-4D37-B5D1-40D53447C50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1FEBE1F-2C32-49A6-A6A0-55FA61FBC7A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92D979C-F42E-4882-8829-5AC23B70005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5E03C01-F893-4847-950B-172D8E28503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4A6541F-5BB4-4C0D-BDCB-A3A7DB70902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EC7E6ECB-F259-4F5B-A9AE-033D8830451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EFE55636-1C48-4470-86C6-C9A274F0AFA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7175009A-5A25-4EB4-8050-42FC7CC932E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8422F727-8B82-467B-B2DA-8D686CB14E0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40D08E75-EAB7-4591-AD3A-1C0B940A22B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2A8C8880-6121-4C6E-BDF8-F843F144683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F34C46AB-7CAB-49F1-8336-E5EE8F0ABE7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8CE248E8-F43E-40C8-86EE-0A620AAFCA8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C90590BA-824C-473E-81B4-04F92455BB8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AB2DB100-F16B-4BC7-8539-0DD80F3F20D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E05271B2-3F17-4048-9BB3-D3828852AEC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D9A9E292-2C6A-4D98-BD1E-118B02891E3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5C19E6E7-FC42-460C-858D-22C91DF162A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45,006
44,526
82.96
24,628,351
24,092,744
323,283
11,346,467
23,401,034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192E6E7A-D2C0-4A75-B987-192B1AE104A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6C3A9B41-1FFD-4115-96F9-FA6250361F9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D7BBEFDD-A7CA-4350-9EE9-0D72A68E455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E085D90D-E4FF-4D2B-8BEB-35BC7CBA46B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FAC10C7-D499-471E-805A-68541A8AB65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2F405564-7087-44BA-A563-B4971BA5124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46DB5458-6DC1-4DA4-AAA9-50643004FF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2EC066A8-BA60-4306-ADB9-FC39BF69A47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DD36B3BC-64D0-420A-8584-80C26AD5F1B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E599DA74-A25E-42BE-B26D-F8901BE600D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DD8E6B8F-44B8-401B-B4E0-96FDDAE0526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40ACBF31-FB1C-40F5-B4A9-88E625EF1F9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B33F13AA-9981-43A7-837D-AF4854CB685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36993479-6066-4A3D-A355-E5550A398AF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B1E414CE-5DBD-46DD-9E0D-84D6A9F2F75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511EAEAD-29DF-4234-AF6E-E29BBA2F5FE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95AF52FF-D501-4E82-8590-9596DEA9966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BAEC512E-32D5-466E-BAE3-6593ECF25DD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3A83B83E-ECC1-4BDB-A0AB-D759171FB69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a:extLst>
            <a:ext uri="{FF2B5EF4-FFF2-40B4-BE49-F238E27FC236}">
              <a16:creationId xmlns:a16="http://schemas.microsoft.com/office/drawing/2014/main" id="{74F59330-8830-4FBC-AFB1-AE1786E4B33F}"/>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6003AE93-BF83-4157-8007-1E1F74BE9ED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BF3C199B-BD53-4F5C-8BAA-8B06A2FB037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89BE2F9F-D096-4312-AAEF-4F26159D8AD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4264A18B-941A-4033-999A-0C89F44E88E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FB2C7EA8-66C6-4A8E-8BE6-7E495379566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2A55A636-08D5-4399-828F-0F02B3CFA6D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16E7510B-8B5C-4254-86FE-0727491EFA4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4F52FDC4-3525-44A8-9F40-0D94EAB2CE3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0D7E713B-04E7-4485-A2E3-535A87C0523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D0AE7ECB-D951-41EC-B950-A7BBB1281DC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8F5ADABB-6741-4016-92D9-5049CD9A447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642C64AC-29DA-4549-8191-A24904F906F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7B6BB9D1-9243-4801-BBAE-C28309DDA16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F89A60E3-FC02-4804-8619-C4FA51F2CD4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3600CB27-748E-42DF-B81C-A5585135DB7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年度まで</a:t>
          </a:r>
          <a:r>
            <a:rPr lang="ja-JP" altLang="ja-JP" sz="1100">
              <a:solidFill>
                <a:schemeClr val="dk1"/>
              </a:solidFill>
              <a:effectLst/>
              <a:latin typeface="+mn-lt"/>
              <a:ea typeface="+mn-ea"/>
              <a:cs typeface="+mn-cs"/>
            </a:rPr>
            <a:t>上昇傾向であ</a:t>
          </a:r>
          <a:r>
            <a:rPr lang="ja-JP" altLang="en-US" sz="1100">
              <a:solidFill>
                <a:schemeClr val="dk1"/>
              </a:solidFill>
              <a:effectLst/>
              <a:latin typeface="+mn-lt"/>
              <a:ea typeface="+mn-ea"/>
              <a:cs typeface="+mn-cs"/>
            </a:rPr>
            <a:t>ったが</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令和元</a:t>
          </a:r>
          <a:r>
            <a:rPr lang="ja-JP" altLang="ja-JP" sz="1100">
              <a:solidFill>
                <a:schemeClr val="dk1"/>
              </a:solidFill>
              <a:effectLst/>
              <a:latin typeface="+mn-lt"/>
              <a:ea typeface="+mn-ea"/>
              <a:cs typeface="+mn-cs"/>
            </a:rPr>
            <a:t>度において類似団体内平均値と比較すると</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低くなった</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理由として、平成</a:t>
          </a:r>
          <a:r>
            <a:rPr lang="en-US" altLang="ja-JP" sz="1100">
              <a:solidFill>
                <a:schemeClr val="dk1"/>
              </a:solidFill>
              <a:effectLst/>
              <a:latin typeface="+mn-lt"/>
              <a:ea typeface="+mn-ea"/>
              <a:cs typeface="+mn-cs"/>
            </a:rPr>
            <a:t>29</a:t>
          </a:r>
          <a:r>
            <a:rPr lang="ja-JP" altLang="en-US" sz="1100">
              <a:solidFill>
                <a:schemeClr val="dk1"/>
              </a:solidFill>
              <a:effectLst/>
              <a:latin typeface="+mn-lt"/>
              <a:ea typeface="+mn-ea"/>
              <a:cs typeface="+mn-cs"/>
            </a:rPr>
            <a:t>年度から令和元年度で</a:t>
          </a:r>
          <a:r>
            <a:rPr lang="ja-JP" altLang="ja-JP" sz="1100">
              <a:solidFill>
                <a:schemeClr val="dk1"/>
              </a:solidFill>
              <a:effectLst/>
              <a:latin typeface="+mn-lt"/>
              <a:ea typeface="+mn-ea"/>
              <a:cs typeface="+mn-cs"/>
            </a:rPr>
            <a:t>新庁舎</a:t>
          </a:r>
          <a:r>
            <a:rPr lang="ja-JP" altLang="en-US" sz="1100">
              <a:solidFill>
                <a:schemeClr val="dk1"/>
              </a:solidFill>
              <a:effectLst/>
              <a:latin typeface="+mn-lt"/>
              <a:ea typeface="+mn-ea"/>
              <a:cs typeface="+mn-cs"/>
            </a:rPr>
            <a:t>を建設しているため低下したものである。</a:t>
          </a:r>
          <a:r>
            <a:rPr lang="ja-JP" altLang="ja-JP" sz="1100">
              <a:solidFill>
                <a:schemeClr val="dk1"/>
              </a:solidFill>
              <a:effectLst/>
              <a:latin typeface="+mn-lt"/>
              <a:ea typeface="+mn-ea"/>
              <a:cs typeface="+mn-cs"/>
            </a:rPr>
            <a:t>施設類型別にみると、最も市民生活に直結する施設である道路、橋りょうなどは類似団体内平均値より低い水準にあるが、消防施設や</a:t>
          </a:r>
          <a:r>
            <a:rPr lang="ja-JP" altLang="en-US" sz="1100">
              <a:solidFill>
                <a:schemeClr val="dk1"/>
              </a:solidFill>
              <a:effectLst/>
              <a:latin typeface="+mn-lt"/>
              <a:ea typeface="+mn-ea"/>
              <a:cs typeface="+mn-cs"/>
            </a:rPr>
            <a:t>図書館</a:t>
          </a:r>
          <a:r>
            <a:rPr lang="ja-JP" altLang="ja-JP" sz="1100">
              <a:solidFill>
                <a:schemeClr val="dk1"/>
              </a:solidFill>
              <a:effectLst/>
              <a:latin typeface="+mn-lt"/>
              <a:ea typeface="+mn-ea"/>
              <a:cs typeface="+mn-cs"/>
            </a:rPr>
            <a:t>などは平均値より高い水準にある。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E86E1D4A-1D1D-46FD-853F-57E9F81DFB8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3195455C-1AB7-4524-BE8E-C5D6D09E0D6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31DCD5DE-15D6-4AE9-AEB3-46E8EB408AD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E494A108-E92C-48D9-AD65-DB04D8873356}"/>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1" name="テキスト ボックス 60">
          <a:extLst>
            <a:ext uri="{FF2B5EF4-FFF2-40B4-BE49-F238E27FC236}">
              <a16:creationId xmlns:a16="http://schemas.microsoft.com/office/drawing/2014/main" id="{87FED38A-3C58-4097-8838-B2F9A38572D1}"/>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FA0DA680-EFE3-46BD-9599-474EFB109E5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48A48FDF-1FFE-413F-9BDA-9A63B918244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F7D00018-6B43-4E71-B503-C0D46BEA924F}"/>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78800FC8-D78F-4CAD-9144-FD2AB42DC73F}"/>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BF74E836-6286-47F8-B733-E69A5DBB7339}"/>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902C5700-1D72-426C-8D87-8EDC8AF554A9}"/>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C0441E17-D41E-438A-A81E-6C1E2593135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6F0D4667-F438-4B47-8300-41C38203310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95195991-4079-4930-BAFD-31DCDC2AAC0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71" name="直線コネクタ 70">
          <a:extLst>
            <a:ext uri="{FF2B5EF4-FFF2-40B4-BE49-F238E27FC236}">
              <a16:creationId xmlns:a16="http://schemas.microsoft.com/office/drawing/2014/main" id="{E548C820-611E-46E4-8620-0DEDB5A8CD35}"/>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72" name="有形固定資産減価償却率最小値テキスト">
          <a:extLst>
            <a:ext uri="{FF2B5EF4-FFF2-40B4-BE49-F238E27FC236}">
              <a16:creationId xmlns:a16="http://schemas.microsoft.com/office/drawing/2014/main" id="{C9A7C020-DD6C-4949-99F5-4EB67BAA2A29}"/>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73" name="直線コネクタ 72">
          <a:extLst>
            <a:ext uri="{FF2B5EF4-FFF2-40B4-BE49-F238E27FC236}">
              <a16:creationId xmlns:a16="http://schemas.microsoft.com/office/drawing/2014/main" id="{4F4E5C15-4D4B-475F-A4C3-A59345B775AD}"/>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74" name="有形固定資産減価償却率最大値テキスト">
          <a:extLst>
            <a:ext uri="{FF2B5EF4-FFF2-40B4-BE49-F238E27FC236}">
              <a16:creationId xmlns:a16="http://schemas.microsoft.com/office/drawing/2014/main" id="{144FB7CD-3002-41A4-9D4D-CAB86D05F546}"/>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75" name="直線コネクタ 74">
          <a:extLst>
            <a:ext uri="{FF2B5EF4-FFF2-40B4-BE49-F238E27FC236}">
              <a16:creationId xmlns:a16="http://schemas.microsoft.com/office/drawing/2014/main" id="{BC0D94B5-C952-4241-B168-0C751F687C33}"/>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76" name="有形固定資産減価償却率平均値テキスト">
          <a:extLst>
            <a:ext uri="{FF2B5EF4-FFF2-40B4-BE49-F238E27FC236}">
              <a16:creationId xmlns:a16="http://schemas.microsoft.com/office/drawing/2014/main" id="{C25332E1-6A05-44F2-BB9B-CDEB18395DF4}"/>
            </a:ext>
          </a:extLst>
        </xdr:cNvPr>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7" name="フローチャート: 判断 76">
          <a:extLst>
            <a:ext uri="{FF2B5EF4-FFF2-40B4-BE49-F238E27FC236}">
              <a16:creationId xmlns:a16="http://schemas.microsoft.com/office/drawing/2014/main" id="{1EF321F0-8A66-4664-B182-2080A8A2D094}"/>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8" name="フローチャート: 判断 77">
          <a:extLst>
            <a:ext uri="{FF2B5EF4-FFF2-40B4-BE49-F238E27FC236}">
              <a16:creationId xmlns:a16="http://schemas.microsoft.com/office/drawing/2014/main" id="{801EEFAC-E681-48EC-87AB-3688B5E2A7FA}"/>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9" name="フローチャート: 判断 78">
          <a:extLst>
            <a:ext uri="{FF2B5EF4-FFF2-40B4-BE49-F238E27FC236}">
              <a16:creationId xmlns:a16="http://schemas.microsoft.com/office/drawing/2014/main" id="{152500F9-76E7-46CA-A2D8-1E5064392031}"/>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80" name="フローチャート: 判断 79">
          <a:extLst>
            <a:ext uri="{FF2B5EF4-FFF2-40B4-BE49-F238E27FC236}">
              <a16:creationId xmlns:a16="http://schemas.microsoft.com/office/drawing/2014/main" id="{3718C831-FF9C-4585-B99B-7751AF051886}"/>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81" name="フローチャート: 判断 80">
          <a:extLst>
            <a:ext uri="{FF2B5EF4-FFF2-40B4-BE49-F238E27FC236}">
              <a16:creationId xmlns:a16="http://schemas.microsoft.com/office/drawing/2014/main" id="{CB91C80E-17B6-4A89-AF97-47855EBF517A}"/>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EADABC0-9CD4-4CA7-AC70-8D450967329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A28B514-9AD3-44C9-BD38-5E5546E3B88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3D2C10F-C730-4A76-8DF2-3E035369A13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CFD8260-84A1-4E90-BE3E-7471C3EBD92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1DB88B6-EB5E-400D-ACA4-9F971E7236C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22225</xdr:rowOff>
    </xdr:from>
    <xdr:to>
      <xdr:col>23</xdr:col>
      <xdr:colOff>136525</xdr:colOff>
      <xdr:row>29</xdr:row>
      <xdr:rowOff>123825</xdr:rowOff>
    </xdr:to>
    <xdr:sp macro="" textlink="">
      <xdr:nvSpPr>
        <xdr:cNvPr id="87" name="楕円 86">
          <a:extLst>
            <a:ext uri="{FF2B5EF4-FFF2-40B4-BE49-F238E27FC236}">
              <a16:creationId xmlns:a16="http://schemas.microsoft.com/office/drawing/2014/main" id="{B1038127-73F0-49D5-AFFA-C15A9FA89911}"/>
            </a:ext>
          </a:extLst>
        </xdr:cNvPr>
        <xdr:cNvSpPr/>
      </xdr:nvSpPr>
      <xdr:spPr>
        <a:xfrm>
          <a:off x="47117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45102</xdr:rowOff>
    </xdr:from>
    <xdr:ext cx="405111" cy="259045"/>
    <xdr:sp macro="" textlink="">
      <xdr:nvSpPr>
        <xdr:cNvPr id="88" name="有形固定資産減価償却率該当値テキスト">
          <a:extLst>
            <a:ext uri="{FF2B5EF4-FFF2-40B4-BE49-F238E27FC236}">
              <a16:creationId xmlns:a16="http://schemas.microsoft.com/office/drawing/2014/main" id="{5C920F81-0A5B-4746-8333-F497F2ABA432}"/>
            </a:ext>
          </a:extLst>
        </xdr:cNvPr>
        <xdr:cNvSpPr txBox="1"/>
      </xdr:nvSpPr>
      <xdr:spPr>
        <a:xfrm>
          <a:off x="4813300" y="56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63246</xdr:rowOff>
    </xdr:from>
    <xdr:to>
      <xdr:col>19</xdr:col>
      <xdr:colOff>187325</xdr:colOff>
      <xdr:row>29</xdr:row>
      <xdr:rowOff>164846</xdr:rowOff>
    </xdr:to>
    <xdr:sp macro="" textlink="">
      <xdr:nvSpPr>
        <xdr:cNvPr id="89" name="楕円 88">
          <a:extLst>
            <a:ext uri="{FF2B5EF4-FFF2-40B4-BE49-F238E27FC236}">
              <a16:creationId xmlns:a16="http://schemas.microsoft.com/office/drawing/2014/main" id="{5D99C078-A336-411F-9151-7504169E2E37}"/>
            </a:ext>
          </a:extLst>
        </xdr:cNvPr>
        <xdr:cNvSpPr/>
      </xdr:nvSpPr>
      <xdr:spPr>
        <a:xfrm>
          <a:off x="4000500" y="580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73025</xdr:rowOff>
    </xdr:from>
    <xdr:to>
      <xdr:col>23</xdr:col>
      <xdr:colOff>85725</xdr:colOff>
      <xdr:row>29</xdr:row>
      <xdr:rowOff>114046</xdr:rowOff>
    </xdr:to>
    <xdr:cxnSp macro="">
      <xdr:nvCxnSpPr>
        <xdr:cNvPr id="90" name="直線コネクタ 89">
          <a:extLst>
            <a:ext uri="{FF2B5EF4-FFF2-40B4-BE49-F238E27FC236}">
              <a16:creationId xmlns:a16="http://schemas.microsoft.com/office/drawing/2014/main" id="{E860AE0E-D0AC-454B-81F3-2023053DE35B}"/>
            </a:ext>
          </a:extLst>
        </xdr:cNvPr>
        <xdr:cNvCxnSpPr/>
      </xdr:nvCxnSpPr>
      <xdr:spPr>
        <a:xfrm flipV="1">
          <a:off x="4051300" y="5816600"/>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30861</xdr:rowOff>
    </xdr:from>
    <xdr:to>
      <xdr:col>15</xdr:col>
      <xdr:colOff>187325</xdr:colOff>
      <xdr:row>29</xdr:row>
      <xdr:rowOff>132461</xdr:rowOff>
    </xdr:to>
    <xdr:sp macro="" textlink="">
      <xdr:nvSpPr>
        <xdr:cNvPr id="91" name="楕円 90">
          <a:extLst>
            <a:ext uri="{FF2B5EF4-FFF2-40B4-BE49-F238E27FC236}">
              <a16:creationId xmlns:a16="http://schemas.microsoft.com/office/drawing/2014/main" id="{DE18474D-AE2F-4A58-83AF-510DB8B203E9}"/>
            </a:ext>
          </a:extLst>
        </xdr:cNvPr>
        <xdr:cNvSpPr/>
      </xdr:nvSpPr>
      <xdr:spPr>
        <a:xfrm>
          <a:off x="32385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81661</xdr:rowOff>
    </xdr:from>
    <xdr:to>
      <xdr:col>19</xdr:col>
      <xdr:colOff>136525</xdr:colOff>
      <xdr:row>29</xdr:row>
      <xdr:rowOff>114046</xdr:rowOff>
    </xdr:to>
    <xdr:cxnSp macro="">
      <xdr:nvCxnSpPr>
        <xdr:cNvPr id="92" name="直線コネクタ 91">
          <a:extLst>
            <a:ext uri="{FF2B5EF4-FFF2-40B4-BE49-F238E27FC236}">
              <a16:creationId xmlns:a16="http://schemas.microsoft.com/office/drawing/2014/main" id="{B1BF6528-733A-429F-9922-7CEB7923E8FA}"/>
            </a:ext>
          </a:extLst>
        </xdr:cNvPr>
        <xdr:cNvCxnSpPr/>
      </xdr:nvCxnSpPr>
      <xdr:spPr>
        <a:xfrm>
          <a:off x="3289300" y="582523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9271</xdr:rowOff>
    </xdr:from>
    <xdr:to>
      <xdr:col>11</xdr:col>
      <xdr:colOff>187325</xdr:colOff>
      <xdr:row>29</xdr:row>
      <xdr:rowOff>110871</xdr:rowOff>
    </xdr:to>
    <xdr:sp macro="" textlink="">
      <xdr:nvSpPr>
        <xdr:cNvPr id="93" name="楕円 92">
          <a:extLst>
            <a:ext uri="{FF2B5EF4-FFF2-40B4-BE49-F238E27FC236}">
              <a16:creationId xmlns:a16="http://schemas.microsoft.com/office/drawing/2014/main" id="{65E0ECC2-CA3A-4328-AB22-8BB54CE2C1E0}"/>
            </a:ext>
          </a:extLst>
        </xdr:cNvPr>
        <xdr:cNvSpPr/>
      </xdr:nvSpPr>
      <xdr:spPr>
        <a:xfrm>
          <a:off x="2476500" y="57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60071</xdr:rowOff>
    </xdr:from>
    <xdr:to>
      <xdr:col>15</xdr:col>
      <xdr:colOff>136525</xdr:colOff>
      <xdr:row>29</xdr:row>
      <xdr:rowOff>81661</xdr:rowOff>
    </xdr:to>
    <xdr:cxnSp macro="">
      <xdr:nvCxnSpPr>
        <xdr:cNvPr id="94" name="直線コネクタ 93">
          <a:extLst>
            <a:ext uri="{FF2B5EF4-FFF2-40B4-BE49-F238E27FC236}">
              <a16:creationId xmlns:a16="http://schemas.microsoft.com/office/drawing/2014/main" id="{FC126238-7554-4507-B7B0-ED2E7EBF679E}"/>
            </a:ext>
          </a:extLst>
        </xdr:cNvPr>
        <xdr:cNvCxnSpPr/>
      </xdr:nvCxnSpPr>
      <xdr:spPr>
        <a:xfrm>
          <a:off x="2527300" y="580364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28702</xdr:rowOff>
    </xdr:from>
    <xdr:to>
      <xdr:col>7</xdr:col>
      <xdr:colOff>187325</xdr:colOff>
      <xdr:row>29</xdr:row>
      <xdr:rowOff>130302</xdr:rowOff>
    </xdr:to>
    <xdr:sp macro="" textlink="">
      <xdr:nvSpPr>
        <xdr:cNvPr id="95" name="楕円 94">
          <a:extLst>
            <a:ext uri="{FF2B5EF4-FFF2-40B4-BE49-F238E27FC236}">
              <a16:creationId xmlns:a16="http://schemas.microsoft.com/office/drawing/2014/main" id="{4D45EB3F-CD88-49AD-8C58-5C6790995E63}"/>
            </a:ext>
          </a:extLst>
        </xdr:cNvPr>
        <xdr:cNvSpPr/>
      </xdr:nvSpPr>
      <xdr:spPr>
        <a:xfrm>
          <a:off x="17145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60071</xdr:rowOff>
    </xdr:from>
    <xdr:to>
      <xdr:col>11</xdr:col>
      <xdr:colOff>136525</xdr:colOff>
      <xdr:row>29</xdr:row>
      <xdr:rowOff>79502</xdr:rowOff>
    </xdr:to>
    <xdr:cxnSp macro="">
      <xdr:nvCxnSpPr>
        <xdr:cNvPr id="96" name="直線コネクタ 95">
          <a:extLst>
            <a:ext uri="{FF2B5EF4-FFF2-40B4-BE49-F238E27FC236}">
              <a16:creationId xmlns:a16="http://schemas.microsoft.com/office/drawing/2014/main" id="{53E41A97-2C19-4DE3-9DC2-48E60A9E3A98}"/>
            </a:ext>
          </a:extLst>
        </xdr:cNvPr>
        <xdr:cNvCxnSpPr/>
      </xdr:nvCxnSpPr>
      <xdr:spPr>
        <a:xfrm flipV="1">
          <a:off x="1765300" y="5803646"/>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155465</xdr:rowOff>
    </xdr:from>
    <xdr:ext cx="405111" cy="259045"/>
    <xdr:sp macro="" textlink="">
      <xdr:nvSpPr>
        <xdr:cNvPr id="97" name="n_1aveValue有形固定資産減価償却率">
          <a:extLst>
            <a:ext uri="{FF2B5EF4-FFF2-40B4-BE49-F238E27FC236}">
              <a16:creationId xmlns:a16="http://schemas.microsoft.com/office/drawing/2014/main" id="{F858BE6D-EE10-460F-983A-5CEAC79CC161}"/>
            </a:ext>
          </a:extLst>
        </xdr:cNvPr>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98" name="n_2aveValue有形固定資産減価償却率">
          <a:extLst>
            <a:ext uri="{FF2B5EF4-FFF2-40B4-BE49-F238E27FC236}">
              <a16:creationId xmlns:a16="http://schemas.microsoft.com/office/drawing/2014/main" id="{BD4E9646-1249-4C4F-A6F2-90C7578214B3}"/>
            </a:ext>
          </a:extLst>
        </xdr:cNvPr>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99" name="n_3aveValue有形固定資産減価償却率">
          <a:extLst>
            <a:ext uri="{FF2B5EF4-FFF2-40B4-BE49-F238E27FC236}">
              <a16:creationId xmlns:a16="http://schemas.microsoft.com/office/drawing/2014/main" id="{EA52FB7A-91C9-46D2-BE1B-F53F28D0E96A}"/>
            </a:ext>
          </a:extLst>
        </xdr:cNvPr>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100" name="n_4aveValue有形固定資産減価償却率">
          <a:extLst>
            <a:ext uri="{FF2B5EF4-FFF2-40B4-BE49-F238E27FC236}">
              <a16:creationId xmlns:a16="http://schemas.microsoft.com/office/drawing/2014/main" id="{A43624E2-83FE-493D-B911-5147F0E0B325}"/>
            </a:ext>
          </a:extLst>
        </xdr:cNvPr>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155973</xdr:rowOff>
    </xdr:from>
    <xdr:ext cx="405111" cy="259045"/>
    <xdr:sp macro="" textlink="">
      <xdr:nvSpPr>
        <xdr:cNvPr id="101" name="n_1mainValue有形固定資産減価償却率">
          <a:extLst>
            <a:ext uri="{FF2B5EF4-FFF2-40B4-BE49-F238E27FC236}">
              <a16:creationId xmlns:a16="http://schemas.microsoft.com/office/drawing/2014/main" id="{012C770C-0FFA-4893-B6C2-40264F389110}"/>
            </a:ext>
          </a:extLst>
        </xdr:cNvPr>
        <xdr:cNvSpPr txBox="1"/>
      </xdr:nvSpPr>
      <xdr:spPr>
        <a:xfrm>
          <a:off x="3836044" y="5899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123588</xdr:rowOff>
    </xdr:from>
    <xdr:ext cx="405111" cy="259045"/>
    <xdr:sp macro="" textlink="">
      <xdr:nvSpPr>
        <xdr:cNvPr id="102" name="n_2mainValue有形固定資産減価償却率">
          <a:extLst>
            <a:ext uri="{FF2B5EF4-FFF2-40B4-BE49-F238E27FC236}">
              <a16:creationId xmlns:a16="http://schemas.microsoft.com/office/drawing/2014/main" id="{FBFF4197-C58F-44D6-9ACE-B14E13B938A4}"/>
            </a:ext>
          </a:extLst>
        </xdr:cNvPr>
        <xdr:cNvSpPr txBox="1"/>
      </xdr:nvSpPr>
      <xdr:spPr>
        <a:xfrm>
          <a:off x="3086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101998</xdr:rowOff>
    </xdr:from>
    <xdr:ext cx="405111" cy="259045"/>
    <xdr:sp macro="" textlink="">
      <xdr:nvSpPr>
        <xdr:cNvPr id="103" name="n_3mainValue有形固定資産減価償却率">
          <a:extLst>
            <a:ext uri="{FF2B5EF4-FFF2-40B4-BE49-F238E27FC236}">
              <a16:creationId xmlns:a16="http://schemas.microsoft.com/office/drawing/2014/main" id="{E49CD111-4771-497B-B697-E9A1739A7F67}"/>
            </a:ext>
          </a:extLst>
        </xdr:cNvPr>
        <xdr:cNvSpPr txBox="1"/>
      </xdr:nvSpPr>
      <xdr:spPr>
        <a:xfrm>
          <a:off x="23247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121429</xdr:rowOff>
    </xdr:from>
    <xdr:ext cx="405111" cy="259045"/>
    <xdr:sp macro="" textlink="">
      <xdr:nvSpPr>
        <xdr:cNvPr id="104" name="n_4mainValue有形固定資産減価償却率">
          <a:extLst>
            <a:ext uri="{FF2B5EF4-FFF2-40B4-BE49-F238E27FC236}">
              <a16:creationId xmlns:a16="http://schemas.microsoft.com/office/drawing/2014/main" id="{DF2108CC-E51B-49B5-8392-9FAD6129BE62}"/>
            </a:ext>
          </a:extLst>
        </xdr:cNvPr>
        <xdr:cNvSpPr txBox="1"/>
      </xdr:nvSpPr>
      <xdr:spPr>
        <a:xfrm>
          <a:off x="1562744" y="586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B6A4697D-AA29-4050-A650-0486FCA2788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CF26363D-BFB2-4A04-B1E8-D824B3EEB64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B0930A42-AB1B-4374-8A64-4E911FC9EED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28305C29-9999-419A-9270-0938F08BB34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472A16BC-438F-4284-9F89-6D57FBBF06F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228E46F-60A9-469E-84F7-715F3BE7F82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DDB1BEF2-BF6A-415A-B76F-E5C03AC6F57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C8398388-7563-42DD-ABDB-279CDF54316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9784ACC7-0728-4454-8D4A-D0E59A52271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DF4A8240-61B9-48F7-AFDA-CCD0A372E20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6CBDB727-CFA1-4BA3-93EE-DEAD609DE13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D9237622-1237-4B27-A2FF-2BCE65BC530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2B9BE29A-86A7-4BA5-AFDF-5ED5C21BB3C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令和元</a:t>
          </a:r>
          <a:r>
            <a:rPr lang="ja-JP" altLang="ja-JP" sz="1100">
              <a:solidFill>
                <a:schemeClr val="dk1"/>
              </a:solidFill>
              <a:effectLst/>
              <a:latin typeface="+mn-lt"/>
              <a:ea typeface="+mn-ea"/>
              <a:cs typeface="+mn-cs"/>
            </a:rPr>
            <a:t>年度において類似団体内平均値を</a:t>
          </a:r>
          <a:r>
            <a:rPr lang="en-US" altLang="ja-JP" sz="1100">
              <a:solidFill>
                <a:schemeClr val="dk1"/>
              </a:solidFill>
              <a:effectLst/>
              <a:latin typeface="+mn-lt"/>
              <a:ea typeface="+mn-ea"/>
              <a:cs typeface="+mn-cs"/>
            </a:rPr>
            <a:t>78.9</a:t>
          </a:r>
          <a:r>
            <a:rPr lang="ja-JP" altLang="ja-JP" sz="1100">
              <a:solidFill>
                <a:schemeClr val="dk1"/>
              </a:solidFill>
              <a:effectLst/>
              <a:latin typeface="+mn-lt"/>
              <a:ea typeface="+mn-ea"/>
              <a:cs typeface="+mn-cs"/>
            </a:rPr>
            <a:t>ポイント下回っている。これは地方特定道路整備事業や合併振興基金造成事業などに係る地方債の償還終了により将来負担額が減少したことが要因である。また、前年度と比較すると、比率が</a:t>
          </a:r>
          <a:r>
            <a:rPr lang="en-US" altLang="ja-JP" sz="1100">
              <a:solidFill>
                <a:schemeClr val="dk1"/>
              </a:solidFill>
              <a:effectLst/>
              <a:latin typeface="+mn-lt"/>
              <a:ea typeface="+mn-ea"/>
              <a:cs typeface="+mn-cs"/>
            </a:rPr>
            <a:t>120.7</a:t>
          </a:r>
          <a:r>
            <a:rPr lang="ja-JP" altLang="ja-JP" sz="1100">
              <a:solidFill>
                <a:schemeClr val="dk1"/>
              </a:solidFill>
              <a:effectLst/>
              <a:latin typeface="+mn-lt"/>
              <a:ea typeface="+mn-ea"/>
              <a:cs typeface="+mn-cs"/>
            </a:rPr>
            <a:t>ポイント上昇しているが、これは新庁舎建設事業の財源として多額の地方債を発行したことに伴い将来負担額が増加したためである。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806247D9-F5B4-4EC6-ACEF-9C4E601FAD9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9B84D50-1403-4258-8AB1-B4884487931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C6703A4F-7C02-4FF5-9D99-768A42FB8CE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ECB9A07B-A4A0-4668-A63D-1B3303B1E77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B48DFC58-4E0B-44E6-9664-5A0E7337462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633E52C8-B196-4AE9-B1AA-F3942E4F9D8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a:extLst>
            <a:ext uri="{FF2B5EF4-FFF2-40B4-BE49-F238E27FC236}">
              <a16:creationId xmlns:a16="http://schemas.microsoft.com/office/drawing/2014/main" id="{8B21DFDA-FE46-4714-A3B6-9042F03A1DBD}"/>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016F0E9D-C0F6-4FFD-842C-C845A0ED3F0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6FB80C52-70D9-4718-952A-D03D92349BB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44DEDD53-B337-4593-805E-1451398096E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4929DB6E-F62C-4035-8EFA-F5F47193645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DC40EAC1-FCE0-410C-8CAD-F807AAAE0EF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755D8CCE-88A2-40B4-A958-C3FEFED7A30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3DA09DE1-6E80-44F3-A8CB-4847C3FEE7D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5F9176BD-4AB5-45CD-817F-2AB09253D70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65099112-4021-4AA2-942D-3C78CF35650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E8771FD2-7414-4441-A225-FB46AE2EFD5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35" name="直線コネクタ 134">
          <a:extLst>
            <a:ext uri="{FF2B5EF4-FFF2-40B4-BE49-F238E27FC236}">
              <a16:creationId xmlns:a16="http://schemas.microsoft.com/office/drawing/2014/main" id="{5797518B-FCB3-4911-B04A-78232603C94C}"/>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36" name="債務償還比率最小値テキスト">
          <a:extLst>
            <a:ext uri="{FF2B5EF4-FFF2-40B4-BE49-F238E27FC236}">
              <a16:creationId xmlns:a16="http://schemas.microsoft.com/office/drawing/2014/main" id="{382CFA09-7840-4C7E-9B43-365769A0F6CC}"/>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37" name="直線コネクタ 136">
          <a:extLst>
            <a:ext uri="{FF2B5EF4-FFF2-40B4-BE49-F238E27FC236}">
              <a16:creationId xmlns:a16="http://schemas.microsoft.com/office/drawing/2014/main" id="{742A6460-48BC-4620-AB0C-23D4EF97D5E1}"/>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8" name="債務償還比率最大値テキスト">
          <a:extLst>
            <a:ext uri="{FF2B5EF4-FFF2-40B4-BE49-F238E27FC236}">
              <a16:creationId xmlns:a16="http://schemas.microsoft.com/office/drawing/2014/main" id="{9177FB23-443B-4415-8E1B-41565612EEC7}"/>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9" name="直線コネクタ 138">
          <a:extLst>
            <a:ext uri="{FF2B5EF4-FFF2-40B4-BE49-F238E27FC236}">
              <a16:creationId xmlns:a16="http://schemas.microsoft.com/office/drawing/2014/main" id="{A151DF0C-9DF1-404E-8D9E-7217C43B3280}"/>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40" name="債務償還比率平均値テキスト">
          <a:extLst>
            <a:ext uri="{FF2B5EF4-FFF2-40B4-BE49-F238E27FC236}">
              <a16:creationId xmlns:a16="http://schemas.microsoft.com/office/drawing/2014/main" id="{4AC48214-46DD-4561-91B1-3E199A625F8C}"/>
            </a:ext>
          </a:extLst>
        </xdr:cNvPr>
        <xdr:cNvSpPr txBox="1"/>
      </xdr:nvSpPr>
      <xdr:spPr>
        <a:xfrm>
          <a:off x="14846300" y="5924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41" name="フローチャート: 判断 140">
          <a:extLst>
            <a:ext uri="{FF2B5EF4-FFF2-40B4-BE49-F238E27FC236}">
              <a16:creationId xmlns:a16="http://schemas.microsoft.com/office/drawing/2014/main" id="{E563C088-D085-40E4-9B39-89ECAACEB5DF}"/>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42" name="フローチャート: 判断 141">
          <a:extLst>
            <a:ext uri="{FF2B5EF4-FFF2-40B4-BE49-F238E27FC236}">
              <a16:creationId xmlns:a16="http://schemas.microsoft.com/office/drawing/2014/main" id="{1031DC0C-D8E9-4B15-8A18-60AB0389FAEE}"/>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43" name="フローチャート: 判断 142">
          <a:extLst>
            <a:ext uri="{FF2B5EF4-FFF2-40B4-BE49-F238E27FC236}">
              <a16:creationId xmlns:a16="http://schemas.microsoft.com/office/drawing/2014/main" id="{059A9944-5421-49CE-9776-A16B5D99EC41}"/>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44" name="フローチャート: 判断 143">
          <a:extLst>
            <a:ext uri="{FF2B5EF4-FFF2-40B4-BE49-F238E27FC236}">
              <a16:creationId xmlns:a16="http://schemas.microsoft.com/office/drawing/2014/main" id="{7670446F-A054-4F22-9AEF-05070A4405C8}"/>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45" name="フローチャート: 判断 144">
          <a:extLst>
            <a:ext uri="{FF2B5EF4-FFF2-40B4-BE49-F238E27FC236}">
              <a16:creationId xmlns:a16="http://schemas.microsoft.com/office/drawing/2014/main" id="{C39F48F3-C263-4B27-B841-B049E15ABE03}"/>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CF8AC55-A7AD-47A8-803A-53A19310DE5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64B1840-034C-4D63-9FBE-DAC9990B3F2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54C6036-FA55-4C1A-B393-FD3EB3BBEAE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ADEAC98E-55B6-4C66-B32C-6DBE2F949F8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CB9FFB6-C902-4010-AC4A-81E8CFCB57D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51" name="楕円 150">
          <a:extLst>
            <a:ext uri="{FF2B5EF4-FFF2-40B4-BE49-F238E27FC236}">
              <a16:creationId xmlns:a16="http://schemas.microsoft.com/office/drawing/2014/main" id="{6906DB74-F2F2-42BB-A151-F57679721BF3}"/>
            </a:ext>
          </a:extLst>
        </xdr:cNvPr>
        <xdr:cNvSpPr/>
      </xdr:nvSpPr>
      <xdr:spPr>
        <a:xfrm>
          <a:off x="14744700" y="586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144519</xdr:rowOff>
    </xdr:from>
    <xdr:ext cx="469744" cy="259045"/>
    <xdr:sp macro="" textlink="">
      <xdr:nvSpPr>
        <xdr:cNvPr id="152" name="債務償還比率該当値テキスト">
          <a:extLst>
            <a:ext uri="{FF2B5EF4-FFF2-40B4-BE49-F238E27FC236}">
              <a16:creationId xmlns:a16="http://schemas.microsoft.com/office/drawing/2014/main" id="{446AA11C-C482-4EDD-B06B-BC4A7CDC41E1}"/>
            </a:ext>
          </a:extLst>
        </xdr:cNvPr>
        <xdr:cNvSpPr txBox="1"/>
      </xdr:nvSpPr>
      <xdr:spPr>
        <a:xfrm>
          <a:off x="14846300" y="57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169001</xdr:rowOff>
    </xdr:from>
    <xdr:to>
      <xdr:col>72</xdr:col>
      <xdr:colOff>123825</xdr:colOff>
      <xdr:row>29</xdr:row>
      <xdr:rowOff>99151</xdr:rowOff>
    </xdr:to>
    <xdr:sp macro="" textlink="">
      <xdr:nvSpPr>
        <xdr:cNvPr id="153" name="楕円 152">
          <a:extLst>
            <a:ext uri="{FF2B5EF4-FFF2-40B4-BE49-F238E27FC236}">
              <a16:creationId xmlns:a16="http://schemas.microsoft.com/office/drawing/2014/main" id="{7077E4C2-B5B2-46BC-9F05-821D810DA7EC}"/>
            </a:ext>
          </a:extLst>
        </xdr:cNvPr>
        <xdr:cNvSpPr/>
      </xdr:nvSpPr>
      <xdr:spPr>
        <a:xfrm>
          <a:off x="14033500" y="574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48351</xdr:rowOff>
    </xdr:from>
    <xdr:to>
      <xdr:col>76</xdr:col>
      <xdr:colOff>22225</xdr:colOff>
      <xdr:row>30</xdr:row>
      <xdr:rowOff>992</xdr:rowOff>
    </xdr:to>
    <xdr:cxnSp macro="">
      <xdr:nvCxnSpPr>
        <xdr:cNvPr id="154" name="直線コネクタ 153">
          <a:extLst>
            <a:ext uri="{FF2B5EF4-FFF2-40B4-BE49-F238E27FC236}">
              <a16:creationId xmlns:a16="http://schemas.microsoft.com/office/drawing/2014/main" id="{1741808B-007E-4ED8-A083-FC5232070A9E}"/>
            </a:ext>
          </a:extLst>
        </xdr:cNvPr>
        <xdr:cNvCxnSpPr/>
      </xdr:nvCxnSpPr>
      <xdr:spPr>
        <a:xfrm>
          <a:off x="14084300" y="5791926"/>
          <a:ext cx="711200" cy="12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120578</xdr:rowOff>
    </xdr:from>
    <xdr:to>
      <xdr:col>68</xdr:col>
      <xdr:colOff>123825</xdr:colOff>
      <xdr:row>29</xdr:row>
      <xdr:rowOff>50728</xdr:rowOff>
    </xdr:to>
    <xdr:sp macro="" textlink="">
      <xdr:nvSpPr>
        <xdr:cNvPr id="155" name="楕円 154">
          <a:extLst>
            <a:ext uri="{FF2B5EF4-FFF2-40B4-BE49-F238E27FC236}">
              <a16:creationId xmlns:a16="http://schemas.microsoft.com/office/drawing/2014/main" id="{C7ED64A7-E4CE-44D6-9072-03BBAC4941CD}"/>
            </a:ext>
          </a:extLst>
        </xdr:cNvPr>
        <xdr:cNvSpPr/>
      </xdr:nvSpPr>
      <xdr:spPr>
        <a:xfrm>
          <a:off x="13271500" y="56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171378</xdr:rowOff>
    </xdr:from>
    <xdr:to>
      <xdr:col>72</xdr:col>
      <xdr:colOff>73025</xdr:colOff>
      <xdr:row>29</xdr:row>
      <xdr:rowOff>48351</xdr:rowOff>
    </xdr:to>
    <xdr:cxnSp macro="">
      <xdr:nvCxnSpPr>
        <xdr:cNvPr id="156" name="直線コネクタ 155">
          <a:extLst>
            <a:ext uri="{FF2B5EF4-FFF2-40B4-BE49-F238E27FC236}">
              <a16:creationId xmlns:a16="http://schemas.microsoft.com/office/drawing/2014/main" id="{B4AF6C6D-DD0E-498E-A3F1-213152C3B5FE}"/>
            </a:ext>
          </a:extLst>
        </xdr:cNvPr>
        <xdr:cNvCxnSpPr/>
      </xdr:nvCxnSpPr>
      <xdr:spPr>
        <a:xfrm>
          <a:off x="13322300" y="5743503"/>
          <a:ext cx="762000" cy="4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116362</xdr:rowOff>
    </xdr:from>
    <xdr:to>
      <xdr:col>64</xdr:col>
      <xdr:colOff>123825</xdr:colOff>
      <xdr:row>29</xdr:row>
      <xdr:rowOff>46512</xdr:rowOff>
    </xdr:to>
    <xdr:sp macro="" textlink="">
      <xdr:nvSpPr>
        <xdr:cNvPr id="157" name="楕円 156">
          <a:extLst>
            <a:ext uri="{FF2B5EF4-FFF2-40B4-BE49-F238E27FC236}">
              <a16:creationId xmlns:a16="http://schemas.microsoft.com/office/drawing/2014/main" id="{050637EA-56B6-4D61-BA1C-4DD60CC1703C}"/>
            </a:ext>
          </a:extLst>
        </xdr:cNvPr>
        <xdr:cNvSpPr/>
      </xdr:nvSpPr>
      <xdr:spPr>
        <a:xfrm>
          <a:off x="12509500" y="568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167162</xdr:rowOff>
    </xdr:from>
    <xdr:to>
      <xdr:col>68</xdr:col>
      <xdr:colOff>73025</xdr:colOff>
      <xdr:row>28</xdr:row>
      <xdr:rowOff>171378</xdr:rowOff>
    </xdr:to>
    <xdr:cxnSp macro="">
      <xdr:nvCxnSpPr>
        <xdr:cNvPr id="158" name="直線コネクタ 157">
          <a:extLst>
            <a:ext uri="{FF2B5EF4-FFF2-40B4-BE49-F238E27FC236}">
              <a16:creationId xmlns:a16="http://schemas.microsoft.com/office/drawing/2014/main" id="{3FFB9B1A-1343-47D1-A076-F6DEE7892058}"/>
            </a:ext>
          </a:extLst>
        </xdr:cNvPr>
        <xdr:cNvCxnSpPr/>
      </xdr:nvCxnSpPr>
      <xdr:spPr>
        <a:xfrm>
          <a:off x="12560300" y="5739287"/>
          <a:ext cx="7620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90454</xdr:rowOff>
    </xdr:from>
    <xdr:to>
      <xdr:col>60</xdr:col>
      <xdr:colOff>123825</xdr:colOff>
      <xdr:row>29</xdr:row>
      <xdr:rowOff>20604</xdr:rowOff>
    </xdr:to>
    <xdr:sp macro="" textlink="">
      <xdr:nvSpPr>
        <xdr:cNvPr id="159" name="楕円 158">
          <a:extLst>
            <a:ext uri="{FF2B5EF4-FFF2-40B4-BE49-F238E27FC236}">
              <a16:creationId xmlns:a16="http://schemas.microsoft.com/office/drawing/2014/main" id="{FEFF9CEC-70CE-463F-B6A1-F285B21F4D4F}"/>
            </a:ext>
          </a:extLst>
        </xdr:cNvPr>
        <xdr:cNvSpPr/>
      </xdr:nvSpPr>
      <xdr:spPr>
        <a:xfrm>
          <a:off x="11747500" y="56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141254</xdr:rowOff>
    </xdr:from>
    <xdr:to>
      <xdr:col>64</xdr:col>
      <xdr:colOff>73025</xdr:colOff>
      <xdr:row>28</xdr:row>
      <xdr:rowOff>167162</xdr:rowOff>
    </xdr:to>
    <xdr:cxnSp macro="">
      <xdr:nvCxnSpPr>
        <xdr:cNvPr id="160" name="直線コネクタ 159">
          <a:extLst>
            <a:ext uri="{FF2B5EF4-FFF2-40B4-BE49-F238E27FC236}">
              <a16:creationId xmlns:a16="http://schemas.microsoft.com/office/drawing/2014/main" id="{D6043804-6314-4105-B797-9FDD3D77F8E5}"/>
            </a:ext>
          </a:extLst>
        </xdr:cNvPr>
        <xdr:cNvCxnSpPr/>
      </xdr:nvCxnSpPr>
      <xdr:spPr>
        <a:xfrm>
          <a:off x="11798300" y="5713379"/>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61" name="n_1aveValue債務償還比率">
          <a:extLst>
            <a:ext uri="{FF2B5EF4-FFF2-40B4-BE49-F238E27FC236}">
              <a16:creationId xmlns:a16="http://schemas.microsoft.com/office/drawing/2014/main" id="{1AAB84A8-AA3E-4C3C-9DD8-8586F93A1067}"/>
            </a:ext>
          </a:extLst>
        </xdr:cNvPr>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62" name="n_2aveValue債務償還比率">
          <a:extLst>
            <a:ext uri="{FF2B5EF4-FFF2-40B4-BE49-F238E27FC236}">
              <a16:creationId xmlns:a16="http://schemas.microsoft.com/office/drawing/2014/main" id="{87A953C2-3364-4A42-995F-0960ABA020FB}"/>
            </a:ext>
          </a:extLst>
        </xdr:cNvPr>
        <xdr:cNvSpPr txBox="1"/>
      </xdr:nvSpPr>
      <xdr:spPr>
        <a:xfrm>
          <a:off x="13087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63" name="n_3aveValue債務償還比率">
          <a:extLst>
            <a:ext uri="{FF2B5EF4-FFF2-40B4-BE49-F238E27FC236}">
              <a16:creationId xmlns:a16="http://schemas.microsoft.com/office/drawing/2014/main" id="{6EAC561B-5712-401C-BE7B-8E4054B8F274}"/>
            </a:ext>
          </a:extLst>
        </xdr:cNvPr>
        <xdr:cNvSpPr txBox="1"/>
      </xdr:nvSpPr>
      <xdr:spPr>
        <a:xfrm>
          <a:off x="12325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28012</xdr:rowOff>
    </xdr:from>
    <xdr:ext cx="469744" cy="259045"/>
    <xdr:sp macro="" textlink="">
      <xdr:nvSpPr>
        <xdr:cNvPr id="164" name="n_4aveValue債務償還比率">
          <a:extLst>
            <a:ext uri="{FF2B5EF4-FFF2-40B4-BE49-F238E27FC236}">
              <a16:creationId xmlns:a16="http://schemas.microsoft.com/office/drawing/2014/main" id="{31D956C2-0E59-448B-A37D-3E578542C876}"/>
            </a:ext>
          </a:extLst>
        </xdr:cNvPr>
        <xdr:cNvSpPr txBox="1"/>
      </xdr:nvSpPr>
      <xdr:spPr>
        <a:xfrm>
          <a:off x="11563427" y="594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115678</xdr:rowOff>
    </xdr:from>
    <xdr:ext cx="469744" cy="259045"/>
    <xdr:sp macro="" textlink="">
      <xdr:nvSpPr>
        <xdr:cNvPr id="165" name="n_1mainValue債務償還比率">
          <a:extLst>
            <a:ext uri="{FF2B5EF4-FFF2-40B4-BE49-F238E27FC236}">
              <a16:creationId xmlns:a16="http://schemas.microsoft.com/office/drawing/2014/main" id="{473CC49B-D628-4FF5-A34C-4BDD18E1E867}"/>
            </a:ext>
          </a:extLst>
        </xdr:cNvPr>
        <xdr:cNvSpPr txBox="1"/>
      </xdr:nvSpPr>
      <xdr:spPr>
        <a:xfrm>
          <a:off x="13836727" y="551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67255</xdr:rowOff>
    </xdr:from>
    <xdr:ext cx="469744" cy="259045"/>
    <xdr:sp macro="" textlink="">
      <xdr:nvSpPr>
        <xdr:cNvPr id="166" name="n_2mainValue債務償還比率">
          <a:extLst>
            <a:ext uri="{FF2B5EF4-FFF2-40B4-BE49-F238E27FC236}">
              <a16:creationId xmlns:a16="http://schemas.microsoft.com/office/drawing/2014/main" id="{DADBD825-71CC-4AF5-AA3B-AA9AE720B4DC}"/>
            </a:ext>
          </a:extLst>
        </xdr:cNvPr>
        <xdr:cNvSpPr txBox="1"/>
      </xdr:nvSpPr>
      <xdr:spPr>
        <a:xfrm>
          <a:off x="13087427" y="546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63039</xdr:rowOff>
    </xdr:from>
    <xdr:ext cx="469744" cy="259045"/>
    <xdr:sp macro="" textlink="">
      <xdr:nvSpPr>
        <xdr:cNvPr id="167" name="n_3mainValue債務償還比率">
          <a:extLst>
            <a:ext uri="{FF2B5EF4-FFF2-40B4-BE49-F238E27FC236}">
              <a16:creationId xmlns:a16="http://schemas.microsoft.com/office/drawing/2014/main" id="{59E9B197-F0A6-490C-A957-DA440F885875}"/>
            </a:ext>
          </a:extLst>
        </xdr:cNvPr>
        <xdr:cNvSpPr txBox="1"/>
      </xdr:nvSpPr>
      <xdr:spPr>
        <a:xfrm>
          <a:off x="12325427" y="546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37131</xdr:rowOff>
    </xdr:from>
    <xdr:ext cx="469744" cy="259045"/>
    <xdr:sp macro="" textlink="">
      <xdr:nvSpPr>
        <xdr:cNvPr id="168" name="n_4mainValue債務償還比率">
          <a:extLst>
            <a:ext uri="{FF2B5EF4-FFF2-40B4-BE49-F238E27FC236}">
              <a16:creationId xmlns:a16="http://schemas.microsoft.com/office/drawing/2014/main" id="{4D5B080C-F452-4134-8C64-A3D5831D1E05}"/>
            </a:ext>
          </a:extLst>
        </xdr:cNvPr>
        <xdr:cNvSpPr txBox="1"/>
      </xdr:nvSpPr>
      <xdr:spPr>
        <a:xfrm>
          <a:off x="11563427" y="543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1FE1F563-0125-4649-9C24-9C4BD03FEC6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38B6C037-3F30-4E65-893D-57FAE3D8727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B3C21DB7-96CB-4607-BB6D-B7BB4169526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BCFED512-93D6-4909-AF8C-D784D82B4BA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D8F67DEC-B03B-47A8-BE6D-8861E64FED8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97FEEBC-8DC3-4692-8058-CC975314014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9F41B0-7820-4670-BA9E-7B080C957D1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853F44A-5B8D-46C0-B544-79DD3C741F4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F816F0-06F2-4D7F-A55B-85E768D6E6F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0CFADD0-E5DC-4A7E-AC3C-1212FD3379F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D4E66E5-87EF-49CB-BE80-2347B8B413B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2EFB58-70F8-42D2-8A78-7AEC7D9E741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1E082CE-8B18-4600-9D4F-BF577DC9361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48E8ABA-7693-43B5-892E-432CEA895B2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189C0C0-5E97-4F70-8AB8-6FEA5BF8D4C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9324E06-1187-4FD9-9997-35F43D3E640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45,006
44,526
82.96
24,628,351
24,092,744
323,283
11,346,467
23,401,034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BAD7511-4DAC-4771-8D57-DD65ABCB3BA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A50A2F-0011-4EF5-AC5F-4B8C4CEB3A5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C14B64-0509-480D-B7C4-DA9B91F495A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4E2C86-2699-4486-ACD7-7CCAA30976E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AEA008-ED89-4FC9-97E4-BFE021B10D3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245A5D2-EC8E-4717-9C41-8A786986808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6A0E0DC-743F-465C-BBE5-1B143AB205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54D3EF9-8C38-458B-855C-4DA6B781C6C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05F2264-ABAA-4CFF-AAD4-F89CE229C0F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AE50A4-2D3B-43A4-9CE3-AB48A615D6F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0FB758C-B62F-4F45-891A-9F34B3BC207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2CD3F0-26B1-4D61-922A-EC83AE5A4F9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ECC3C32-3471-41A0-9367-A1DA95F62B8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ECA5DAE-F1D0-4A34-832E-110BB2FE38C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3517D4-773A-4E04-84E0-3F74AD559FA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374CB8D-E58B-4768-A6FD-5F238EAAFAD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C89C9E-C47A-4457-8029-3B33CA6F73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C9942E2-3040-4E24-9CAD-C4F8766525D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4CE8951-EED3-41E5-8250-A7BD2F35248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3CF527B-062B-474F-B460-CF134AE0948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15AC3FD-A899-452A-807E-3F07ED9B103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AF9F07C-2C23-480A-A72E-00407C3568D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147E6CB-FC91-478A-A4A5-F08A188200A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ABA7A7B-9390-41B2-98D4-73F5DA8FA25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8582835-33A3-46BF-8476-D0121D9F2B8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5ECEC74-4E40-47AF-AFF3-51501594FD9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429F684-D73E-485A-B818-F1BA7E268F9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2226AF7-4D6C-4858-8522-D75BB4D8BFD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E1AED50-1ECB-445F-A15E-4E2854360AF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0B9095-EA78-4BB4-BEDE-236A80AD585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89F0D7-E4E2-46A5-8BFA-DD63041B584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70CA8DC-1651-47B3-BDCA-AC860C47080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4F8BEB6-7156-4C37-9481-4033C089275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1B3CEE7-8FD3-48D0-840E-7B22B65DEE6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469780D-F10B-4C7E-8D1C-D0ED78358A9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DC0F95C-14CC-4F66-9292-622A9410C44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E72F73A-75B2-4A47-AC14-06C918C29AB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19209CD-CEE0-4A3C-9AFA-EA5B9B7CA1D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6C996A1-2652-41BF-9F88-F986C86CAFB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ECFBE31-C508-47B2-A11C-8A8E0649C73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9D21FBC-6CDA-4F82-9ED5-C2B5D61A8D6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00A00A2-C8F5-439B-A2DC-02B70A57D28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0D7EAD2-1615-4C8A-8332-C0B0D14C01F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3314AE6-E77F-4728-8461-7267F61055A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D5CC190-A638-4604-A822-346B5BEE4AF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FDAD103B-E7BF-46BB-9CAA-1926C6AD306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25516C2F-DCC2-41E5-9744-32E4ABB2882B}"/>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8F8DAE37-C734-4152-96D7-13F63E95903C}"/>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C1E05487-E0E1-41E3-AD43-9F08391DA02E}"/>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0C0DEB1F-7823-4CF4-974D-D29B5E1FC869}"/>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F63E1A31-B607-41D6-A024-51258900DE6C}"/>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A8F12AB5-FB76-4D4A-91B2-433F7A8B85EF}"/>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AF49E4BF-EF56-441C-A8A9-AF65595811DF}"/>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DC72962A-2AD1-4C13-9605-C058A9661730}"/>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3AF8DAE5-76EB-4287-9B8A-A8EB361E20DB}"/>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E4D13159-656A-409C-95BE-135BE9A0EDC3}"/>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7591B19C-39B1-44A4-8FF2-B669148B6786}"/>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579F1B-6443-4F2E-AA51-20578F1C956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0EC1DB8-BAA8-4488-8309-BBA533DF3AF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FDAAF59-13AB-40F8-B85D-C11059E59B8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8DC1874-CE5A-483C-8BAC-905F1D9663B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6752313-C2DD-4238-B3C9-B751BC1F61F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110308</xdr:rowOff>
    </xdr:from>
    <xdr:to>
      <xdr:col>24</xdr:col>
      <xdr:colOff>114300</xdr:colOff>
      <xdr:row>38</xdr:row>
      <xdr:rowOff>40458</xdr:rowOff>
    </xdr:to>
    <xdr:sp macro="" textlink="">
      <xdr:nvSpPr>
        <xdr:cNvPr id="74" name="楕円 73">
          <a:extLst>
            <a:ext uri="{FF2B5EF4-FFF2-40B4-BE49-F238E27FC236}">
              <a16:creationId xmlns:a16="http://schemas.microsoft.com/office/drawing/2014/main" id="{FEFC112B-3099-4C56-A8DF-3023B7286D8A}"/>
            </a:ext>
          </a:extLst>
        </xdr:cNvPr>
        <xdr:cNvSpPr/>
      </xdr:nvSpPr>
      <xdr:spPr>
        <a:xfrm>
          <a:off x="45847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133185</xdr:rowOff>
    </xdr:from>
    <xdr:ext cx="405111" cy="259045"/>
    <xdr:sp macro="" textlink="">
      <xdr:nvSpPr>
        <xdr:cNvPr id="75" name="【道路】&#10;有形固定資産減価償却率該当値テキスト">
          <a:extLst>
            <a:ext uri="{FF2B5EF4-FFF2-40B4-BE49-F238E27FC236}">
              <a16:creationId xmlns:a16="http://schemas.microsoft.com/office/drawing/2014/main" id="{D59D5489-22B6-433B-9A26-97CDBC140A60}"/>
            </a:ext>
          </a:extLst>
        </xdr:cNvPr>
        <xdr:cNvSpPr txBox="1"/>
      </xdr:nvSpPr>
      <xdr:spPr>
        <a:xfrm>
          <a:off x="4673600" y="630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85816</xdr:rowOff>
    </xdr:from>
    <xdr:to>
      <xdr:col>20</xdr:col>
      <xdr:colOff>38100</xdr:colOff>
      <xdr:row>38</xdr:row>
      <xdr:rowOff>15966</xdr:rowOff>
    </xdr:to>
    <xdr:sp macro="" textlink="">
      <xdr:nvSpPr>
        <xdr:cNvPr id="76" name="楕円 75">
          <a:extLst>
            <a:ext uri="{FF2B5EF4-FFF2-40B4-BE49-F238E27FC236}">
              <a16:creationId xmlns:a16="http://schemas.microsoft.com/office/drawing/2014/main" id="{B4FEECAD-99BE-4224-974E-A657B27B7A42}"/>
            </a:ext>
          </a:extLst>
        </xdr:cNvPr>
        <xdr:cNvSpPr/>
      </xdr:nvSpPr>
      <xdr:spPr>
        <a:xfrm>
          <a:off x="3746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136616</xdr:rowOff>
    </xdr:from>
    <xdr:to>
      <xdr:col>24</xdr:col>
      <xdr:colOff>63500</xdr:colOff>
      <xdr:row>37</xdr:row>
      <xdr:rowOff>161109</xdr:rowOff>
    </xdr:to>
    <xdr:cxnSp macro="">
      <xdr:nvCxnSpPr>
        <xdr:cNvPr id="77" name="直線コネクタ 76">
          <a:extLst>
            <a:ext uri="{FF2B5EF4-FFF2-40B4-BE49-F238E27FC236}">
              <a16:creationId xmlns:a16="http://schemas.microsoft.com/office/drawing/2014/main" id="{CA6E9405-0270-45E5-9CBC-D917CB324AC1}"/>
            </a:ext>
          </a:extLst>
        </xdr:cNvPr>
        <xdr:cNvCxnSpPr/>
      </xdr:nvCxnSpPr>
      <xdr:spPr>
        <a:xfrm>
          <a:off x="3797300" y="648026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46627</xdr:rowOff>
    </xdr:from>
    <xdr:to>
      <xdr:col>15</xdr:col>
      <xdr:colOff>101600</xdr:colOff>
      <xdr:row>37</xdr:row>
      <xdr:rowOff>148227</xdr:rowOff>
    </xdr:to>
    <xdr:sp macro="" textlink="">
      <xdr:nvSpPr>
        <xdr:cNvPr id="78" name="楕円 77">
          <a:extLst>
            <a:ext uri="{FF2B5EF4-FFF2-40B4-BE49-F238E27FC236}">
              <a16:creationId xmlns:a16="http://schemas.microsoft.com/office/drawing/2014/main" id="{3A7B1903-AFD8-42D1-A9F3-03CB49FBF056}"/>
            </a:ext>
          </a:extLst>
        </xdr:cNvPr>
        <xdr:cNvSpPr/>
      </xdr:nvSpPr>
      <xdr:spPr>
        <a:xfrm>
          <a:off x="2857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97427</xdr:rowOff>
    </xdr:from>
    <xdr:to>
      <xdr:col>19</xdr:col>
      <xdr:colOff>177800</xdr:colOff>
      <xdr:row>37</xdr:row>
      <xdr:rowOff>136616</xdr:rowOff>
    </xdr:to>
    <xdr:cxnSp macro="">
      <xdr:nvCxnSpPr>
        <xdr:cNvPr id="79" name="直線コネクタ 78">
          <a:extLst>
            <a:ext uri="{FF2B5EF4-FFF2-40B4-BE49-F238E27FC236}">
              <a16:creationId xmlns:a16="http://schemas.microsoft.com/office/drawing/2014/main" id="{F94BAA68-C658-4905-AC59-06A1356BA981}"/>
            </a:ext>
          </a:extLst>
        </xdr:cNvPr>
        <xdr:cNvCxnSpPr/>
      </xdr:nvCxnSpPr>
      <xdr:spPr>
        <a:xfrm>
          <a:off x="2908300" y="64410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22134</xdr:rowOff>
    </xdr:from>
    <xdr:to>
      <xdr:col>10</xdr:col>
      <xdr:colOff>165100</xdr:colOff>
      <xdr:row>37</xdr:row>
      <xdr:rowOff>123734</xdr:rowOff>
    </xdr:to>
    <xdr:sp macro="" textlink="">
      <xdr:nvSpPr>
        <xdr:cNvPr id="80" name="楕円 79">
          <a:extLst>
            <a:ext uri="{FF2B5EF4-FFF2-40B4-BE49-F238E27FC236}">
              <a16:creationId xmlns:a16="http://schemas.microsoft.com/office/drawing/2014/main" id="{21CE0516-7786-4010-B282-E7C82D63F331}"/>
            </a:ext>
          </a:extLst>
        </xdr:cNvPr>
        <xdr:cNvSpPr/>
      </xdr:nvSpPr>
      <xdr:spPr>
        <a:xfrm>
          <a:off x="19685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72934</xdr:rowOff>
    </xdr:from>
    <xdr:to>
      <xdr:col>15</xdr:col>
      <xdr:colOff>50800</xdr:colOff>
      <xdr:row>37</xdr:row>
      <xdr:rowOff>97427</xdr:rowOff>
    </xdr:to>
    <xdr:cxnSp macro="">
      <xdr:nvCxnSpPr>
        <xdr:cNvPr id="81" name="直線コネクタ 80">
          <a:extLst>
            <a:ext uri="{FF2B5EF4-FFF2-40B4-BE49-F238E27FC236}">
              <a16:creationId xmlns:a16="http://schemas.microsoft.com/office/drawing/2014/main" id="{B9E05351-62E1-4DDC-AA84-5662279A0351}"/>
            </a:ext>
          </a:extLst>
        </xdr:cNvPr>
        <xdr:cNvCxnSpPr/>
      </xdr:nvCxnSpPr>
      <xdr:spPr>
        <a:xfrm>
          <a:off x="2019300" y="64165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141333</xdr:rowOff>
    </xdr:from>
    <xdr:to>
      <xdr:col>6</xdr:col>
      <xdr:colOff>38100</xdr:colOff>
      <xdr:row>37</xdr:row>
      <xdr:rowOff>71483</xdr:rowOff>
    </xdr:to>
    <xdr:sp macro="" textlink="">
      <xdr:nvSpPr>
        <xdr:cNvPr id="82" name="楕円 81">
          <a:extLst>
            <a:ext uri="{FF2B5EF4-FFF2-40B4-BE49-F238E27FC236}">
              <a16:creationId xmlns:a16="http://schemas.microsoft.com/office/drawing/2014/main" id="{3B219E45-F232-441E-959C-6AFA20011092}"/>
            </a:ext>
          </a:extLst>
        </xdr:cNvPr>
        <xdr:cNvSpPr/>
      </xdr:nvSpPr>
      <xdr:spPr>
        <a:xfrm>
          <a:off x="1079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20683</xdr:rowOff>
    </xdr:from>
    <xdr:to>
      <xdr:col>10</xdr:col>
      <xdr:colOff>114300</xdr:colOff>
      <xdr:row>37</xdr:row>
      <xdr:rowOff>72934</xdr:rowOff>
    </xdr:to>
    <xdr:cxnSp macro="">
      <xdr:nvCxnSpPr>
        <xdr:cNvPr id="83" name="直線コネクタ 82">
          <a:extLst>
            <a:ext uri="{FF2B5EF4-FFF2-40B4-BE49-F238E27FC236}">
              <a16:creationId xmlns:a16="http://schemas.microsoft.com/office/drawing/2014/main" id="{F37C608C-93D9-422C-9682-3286EE20BCBF}"/>
            </a:ext>
          </a:extLst>
        </xdr:cNvPr>
        <xdr:cNvCxnSpPr/>
      </xdr:nvCxnSpPr>
      <xdr:spPr>
        <a:xfrm>
          <a:off x="1130300" y="636433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4" name="n_1aveValue【道路】&#10;有形固定資産減価償却率">
          <a:extLst>
            <a:ext uri="{FF2B5EF4-FFF2-40B4-BE49-F238E27FC236}">
              <a16:creationId xmlns:a16="http://schemas.microsoft.com/office/drawing/2014/main" id="{8FBD5D5D-B8B0-43F6-A9E2-328A2F507080}"/>
            </a:ext>
          </a:extLst>
        </xdr:cNvPr>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5" name="n_2aveValue【道路】&#10;有形固定資産減価償却率">
          <a:extLst>
            <a:ext uri="{FF2B5EF4-FFF2-40B4-BE49-F238E27FC236}">
              <a16:creationId xmlns:a16="http://schemas.microsoft.com/office/drawing/2014/main" id="{586DBB5E-D6C2-4B90-B05B-18966920A318}"/>
            </a:ext>
          </a:extLst>
        </xdr:cNvPr>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6" name="n_3aveValue【道路】&#10;有形固定資産減価償却率">
          <a:extLst>
            <a:ext uri="{FF2B5EF4-FFF2-40B4-BE49-F238E27FC236}">
              <a16:creationId xmlns:a16="http://schemas.microsoft.com/office/drawing/2014/main" id="{6B54D18B-9C87-4FB5-A388-985B66CD32F0}"/>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170378</xdr:rowOff>
    </xdr:from>
    <xdr:ext cx="405111" cy="259045"/>
    <xdr:sp macro="" textlink="">
      <xdr:nvSpPr>
        <xdr:cNvPr id="87" name="n_4aveValue【道路】&#10;有形固定資産減価償却率">
          <a:extLst>
            <a:ext uri="{FF2B5EF4-FFF2-40B4-BE49-F238E27FC236}">
              <a16:creationId xmlns:a16="http://schemas.microsoft.com/office/drawing/2014/main" id="{4323224E-74B3-40BA-B402-24908E00C956}"/>
            </a:ext>
          </a:extLst>
        </xdr:cNvPr>
        <xdr:cNvSpPr txBox="1"/>
      </xdr:nvSpPr>
      <xdr:spPr>
        <a:xfrm>
          <a:off x="927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32493</xdr:rowOff>
    </xdr:from>
    <xdr:ext cx="405111" cy="259045"/>
    <xdr:sp macro="" textlink="">
      <xdr:nvSpPr>
        <xdr:cNvPr id="88" name="n_1mainValue【道路】&#10;有形固定資産減価償却率">
          <a:extLst>
            <a:ext uri="{FF2B5EF4-FFF2-40B4-BE49-F238E27FC236}">
              <a16:creationId xmlns:a16="http://schemas.microsoft.com/office/drawing/2014/main" id="{9AB57619-9197-474D-8C68-381F435D5C09}"/>
            </a:ext>
          </a:extLst>
        </xdr:cNvPr>
        <xdr:cNvSpPr txBox="1"/>
      </xdr:nvSpPr>
      <xdr:spPr>
        <a:xfrm>
          <a:off x="35820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164754</xdr:rowOff>
    </xdr:from>
    <xdr:ext cx="405111" cy="259045"/>
    <xdr:sp macro="" textlink="">
      <xdr:nvSpPr>
        <xdr:cNvPr id="89" name="n_2mainValue【道路】&#10;有形固定資産減価償却率">
          <a:extLst>
            <a:ext uri="{FF2B5EF4-FFF2-40B4-BE49-F238E27FC236}">
              <a16:creationId xmlns:a16="http://schemas.microsoft.com/office/drawing/2014/main" id="{11006A61-C5A6-4470-B7D0-BEA58521C285}"/>
            </a:ext>
          </a:extLst>
        </xdr:cNvPr>
        <xdr:cNvSpPr txBox="1"/>
      </xdr:nvSpPr>
      <xdr:spPr>
        <a:xfrm>
          <a:off x="2705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140261</xdr:rowOff>
    </xdr:from>
    <xdr:ext cx="405111" cy="259045"/>
    <xdr:sp macro="" textlink="">
      <xdr:nvSpPr>
        <xdr:cNvPr id="90" name="n_3mainValue【道路】&#10;有形固定資産減価償却率">
          <a:extLst>
            <a:ext uri="{FF2B5EF4-FFF2-40B4-BE49-F238E27FC236}">
              <a16:creationId xmlns:a16="http://schemas.microsoft.com/office/drawing/2014/main" id="{E820E77A-D3C0-4E73-8480-5B09F0F52F86}"/>
            </a:ext>
          </a:extLst>
        </xdr:cNvPr>
        <xdr:cNvSpPr txBox="1"/>
      </xdr:nvSpPr>
      <xdr:spPr>
        <a:xfrm>
          <a:off x="1816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91" name="n_4mainValue【道路】&#10;有形固定資産減価償却率">
          <a:extLst>
            <a:ext uri="{FF2B5EF4-FFF2-40B4-BE49-F238E27FC236}">
              <a16:creationId xmlns:a16="http://schemas.microsoft.com/office/drawing/2014/main" id="{20A4E95C-5FF9-4EA5-A062-3EAFF919D1C9}"/>
            </a:ext>
          </a:extLst>
        </xdr:cNvPr>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7561297-9D19-47CE-8CC6-EA5B18C5A35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13033A3-FD7C-44CF-98D4-2DC6D315A36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9A82788-ADB9-452E-A2C4-5EF4F3F1FC8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978B3D6-279A-45C3-B134-23E8A45A5F0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6632E35-8781-46F8-92C5-E5E97A8C411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7607C0A-A26C-4D67-B8E4-9DD32F1FF55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6438459-DA49-411D-9EB6-D6F2B03BAC9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3E68221-9103-49FE-A631-E23971C7A5B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5E8BFB53-7FE8-4D71-832F-200CB7CDF56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574F610-09D9-4947-B6B4-7DE041C585C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991C88F-B363-4FD9-9282-1AD9ABE0758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CB3DBC0-6E52-452A-8814-7722E7A794C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B52D1F5-F337-4C02-BDDC-48ACC573007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1A7628CA-553A-462D-8AA6-75F97DBF6CDB}"/>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94B810C-824F-4F99-85AA-559B68F62DD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20EF87A-AB2E-4931-A045-07641D96CADE}"/>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8DAE796-89EB-4D2C-A232-3F66BC34775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52212DA5-2817-4265-A188-0CD1FAC33F48}"/>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D7B46FC-FF51-48E5-A311-2F6A3A5DE47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67E2A958-41E5-4ECF-B45A-75FA157083D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3F1707B4-0F2B-47F8-849F-099F96438F8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a:extLst>
            <a:ext uri="{FF2B5EF4-FFF2-40B4-BE49-F238E27FC236}">
              <a16:creationId xmlns:a16="http://schemas.microsoft.com/office/drawing/2014/main" id="{B4AC1A6F-E01A-4E6E-A4F9-FA98A206C010}"/>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a:extLst>
            <a:ext uri="{FF2B5EF4-FFF2-40B4-BE49-F238E27FC236}">
              <a16:creationId xmlns:a16="http://schemas.microsoft.com/office/drawing/2014/main" id="{598C1C68-095F-46B5-BFFC-156D204B194A}"/>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a:extLst>
            <a:ext uri="{FF2B5EF4-FFF2-40B4-BE49-F238E27FC236}">
              <a16:creationId xmlns:a16="http://schemas.microsoft.com/office/drawing/2014/main" id="{B7088BEC-73DB-47A8-803C-66C1F8D3CFDC}"/>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a:extLst>
            <a:ext uri="{FF2B5EF4-FFF2-40B4-BE49-F238E27FC236}">
              <a16:creationId xmlns:a16="http://schemas.microsoft.com/office/drawing/2014/main" id="{361A5D71-95D2-45A4-B484-87C32895AFCA}"/>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a:extLst>
            <a:ext uri="{FF2B5EF4-FFF2-40B4-BE49-F238E27FC236}">
              <a16:creationId xmlns:a16="http://schemas.microsoft.com/office/drawing/2014/main" id="{B1457A80-D6A7-4025-8281-0A847AE748C1}"/>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43403</xdr:rowOff>
    </xdr:from>
    <xdr:ext cx="534377" cy="259045"/>
    <xdr:sp macro="" textlink="">
      <xdr:nvSpPr>
        <xdr:cNvPr id="118" name="【道路】&#10;一人当たり延長平均値テキスト">
          <a:extLst>
            <a:ext uri="{FF2B5EF4-FFF2-40B4-BE49-F238E27FC236}">
              <a16:creationId xmlns:a16="http://schemas.microsoft.com/office/drawing/2014/main" id="{1AE943FA-0BA0-43D7-B2CA-18418F4E9C56}"/>
            </a:ext>
          </a:extLst>
        </xdr:cNvPr>
        <xdr:cNvSpPr txBox="1"/>
      </xdr:nvSpPr>
      <xdr:spPr>
        <a:xfrm>
          <a:off x="10515600" y="672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a:extLst>
            <a:ext uri="{FF2B5EF4-FFF2-40B4-BE49-F238E27FC236}">
              <a16:creationId xmlns:a16="http://schemas.microsoft.com/office/drawing/2014/main" id="{26B3BE43-4021-485B-9D8E-378C9F3ED99A}"/>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a:extLst>
            <a:ext uri="{FF2B5EF4-FFF2-40B4-BE49-F238E27FC236}">
              <a16:creationId xmlns:a16="http://schemas.microsoft.com/office/drawing/2014/main" id="{FC637B3C-74FF-4A5F-A3C4-DB55D46AF260}"/>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a:extLst>
            <a:ext uri="{FF2B5EF4-FFF2-40B4-BE49-F238E27FC236}">
              <a16:creationId xmlns:a16="http://schemas.microsoft.com/office/drawing/2014/main" id="{CE9671AE-A0C0-4EC2-9893-F13D26BB633B}"/>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a:extLst>
            <a:ext uri="{FF2B5EF4-FFF2-40B4-BE49-F238E27FC236}">
              <a16:creationId xmlns:a16="http://schemas.microsoft.com/office/drawing/2014/main" id="{EA646B0C-A2E9-45E6-B124-438A51FE63CD}"/>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3" name="フローチャート: 判断 122">
          <a:extLst>
            <a:ext uri="{FF2B5EF4-FFF2-40B4-BE49-F238E27FC236}">
              <a16:creationId xmlns:a16="http://schemas.microsoft.com/office/drawing/2014/main" id="{FF372D0B-6901-49CB-8BBC-EA2BD7BC755C}"/>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45B0764-A5DE-41A5-BBE9-827B32152AD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D0FA7B5-142F-4446-AF88-F2FCDE33E79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CA6BB44-416C-4E58-BBC4-1214BB2BD02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865B75F-6AD8-4664-A044-E0BCEC0E78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E58A7BC-6CB1-4541-A54F-E90C81B8C7B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144455</xdr:rowOff>
    </xdr:from>
    <xdr:to>
      <xdr:col>55</xdr:col>
      <xdr:colOff>50800</xdr:colOff>
      <xdr:row>41</xdr:row>
      <xdr:rowOff>74605</xdr:rowOff>
    </xdr:to>
    <xdr:sp macro="" textlink="">
      <xdr:nvSpPr>
        <xdr:cNvPr id="129" name="楕円 128">
          <a:extLst>
            <a:ext uri="{FF2B5EF4-FFF2-40B4-BE49-F238E27FC236}">
              <a16:creationId xmlns:a16="http://schemas.microsoft.com/office/drawing/2014/main" id="{BE36C7AA-F423-44A6-B5C9-1A9FA148DFD5}"/>
            </a:ext>
          </a:extLst>
        </xdr:cNvPr>
        <xdr:cNvSpPr/>
      </xdr:nvSpPr>
      <xdr:spPr>
        <a:xfrm>
          <a:off x="10426700" y="70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59382</xdr:rowOff>
    </xdr:from>
    <xdr:ext cx="534377" cy="259045"/>
    <xdr:sp macro="" textlink="">
      <xdr:nvSpPr>
        <xdr:cNvPr id="130" name="【道路】&#10;一人当たり延長該当値テキスト">
          <a:extLst>
            <a:ext uri="{FF2B5EF4-FFF2-40B4-BE49-F238E27FC236}">
              <a16:creationId xmlns:a16="http://schemas.microsoft.com/office/drawing/2014/main" id="{966A9976-50C1-4C60-8CA5-C1505C638BD7}"/>
            </a:ext>
          </a:extLst>
        </xdr:cNvPr>
        <xdr:cNvSpPr txBox="1"/>
      </xdr:nvSpPr>
      <xdr:spPr>
        <a:xfrm>
          <a:off x="10515600" y="691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145369</xdr:rowOff>
    </xdr:from>
    <xdr:to>
      <xdr:col>50</xdr:col>
      <xdr:colOff>165100</xdr:colOff>
      <xdr:row>41</xdr:row>
      <xdr:rowOff>75519</xdr:rowOff>
    </xdr:to>
    <xdr:sp macro="" textlink="">
      <xdr:nvSpPr>
        <xdr:cNvPr id="131" name="楕円 130">
          <a:extLst>
            <a:ext uri="{FF2B5EF4-FFF2-40B4-BE49-F238E27FC236}">
              <a16:creationId xmlns:a16="http://schemas.microsoft.com/office/drawing/2014/main" id="{BCB9D905-6D35-4210-A96D-58AAEAA49216}"/>
            </a:ext>
          </a:extLst>
        </xdr:cNvPr>
        <xdr:cNvSpPr/>
      </xdr:nvSpPr>
      <xdr:spPr>
        <a:xfrm>
          <a:off x="9588500" y="700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23805</xdr:rowOff>
    </xdr:from>
    <xdr:to>
      <xdr:col>55</xdr:col>
      <xdr:colOff>0</xdr:colOff>
      <xdr:row>41</xdr:row>
      <xdr:rowOff>24719</xdr:rowOff>
    </xdr:to>
    <xdr:cxnSp macro="">
      <xdr:nvCxnSpPr>
        <xdr:cNvPr id="132" name="直線コネクタ 131">
          <a:extLst>
            <a:ext uri="{FF2B5EF4-FFF2-40B4-BE49-F238E27FC236}">
              <a16:creationId xmlns:a16="http://schemas.microsoft.com/office/drawing/2014/main" id="{B12F58E6-8609-4C94-A2E8-A9B2F75F607F}"/>
            </a:ext>
          </a:extLst>
        </xdr:cNvPr>
        <xdr:cNvCxnSpPr/>
      </xdr:nvCxnSpPr>
      <xdr:spPr>
        <a:xfrm flipV="1">
          <a:off x="9639300" y="705325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146668</xdr:rowOff>
    </xdr:from>
    <xdr:to>
      <xdr:col>46</xdr:col>
      <xdr:colOff>38100</xdr:colOff>
      <xdr:row>41</xdr:row>
      <xdr:rowOff>76818</xdr:rowOff>
    </xdr:to>
    <xdr:sp macro="" textlink="">
      <xdr:nvSpPr>
        <xdr:cNvPr id="133" name="楕円 132">
          <a:extLst>
            <a:ext uri="{FF2B5EF4-FFF2-40B4-BE49-F238E27FC236}">
              <a16:creationId xmlns:a16="http://schemas.microsoft.com/office/drawing/2014/main" id="{CFF9F57C-F8B3-498E-9DCD-C7C2375E9EC8}"/>
            </a:ext>
          </a:extLst>
        </xdr:cNvPr>
        <xdr:cNvSpPr/>
      </xdr:nvSpPr>
      <xdr:spPr>
        <a:xfrm>
          <a:off x="8699500" y="700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24719</xdr:rowOff>
    </xdr:from>
    <xdr:to>
      <xdr:col>50</xdr:col>
      <xdr:colOff>114300</xdr:colOff>
      <xdr:row>41</xdr:row>
      <xdr:rowOff>26018</xdr:rowOff>
    </xdr:to>
    <xdr:cxnSp macro="">
      <xdr:nvCxnSpPr>
        <xdr:cNvPr id="134" name="直線コネクタ 133">
          <a:extLst>
            <a:ext uri="{FF2B5EF4-FFF2-40B4-BE49-F238E27FC236}">
              <a16:creationId xmlns:a16="http://schemas.microsoft.com/office/drawing/2014/main" id="{B2FC0A0A-C7C7-48AA-876B-D5ED8F48E69B}"/>
            </a:ext>
          </a:extLst>
        </xdr:cNvPr>
        <xdr:cNvCxnSpPr/>
      </xdr:nvCxnSpPr>
      <xdr:spPr>
        <a:xfrm flipV="1">
          <a:off x="8750300" y="7054169"/>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147820</xdr:rowOff>
    </xdr:from>
    <xdr:to>
      <xdr:col>41</xdr:col>
      <xdr:colOff>101600</xdr:colOff>
      <xdr:row>41</xdr:row>
      <xdr:rowOff>77970</xdr:rowOff>
    </xdr:to>
    <xdr:sp macro="" textlink="">
      <xdr:nvSpPr>
        <xdr:cNvPr id="135" name="楕円 134">
          <a:extLst>
            <a:ext uri="{FF2B5EF4-FFF2-40B4-BE49-F238E27FC236}">
              <a16:creationId xmlns:a16="http://schemas.microsoft.com/office/drawing/2014/main" id="{04ABE01F-43CF-493C-85D4-437E1C823CEA}"/>
            </a:ext>
          </a:extLst>
        </xdr:cNvPr>
        <xdr:cNvSpPr/>
      </xdr:nvSpPr>
      <xdr:spPr>
        <a:xfrm>
          <a:off x="7810500" y="700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26018</xdr:rowOff>
    </xdr:from>
    <xdr:to>
      <xdr:col>45</xdr:col>
      <xdr:colOff>177800</xdr:colOff>
      <xdr:row>41</xdr:row>
      <xdr:rowOff>27170</xdr:rowOff>
    </xdr:to>
    <xdr:cxnSp macro="">
      <xdr:nvCxnSpPr>
        <xdr:cNvPr id="136" name="直線コネクタ 135">
          <a:extLst>
            <a:ext uri="{FF2B5EF4-FFF2-40B4-BE49-F238E27FC236}">
              <a16:creationId xmlns:a16="http://schemas.microsoft.com/office/drawing/2014/main" id="{7F87DA59-26A9-47D3-BFBA-116A624F485C}"/>
            </a:ext>
          </a:extLst>
        </xdr:cNvPr>
        <xdr:cNvCxnSpPr/>
      </xdr:nvCxnSpPr>
      <xdr:spPr>
        <a:xfrm flipV="1">
          <a:off x="7861300" y="7055468"/>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148935</xdr:rowOff>
    </xdr:from>
    <xdr:to>
      <xdr:col>36</xdr:col>
      <xdr:colOff>165100</xdr:colOff>
      <xdr:row>41</xdr:row>
      <xdr:rowOff>79085</xdr:rowOff>
    </xdr:to>
    <xdr:sp macro="" textlink="">
      <xdr:nvSpPr>
        <xdr:cNvPr id="137" name="楕円 136">
          <a:extLst>
            <a:ext uri="{FF2B5EF4-FFF2-40B4-BE49-F238E27FC236}">
              <a16:creationId xmlns:a16="http://schemas.microsoft.com/office/drawing/2014/main" id="{977A238D-739D-4B77-B78B-3172050383B4}"/>
            </a:ext>
          </a:extLst>
        </xdr:cNvPr>
        <xdr:cNvSpPr/>
      </xdr:nvSpPr>
      <xdr:spPr>
        <a:xfrm>
          <a:off x="6921500" y="700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27170</xdr:rowOff>
    </xdr:from>
    <xdr:to>
      <xdr:col>41</xdr:col>
      <xdr:colOff>50800</xdr:colOff>
      <xdr:row>41</xdr:row>
      <xdr:rowOff>28285</xdr:rowOff>
    </xdr:to>
    <xdr:cxnSp macro="">
      <xdr:nvCxnSpPr>
        <xdr:cNvPr id="138" name="直線コネクタ 137">
          <a:extLst>
            <a:ext uri="{FF2B5EF4-FFF2-40B4-BE49-F238E27FC236}">
              <a16:creationId xmlns:a16="http://schemas.microsoft.com/office/drawing/2014/main" id="{45D770FD-CC02-4BB0-BA93-2E6012463198}"/>
            </a:ext>
          </a:extLst>
        </xdr:cNvPr>
        <xdr:cNvCxnSpPr/>
      </xdr:nvCxnSpPr>
      <xdr:spPr>
        <a:xfrm flipV="1">
          <a:off x="6972300" y="7056620"/>
          <a:ext cx="889000" cy="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9" name="n_1aveValue【道路】&#10;一人当たり延長">
          <a:extLst>
            <a:ext uri="{FF2B5EF4-FFF2-40B4-BE49-F238E27FC236}">
              <a16:creationId xmlns:a16="http://schemas.microsoft.com/office/drawing/2014/main" id="{60694EB9-2205-4A9E-9481-82A0BBFE5749}"/>
            </a:ext>
          </a:extLst>
        </xdr:cNvPr>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40" name="n_2aveValue【道路】&#10;一人当たり延長">
          <a:extLst>
            <a:ext uri="{FF2B5EF4-FFF2-40B4-BE49-F238E27FC236}">
              <a16:creationId xmlns:a16="http://schemas.microsoft.com/office/drawing/2014/main" id="{BB1C3778-2124-4EDD-AD38-BCB3051117FB}"/>
            </a:ext>
          </a:extLst>
        </xdr:cNvPr>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41" name="n_3aveValue【道路】&#10;一人当たり延長">
          <a:extLst>
            <a:ext uri="{FF2B5EF4-FFF2-40B4-BE49-F238E27FC236}">
              <a16:creationId xmlns:a16="http://schemas.microsoft.com/office/drawing/2014/main" id="{947D755F-F27A-4FE5-808C-A27EF25EC08A}"/>
            </a:ext>
          </a:extLst>
        </xdr:cNvPr>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42" name="n_4aveValue【道路】&#10;一人当たり延長">
          <a:extLst>
            <a:ext uri="{FF2B5EF4-FFF2-40B4-BE49-F238E27FC236}">
              <a16:creationId xmlns:a16="http://schemas.microsoft.com/office/drawing/2014/main" id="{7A9ABF03-1D89-4CD3-8E3F-A53A2A64903F}"/>
            </a:ext>
          </a:extLst>
        </xdr:cNvPr>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66646</xdr:rowOff>
    </xdr:from>
    <xdr:ext cx="534377" cy="259045"/>
    <xdr:sp macro="" textlink="">
      <xdr:nvSpPr>
        <xdr:cNvPr id="143" name="n_1mainValue【道路】&#10;一人当たり延長">
          <a:extLst>
            <a:ext uri="{FF2B5EF4-FFF2-40B4-BE49-F238E27FC236}">
              <a16:creationId xmlns:a16="http://schemas.microsoft.com/office/drawing/2014/main" id="{2C5CA905-529E-448B-9157-AA71CD7C68E9}"/>
            </a:ext>
          </a:extLst>
        </xdr:cNvPr>
        <xdr:cNvSpPr txBox="1"/>
      </xdr:nvSpPr>
      <xdr:spPr>
        <a:xfrm>
          <a:off x="9359411" y="709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67945</xdr:rowOff>
    </xdr:from>
    <xdr:ext cx="534377" cy="259045"/>
    <xdr:sp macro="" textlink="">
      <xdr:nvSpPr>
        <xdr:cNvPr id="144" name="n_2mainValue【道路】&#10;一人当たり延長">
          <a:extLst>
            <a:ext uri="{FF2B5EF4-FFF2-40B4-BE49-F238E27FC236}">
              <a16:creationId xmlns:a16="http://schemas.microsoft.com/office/drawing/2014/main" id="{81925B9F-1968-4A4A-8EDA-B5301BAB83FC}"/>
            </a:ext>
          </a:extLst>
        </xdr:cNvPr>
        <xdr:cNvSpPr txBox="1"/>
      </xdr:nvSpPr>
      <xdr:spPr>
        <a:xfrm>
          <a:off x="8483111" y="709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69097</xdr:rowOff>
    </xdr:from>
    <xdr:ext cx="534377" cy="259045"/>
    <xdr:sp macro="" textlink="">
      <xdr:nvSpPr>
        <xdr:cNvPr id="145" name="n_3mainValue【道路】&#10;一人当たり延長">
          <a:extLst>
            <a:ext uri="{FF2B5EF4-FFF2-40B4-BE49-F238E27FC236}">
              <a16:creationId xmlns:a16="http://schemas.microsoft.com/office/drawing/2014/main" id="{B3AFB173-F27B-4060-8025-C31F876DA93C}"/>
            </a:ext>
          </a:extLst>
        </xdr:cNvPr>
        <xdr:cNvSpPr txBox="1"/>
      </xdr:nvSpPr>
      <xdr:spPr>
        <a:xfrm>
          <a:off x="7594111" y="709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70212</xdr:rowOff>
    </xdr:from>
    <xdr:ext cx="534377" cy="259045"/>
    <xdr:sp macro="" textlink="">
      <xdr:nvSpPr>
        <xdr:cNvPr id="146" name="n_4mainValue【道路】&#10;一人当たり延長">
          <a:extLst>
            <a:ext uri="{FF2B5EF4-FFF2-40B4-BE49-F238E27FC236}">
              <a16:creationId xmlns:a16="http://schemas.microsoft.com/office/drawing/2014/main" id="{96A6428C-B454-4E31-BDD4-5744FEFEC6F8}"/>
            </a:ext>
          </a:extLst>
        </xdr:cNvPr>
        <xdr:cNvSpPr txBox="1"/>
      </xdr:nvSpPr>
      <xdr:spPr>
        <a:xfrm>
          <a:off x="6705111" y="70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22799FB-675B-4A7E-BD1C-EA958A30EE8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E5020DC-974B-45A6-B7B5-B75252482AA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3180B8A-38AD-4931-8EFD-0D4E11CCB80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B92BE79-5CAE-4A7E-8422-D5CEB34631C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80DD87E-CCBD-4B66-B204-2473AEC6600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67AB237-30CC-4851-8585-EA176AF526A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FCFA335-34F7-429A-AE1E-43843458C8F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F3857D7-8CD9-44AC-83F6-2042EDA3933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1A03B93-9321-4DE2-8CC3-E6AD4A39AB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CFE26FA-7AC4-404F-A61F-1F9B6FA665F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EFB26147-F031-4711-8434-A83A975FE10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812CB7F-6585-4E13-93AD-6B55EC1DADF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A9E28C6A-2F81-4FC7-B67A-16C0A5458EB3}"/>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A89EDB4-D682-4943-816D-981468F3938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D1D5811-A301-4218-93E9-03A330E7E81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B458C7EE-86DC-46CA-87EB-74B55C01702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8241C1F-0403-4FE8-A1CC-FEFF7689CEE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A043D32-3DB3-4754-A607-29FDD2D37A1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3C6E1EE-145C-4CCA-AB5B-EF451D48C0F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03D20EC-DAA2-4DE2-B841-12849854068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1C697026-A39B-4840-80C3-E355735CFDD5}"/>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4EA31A2-2A1A-42D9-B55F-9F21859C7ED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FAACE611-657D-46D6-8C46-955B6ED922B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a:extLst>
            <a:ext uri="{FF2B5EF4-FFF2-40B4-BE49-F238E27FC236}">
              <a16:creationId xmlns:a16="http://schemas.microsoft.com/office/drawing/2014/main" id="{EAF1211E-81A4-48AA-833C-CAA10475A02B}"/>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1E1D76BF-87D9-4C44-B1D1-81062000AA3D}"/>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a:extLst>
            <a:ext uri="{FF2B5EF4-FFF2-40B4-BE49-F238E27FC236}">
              <a16:creationId xmlns:a16="http://schemas.microsoft.com/office/drawing/2014/main" id="{3312AF36-2972-4F64-81CB-8E9514A8BDD8}"/>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43581725-5B4D-48DF-8648-9CE7E96A6232}"/>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a:extLst>
            <a:ext uri="{FF2B5EF4-FFF2-40B4-BE49-F238E27FC236}">
              <a16:creationId xmlns:a16="http://schemas.microsoft.com/office/drawing/2014/main" id="{C274BAC1-C7AE-4243-9E87-E9F26B61FFCE}"/>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3377A58A-577F-4B30-B762-7D02D288D448}"/>
            </a:ext>
          </a:extLst>
        </xdr:cNvPr>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a:extLst>
            <a:ext uri="{FF2B5EF4-FFF2-40B4-BE49-F238E27FC236}">
              <a16:creationId xmlns:a16="http://schemas.microsoft.com/office/drawing/2014/main" id="{90598B45-1D74-47E1-B10C-DE7B4D6710D0}"/>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a:extLst>
            <a:ext uri="{FF2B5EF4-FFF2-40B4-BE49-F238E27FC236}">
              <a16:creationId xmlns:a16="http://schemas.microsoft.com/office/drawing/2014/main" id="{39866C66-F73B-4ADD-8B10-40436ED79C29}"/>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a:extLst>
            <a:ext uri="{FF2B5EF4-FFF2-40B4-BE49-F238E27FC236}">
              <a16:creationId xmlns:a16="http://schemas.microsoft.com/office/drawing/2014/main" id="{0E180FAF-1839-41EC-AF8E-2854BE3A04BE}"/>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a:extLst>
            <a:ext uri="{FF2B5EF4-FFF2-40B4-BE49-F238E27FC236}">
              <a16:creationId xmlns:a16="http://schemas.microsoft.com/office/drawing/2014/main" id="{CCFD8B9A-6782-444D-A844-3D51DAA72F02}"/>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0" name="フローチャート: 判断 179">
          <a:extLst>
            <a:ext uri="{FF2B5EF4-FFF2-40B4-BE49-F238E27FC236}">
              <a16:creationId xmlns:a16="http://schemas.microsoft.com/office/drawing/2014/main" id="{DA16C3F4-B471-42D4-AD66-9269A69B17C8}"/>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5B8F816-8EBB-4E9D-97D9-02D81366F22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6BC86DD-251E-46F6-96A5-63D81EFEBCF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F6F0575-5D2E-4281-943B-712C97BB411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9657517-2288-4DAF-8907-3E6C43275A1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1760573-B7AD-46DE-AF1D-DC00ABCE913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8255</xdr:rowOff>
    </xdr:from>
    <xdr:to>
      <xdr:col>24</xdr:col>
      <xdr:colOff>114300</xdr:colOff>
      <xdr:row>59</xdr:row>
      <xdr:rowOff>109855</xdr:rowOff>
    </xdr:to>
    <xdr:sp macro="" textlink="">
      <xdr:nvSpPr>
        <xdr:cNvPr id="186" name="楕円 185">
          <a:extLst>
            <a:ext uri="{FF2B5EF4-FFF2-40B4-BE49-F238E27FC236}">
              <a16:creationId xmlns:a16="http://schemas.microsoft.com/office/drawing/2014/main" id="{8659995D-AC3E-469B-824B-41FEB15F1A7E}"/>
            </a:ext>
          </a:extLst>
        </xdr:cNvPr>
        <xdr:cNvSpPr/>
      </xdr:nvSpPr>
      <xdr:spPr>
        <a:xfrm>
          <a:off x="45847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31132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7C20CF3E-E7D0-4936-BB6F-0B37A7D14B18}"/>
            </a:ext>
          </a:extLst>
        </xdr:cNvPr>
        <xdr:cNvSpPr txBox="1"/>
      </xdr:nvSpPr>
      <xdr:spPr>
        <a:xfrm>
          <a:off x="4673600"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88" name="楕円 187">
          <a:extLst>
            <a:ext uri="{FF2B5EF4-FFF2-40B4-BE49-F238E27FC236}">
              <a16:creationId xmlns:a16="http://schemas.microsoft.com/office/drawing/2014/main" id="{1122FE01-BA63-4F8C-8093-E1CCEE81919F}"/>
            </a:ext>
          </a:extLst>
        </xdr:cNvPr>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34290</xdr:rowOff>
    </xdr:from>
    <xdr:to>
      <xdr:col>24</xdr:col>
      <xdr:colOff>63500</xdr:colOff>
      <xdr:row>59</xdr:row>
      <xdr:rowOff>59055</xdr:rowOff>
    </xdr:to>
    <xdr:cxnSp macro="">
      <xdr:nvCxnSpPr>
        <xdr:cNvPr id="189" name="直線コネクタ 188">
          <a:extLst>
            <a:ext uri="{FF2B5EF4-FFF2-40B4-BE49-F238E27FC236}">
              <a16:creationId xmlns:a16="http://schemas.microsoft.com/office/drawing/2014/main" id="{D645FE43-1AE3-47F3-9CE6-4EDCC29E3182}"/>
            </a:ext>
          </a:extLst>
        </xdr:cNvPr>
        <xdr:cNvCxnSpPr/>
      </xdr:nvCxnSpPr>
      <xdr:spPr>
        <a:xfrm>
          <a:off x="3797300" y="1014984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27305</xdr:rowOff>
    </xdr:from>
    <xdr:to>
      <xdr:col>15</xdr:col>
      <xdr:colOff>101600</xdr:colOff>
      <xdr:row>59</xdr:row>
      <xdr:rowOff>128905</xdr:rowOff>
    </xdr:to>
    <xdr:sp macro="" textlink="">
      <xdr:nvSpPr>
        <xdr:cNvPr id="190" name="楕円 189">
          <a:extLst>
            <a:ext uri="{FF2B5EF4-FFF2-40B4-BE49-F238E27FC236}">
              <a16:creationId xmlns:a16="http://schemas.microsoft.com/office/drawing/2014/main" id="{DB2A4EEF-46C6-4633-88B1-F917107DC235}"/>
            </a:ext>
          </a:extLst>
        </xdr:cNvPr>
        <xdr:cNvSpPr/>
      </xdr:nvSpPr>
      <xdr:spPr>
        <a:xfrm>
          <a:off x="2857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59</xdr:row>
      <xdr:rowOff>78105</xdr:rowOff>
    </xdr:to>
    <xdr:cxnSp macro="">
      <xdr:nvCxnSpPr>
        <xdr:cNvPr id="191" name="直線コネクタ 190">
          <a:extLst>
            <a:ext uri="{FF2B5EF4-FFF2-40B4-BE49-F238E27FC236}">
              <a16:creationId xmlns:a16="http://schemas.microsoft.com/office/drawing/2014/main" id="{7AD98699-CEB7-4934-B43C-AA408060DB06}"/>
            </a:ext>
          </a:extLst>
        </xdr:cNvPr>
        <xdr:cNvCxnSpPr/>
      </xdr:nvCxnSpPr>
      <xdr:spPr>
        <a:xfrm flipV="1">
          <a:off x="2908300" y="101498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34925</xdr:rowOff>
    </xdr:from>
    <xdr:to>
      <xdr:col>10</xdr:col>
      <xdr:colOff>165100</xdr:colOff>
      <xdr:row>59</xdr:row>
      <xdr:rowOff>136525</xdr:rowOff>
    </xdr:to>
    <xdr:sp macro="" textlink="">
      <xdr:nvSpPr>
        <xdr:cNvPr id="192" name="楕円 191">
          <a:extLst>
            <a:ext uri="{FF2B5EF4-FFF2-40B4-BE49-F238E27FC236}">
              <a16:creationId xmlns:a16="http://schemas.microsoft.com/office/drawing/2014/main" id="{71D34A45-1DDA-4DE7-BC22-7FFA93D995B1}"/>
            </a:ext>
          </a:extLst>
        </xdr:cNvPr>
        <xdr:cNvSpPr/>
      </xdr:nvSpPr>
      <xdr:spPr>
        <a:xfrm>
          <a:off x="1968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78105</xdr:rowOff>
    </xdr:from>
    <xdr:to>
      <xdr:col>15</xdr:col>
      <xdr:colOff>50800</xdr:colOff>
      <xdr:row>59</xdr:row>
      <xdr:rowOff>85725</xdr:rowOff>
    </xdr:to>
    <xdr:cxnSp macro="">
      <xdr:nvCxnSpPr>
        <xdr:cNvPr id="193" name="直線コネクタ 192">
          <a:extLst>
            <a:ext uri="{FF2B5EF4-FFF2-40B4-BE49-F238E27FC236}">
              <a16:creationId xmlns:a16="http://schemas.microsoft.com/office/drawing/2014/main" id="{269C254C-7BB5-4937-88AB-F6EB587C6D21}"/>
            </a:ext>
          </a:extLst>
        </xdr:cNvPr>
        <xdr:cNvCxnSpPr/>
      </xdr:nvCxnSpPr>
      <xdr:spPr>
        <a:xfrm flipV="1">
          <a:off x="2019300" y="101936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31115</xdr:rowOff>
    </xdr:from>
    <xdr:to>
      <xdr:col>6</xdr:col>
      <xdr:colOff>38100</xdr:colOff>
      <xdr:row>59</xdr:row>
      <xdr:rowOff>132715</xdr:rowOff>
    </xdr:to>
    <xdr:sp macro="" textlink="">
      <xdr:nvSpPr>
        <xdr:cNvPr id="194" name="楕円 193">
          <a:extLst>
            <a:ext uri="{FF2B5EF4-FFF2-40B4-BE49-F238E27FC236}">
              <a16:creationId xmlns:a16="http://schemas.microsoft.com/office/drawing/2014/main" id="{BDD37084-E002-4A90-8CEB-7BFEF6567CB8}"/>
            </a:ext>
          </a:extLst>
        </xdr:cNvPr>
        <xdr:cNvSpPr/>
      </xdr:nvSpPr>
      <xdr:spPr>
        <a:xfrm>
          <a:off x="1079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81915</xdr:rowOff>
    </xdr:from>
    <xdr:to>
      <xdr:col>10</xdr:col>
      <xdr:colOff>114300</xdr:colOff>
      <xdr:row>59</xdr:row>
      <xdr:rowOff>85725</xdr:rowOff>
    </xdr:to>
    <xdr:cxnSp macro="">
      <xdr:nvCxnSpPr>
        <xdr:cNvPr id="195" name="直線コネクタ 194">
          <a:extLst>
            <a:ext uri="{FF2B5EF4-FFF2-40B4-BE49-F238E27FC236}">
              <a16:creationId xmlns:a16="http://schemas.microsoft.com/office/drawing/2014/main" id="{F7E1EEC8-C488-41F1-90AB-37287ED1CA4B}"/>
            </a:ext>
          </a:extLst>
        </xdr:cNvPr>
        <xdr:cNvCxnSpPr/>
      </xdr:nvCxnSpPr>
      <xdr:spPr>
        <a:xfrm>
          <a:off x="1130300" y="101974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C363F36B-8004-4E55-9EC6-28084E0F5E84}"/>
            </a:ext>
          </a:extLst>
        </xdr:cNvPr>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E1E1BA71-621C-4A27-B311-5D9499242FFE}"/>
            </a:ext>
          </a:extLst>
        </xdr:cNvPr>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3CCE3D7C-7711-4CB3-A4B5-9E63E91648E1}"/>
            </a:ext>
          </a:extLst>
        </xdr:cNvPr>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137177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B14C895A-FD81-4EC5-A00E-508A002920F9}"/>
            </a:ext>
          </a:extLst>
        </xdr:cNvPr>
        <xdr:cNvSpPr txBox="1"/>
      </xdr:nvSpPr>
      <xdr:spPr>
        <a:xfrm>
          <a:off x="927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101617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F8A003FA-E92D-4449-A767-6C4F0E0C538C}"/>
            </a:ext>
          </a:extLst>
        </xdr:cNvPr>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145432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A12EADE6-4E1D-409E-92EA-C2054162219B}"/>
            </a:ext>
          </a:extLst>
        </xdr:cNvPr>
        <xdr:cNvSpPr txBox="1"/>
      </xdr:nvSpPr>
      <xdr:spPr>
        <a:xfrm>
          <a:off x="2705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153052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F1567F24-AD01-4F0D-8004-8C8AB049B44E}"/>
            </a:ext>
          </a:extLst>
        </xdr:cNvPr>
        <xdr:cNvSpPr txBox="1"/>
      </xdr:nvSpPr>
      <xdr:spPr>
        <a:xfrm>
          <a:off x="1816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149242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14FC8E8F-5DF4-42F8-818C-0911F248A69E}"/>
            </a:ext>
          </a:extLst>
        </xdr:cNvPr>
        <xdr:cNvSpPr txBox="1"/>
      </xdr:nvSpPr>
      <xdr:spPr>
        <a:xfrm>
          <a:off x="927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70B84F4A-6AA2-4761-B5CA-CED3332BF0C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B6218A69-A225-46F4-A350-19989F4956C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3D627EC0-94D3-477F-B697-8FB3E89F8C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6706C715-8198-486D-9941-B7DA57D5C70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FC1D691-9BA9-47F9-8005-F666ADADF04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C2458DDD-6FD6-4CEE-A491-8C3D4B27F2D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1BACB90C-000E-4F97-9FD2-5B5B95F3EA9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2F88E4C-E009-4194-B327-6A24D750AEA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D9FB7FBB-0784-4DB5-B047-9FD3BD3ED9C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F6F2F5B1-580D-45D5-80BD-A3DF616D57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9ED155C0-FBE6-4835-B4D8-7158A92CD3D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58AB11B6-DAF8-40B1-BC09-D0F9F6D857B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260132-0FDF-4D6D-962F-C8848A60FB7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81DD3AF5-FB8B-49A8-B952-5ED7060967A5}"/>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FB5D7402-DE70-41B9-9966-02C3F8B075A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1FCBDEB1-1F69-4110-96C5-6A517C855BDC}"/>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7A92EE88-4E7C-4F74-8081-AF82FB448E1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205B9CC4-CD1F-4795-BBD3-1EAB6B61B802}"/>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B5277D44-1152-4AD7-BB90-D76059480CB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B06BAF0F-A587-4149-9CFE-0FBBC03BBE0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74FDCC42-01B0-4B76-BC62-29F62B03EC0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a:extLst>
            <a:ext uri="{FF2B5EF4-FFF2-40B4-BE49-F238E27FC236}">
              <a16:creationId xmlns:a16="http://schemas.microsoft.com/office/drawing/2014/main" id="{FF196453-F014-42DA-AC15-E17AC2286453}"/>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595ED4FE-C844-4D59-A8C7-2CF7A86EDE61}"/>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a:extLst>
            <a:ext uri="{FF2B5EF4-FFF2-40B4-BE49-F238E27FC236}">
              <a16:creationId xmlns:a16="http://schemas.microsoft.com/office/drawing/2014/main" id="{F4011E56-F678-4F77-A035-4756D9601449}"/>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40AF337A-C39E-4E71-963C-51104244CCF0}"/>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a:extLst>
            <a:ext uri="{FF2B5EF4-FFF2-40B4-BE49-F238E27FC236}">
              <a16:creationId xmlns:a16="http://schemas.microsoft.com/office/drawing/2014/main" id="{367224A1-36BA-4BD6-8A63-22F2B1436EFA}"/>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3C650DCC-4F2A-46EA-84E0-D119DDC24363}"/>
            </a:ext>
          </a:extLst>
        </xdr:cNvPr>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a:extLst>
            <a:ext uri="{FF2B5EF4-FFF2-40B4-BE49-F238E27FC236}">
              <a16:creationId xmlns:a16="http://schemas.microsoft.com/office/drawing/2014/main" id="{40F060BF-9233-4586-832A-4BA6DAA93D99}"/>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a:extLst>
            <a:ext uri="{FF2B5EF4-FFF2-40B4-BE49-F238E27FC236}">
              <a16:creationId xmlns:a16="http://schemas.microsoft.com/office/drawing/2014/main" id="{20AA2E4A-3A35-4C8B-9CBF-9E1FD10DA548}"/>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a:extLst>
            <a:ext uri="{FF2B5EF4-FFF2-40B4-BE49-F238E27FC236}">
              <a16:creationId xmlns:a16="http://schemas.microsoft.com/office/drawing/2014/main" id="{742D9A5C-2067-4225-8B29-987EEB54FAF6}"/>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a:extLst>
            <a:ext uri="{FF2B5EF4-FFF2-40B4-BE49-F238E27FC236}">
              <a16:creationId xmlns:a16="http://schemas.microsoft.com/office/drawing/2014/main" id="{682D0A75-E52B-4B71-B982-EAAE220F91DA}"/>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35" name="フローチャート: 判断 234">
          <a:extLst>
            <a:ext uri="{FF2B5EF4-FFF2-40B4-BE49-F238E27FC236}">
              <a16:creationId xmlns:a16="http://schemas.microsoft.com/office/drawing/2014/main" id="{A77DD4E9-3960-43C2-977A-862D316D7A7B}"/>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20BA95B-9D0C-4CA8-A960-693C1DCFEFE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55A4C38-D851-489F-AB0B-1D44D771B19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713FB8A-6F5F-4F02-BC2B-C67F414CF61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0E6EBDE-36F5-4E9C-8557-4820A08C3D5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B92307A-A258-4357-9EA1-A59465941FF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110205</xdr:rowOff>
    </xdr:from>
    <xdr:to>
      <xdr:col>55</xdr:col>
      <xdr:colOff>50800</xdr:colOff>
      <xdr:row>64</xdr:row>
      <xdr:rowOff>40355</xdr:rowOff>
    </xdr:to>
    <xdr:sp macro="" textlink="">
      <xdr:nvSpPr>
        <xdr:cNvPr id="241" name="楕円 240">
          <a:extLst>
            <a:ext uri="{FF2B5EF4-FFF2-40B4-BE49-F238E27FC236}">
              <a16:creationId xmlns:a16="http://schemas.microsoft.com/office/drawing/2014/main" id="{7C7F3634-E863-42E6-BFFF-2427A9A881FE}"/>
            </a:ext>
          </a:extLst>
        </xdr:cNvPr>
        <xdr:cNvSpPr/>
      </xdr:nvSpPr>
      <xdr:spPr>
        <a:xfrm>
          <a:off x="10426700" y="1091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25132</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DCF5CF6C-C35F-4301-B0B3-E88E21637A56}"/>
            </a:ext>
          </a:extLst>
        </xdr:cNvPr>
        <xdr:cNvSpPr txBox="1"/>
      </xdr:nvSpPr>
      <xdr:spPr>
        <a:xfrm>
          <a:off x="10515600" y="108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110429</xdr:rowOff>
    </xdr:from>
    <xdr:to>
      <xdr:col>50</xdr:col>
      <xdr:colOff>165100</xdr:colOff>
      <xdr:row>64</xdr:row>
      <xdr:rowOff>40579</xdr:rowOff>
    </xdr:to>
    <xdr:sp macro="" textlink="">
      <xdr:nvSpPr>
        <xdr:cNvPr id="243" name="楕円 242">
          <a:extLst>
            <a:ext uri="{FF2B5EF4-FFF2-40B4-BE49-F238E27FC236}">
              <a16:creationId xmlns:a16="http://schemas.microsoft.com/office/drawing/2014/main" id="{2C87C774-39F4-43BC-A3C9-7424F93B855F}"/>
            </a:ext>
          </a:extLst>
        </xdr:cNvPr>
        <xdr:cNvSpPr/>
      </xdr:nvSpPr>
      <xdr:spPr>
        <a:xfrm>
          <a:off x="9588500" y="1091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161005</xdr:rowOff>
    </xdr:from>
    <xdr:to>
      <xdr:col>55</xdr:col>
      <xdr:colOff>0</xdr:colOff>
      <xdr:row>63</xdr:row>
      <xdr:rowOff>161229</xdr:rowOff>
    </xdr:to>
    <xdr:cxnSp macro="">
      <xdr:nvCxnSpPr>
        <xdr:cNvPr id="244" name="直線コネクタ 243">
          <a:extLst>
            <a:ext uri="{FF2B5EF4-FFF2-40B4-BE49-F238E27FC236}">
              <a16:creationId xmlns:a16="http://schemas.microsoft.com/office/drawing/2014/main" id="{811B7C9D-02D4-4A3F-8F6B-1E9506B45027}"/>
            </a:ext>
          </a:extLst>
        </xdr:cNvPr>
        <xdr:cNvCxnSpPr/>
      </xdr:nvCxnSpPr>
      <xdr:spPr>
        <a:xfrm flipV="1">
          <a:off x="9639300" y="10962355"/>
          <a:ext cx="8382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111678</xdr:rowOff>
    </xdr:from>
    <xdr:to>
      <xdr:col>46</xdr:col>
      <xdr:colOff>38100</xdr:colOff>
      <xdr:row>64</xdr:row>
      <xdr:rowOff>41828</xdr:rowOff>
    </xdr:to>
    <xdr:sp macro="" textlink="">
      <xdr:nvSpPr>
        <xdr:cNvPr id="245" name="楕円 244">
          <a:extLst>
            <a:ext uri="{FF2B5EF4-FFF2-40B4-BE49-F238E27FC236}">
              <a16:creationId xmlns:a16="http://schemas.microsoft.com/office/drawing/2014/main" id="{2E9C9990-7BF8-4D5F-B63D-56F529F85783}"/>
            </a:ext>
          </a:extLst>
        </xdr:cNvPr>
        <xdr:cNvSpPr/>
      </xdr:nvSpPr>
      <xdr:spPr>
        <a:xfrm>
          <a:off x="8699500" y="109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161229</xdr:rowOff>
    </xdr:from>
    <xdr:to>
      <xdr:col>50</xdr:col>
      <xdr:colOff>114300</xdr:colOff>
      <xdr:row>63</xdr:row>
      <xdr:rowOff>162478</xdr:rowOff>
    </xdr:to>
    <xdr:cxnSp macro="">
      <xdr:nvCxnSpPr>
        <xdr:cNvPr id="246" name="直線コネクタ 245">
          <a:extLst>
            <a:ext uri="{FF2B5EF4-FFF2-40B4-BE49-F238E27FC236}">
              <a16:creationId xmlns:a16="http://schemas.microsoft.com/office/drawing/2014/main" id="{1833C231-394C-45B3-83BB-8B6C3AE1BDAF}"/>
            </a:ext>
          </a:extLst>
        </xdr:cNvPr>
        <xdr:cNvCxnSpPr/>
      </xdr:nvCxnSpPr>
      <xdr:spPr>
        <a:xfrm flipV="1">
          <a:off x="8750300" y="10962579"/>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112261</xdr:rowOff>
    </xdr:from>
    <xdr:to>
      <xdr:col>41</xdr:col>
      <xdr:colOff>101600</xdr:colOff>
      <xdr:row>64</xdr:row>
      <xdr:rowOff>42411</xdr:rowOff>
    </xdr:to>
    <xdr:sp macro="" textlink="">
      <xdr:nvSpPr>
        <xdr:cNvPr id="247" name="楕円 246">
          <a:extLst>
            <a:ext uri="{FF2B5EF4-FFF2-40B4-BE49-F238E27FC236}">
              <a16:creationId xmlns:a16="http://schemas.microsoft.com/office/drawing/2014/main" id="{125DF2CC-40FC-4965-A698-82CF4BD034B0}"/>
            </a:ext>
          </a:extLst>
        </xdr:cNvPr>
        <xdr:cNvSpPr/>
      </xdr:nvSpPr>
      <xdr:spPr>
        <a:xfrm>
          <a:off x="7810500" y="1091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162478</xdr:rowOff>
    </xdr:from>
    <xdr:to>
      <xdr:col>45</xdr:col>
      <xdr:colOff>177800</xdr:colOff>
      <xdr:row>63</xdr:row>
      <xdr:rowOff>163061</xdr:rowOff>
    </xdr:to>
    <xdr:cxnSp macro="">
      <xdr:nvCxnSpPr>
        <xdr:cNvPr id="248" name="直線コネクタ 247">
          <a:extLst>
            <a:ext uri="{FF2B5EF4-FFF2-40B4-BE49-F238E27FC236}">
              <a16:creationId xmlns:a16="http://schemas.microsoft.com/office/drawing/2014/main" id="{AB42EDD9-6A48-4A67-AEDB-85AF4934F2C5}"/>
            </a:ext>
          </a:extLst>
        </xdr:cNvPr>
        <xdr:cNvCxnSpPr/>
      </xdr:nvCxnSpPr>
      <xdr:spPr>
        <a:xfrm flipV="1">
          <a:off x="7861300" y="10963828"/>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113085</xdr:rowOff>
    </xdr:from>
    <xdr:to>
      <xdr:col>36</xdr:col>
      <xdr:colOff>165100</xdr:colOff>
      <xdr:row>64</xdr:row>
      <xdr:rowOff>43235</xdr:rowOff>
    </xdr:to>
    <xdr:sp macro="" textlink="">
      <xdr:nvSpPr>
        <xdr:cNvPr id="249" name="楕円 248">
          <a:extLst>
            <a:ext uri="{FF2B5EF4-FFF2-40B4-BE49-F238E27FC236}">
              <a16:creationId xmlns:a16="http://schemas.microsoft.com/office/drawing/2014/main" id="{CDC18AF0-8CAA-496B-A754-336ECBBAAB6D}"/>
            </a:ext>
          </a:extLst>
        </xdr:cNvPr>
        <xdr:cNvSpPr/>
      </xdr:nvSpPr>
      <xdr:spPr>
        <a:xfrm>
          <a:off x="6921500" y="1091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163061</xdr:rowOff>
    </xdr:from>
    <xdr:to>
      <xdr:col>41</xdr:col>
      <xdr:colOff>50800</xdr:colOff>
      <xdr:row>63</xdr:row>
      <xdr:rowOff>163885</xdr:rowOff>
    </xdr:to>
    <xdr:cxnSp macro="">
      <xdr:nvCxnSpPr>
        <xdr:cNvPr id="250" name="直線コネクタ 249">
          <a:extLst>
            <a:ext uri="{FF2B5EF4-FFF2-40B4-BE49-F238E27FC236}">
              <a16:creationId xmlns:a16="http://schemas.microsoft.com/office/drawing/2014/main" id="{6F623908-F4E0-4290-AACD-760E03C6C7F4}"/>
            </a:ext>
          </a:extLst>
        </xdr:cNvPr>
        <xdr:cNvCxnSpPr/>
      </xdr:nvCxnSpPr>
      <xdr:spPr>
        <a:xfrm flipV="1">
          <a:off x="6972300" y="10964411"/>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1AE594EB-C381-4C1B-B5F6-A9CEEE7F5E33}"/>
            </a:ext>
          </a:extLst>
        </xdr:cNvPr>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7E3F5F24-433A-4BA0-BE8A-7674AF6F18F5}"/>
            </a:ext>
          </a:extLst>
        </xdr:cNvPr>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40D6BB96-5F52-4B46-B979-569FD9BA6BC2}"/>
            </a:ext>
          </a:extLst>
        </xdr:cNvPr>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825AF176-C9F4-4105-99AC-3E8C0E84077B}"/>
            </a:ext>
          </a:extLst>
        </xdr:cNvPr>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31706</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18A0BC8D-6C6F-4C99-9A1D-ED222CE0CB6B}"/>
            </a:ext>
          </a:extLst>
        </xdr:cNvPr>
        <xdr:cNvSpPr txBox="1"/>
      </xdr:nvSpPr>
      <xdr:spPr>
        <a:xfrm>
          <a:off x="9359411" y="1100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32955</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353E134A-BBB5-4671-9910-7380C02280D0}"/>
            </a:ext>
          </a:extLst>
        </xdr:cNvPr>
        <xdr:cNvSpPr txBox="1"/>
      </xdr:nvSpPr>
      <xdr:spPr>
        <a:xfrm>
          <a:off x="8515428" y="1100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33538</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EDB530D1-F16C-44A7-ABB0-3263463185DC}"/>
            </a:ext>
          </a:extLst>
        </xdr:cNvPr>
        <xdr:cNvSpPr txBox="1"/>
      </xdr:nvSpPr>
      <xdr:spPr>
        <a:xfrm>
          <a:off x="7626428" y="1100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34362</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093B35B4-F60D-40D0-BEE5-A6098B93F127}"/>
            </a:ext>
          </a:extLst>
        </xdr:cNvPr>
        <xdr:cNvSpPr txBox="1"/>
      </xdr:nvSpPr>
      <xdr:spPr>
        <a:xfrm>
          <a:off x="6737428" y="1100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DF479FFD-E125-47D2-B449-A0BEC5D8DAA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FF3F2F36-870C-4AB8-A205-23086F4B07A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4B33554-6032-4708-86B1-D991DCF9350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7C3054D5-7025-47FF-8B66-6DF30677EEE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1392DFA6-FA13-48C0-A6BD-A33F0A186C1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A2969FBF-7586-4B54-9609-D6CAF752932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840FCBAC-1A5B-41EE-B97F-A7AF958537B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572B77F5-1B79-456C-9C5B-97B76AFD105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2A1FEC99-0485-4668-9301-53606D87386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FF27EDAA-0C93-462E-82B9-0861CB07FB3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4F129721-11FA-4B55-9965-A552A6D11C4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580F6B9E-438C-45BC-916C-F9114F41968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EBF8EBC-20D7-4044-A8A5-9D1943A0ABC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E1074BEA-7493-4F19-8B0E-12993676896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F3ED8253-F4ED-43FA-AF25-E1207F845A3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A6E01BBD-3082-4D2B-865F-993C532326F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B8DE91F8-901B-46E4-8B8D-A352CD70E4F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F4B7A3ED-BFD6-40CD-BCC5-9337025A4DD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E7045173-8E00-4958-A76E-3DC04F7C8F6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AF681858-747E-4953-9048-F611CDD9DE2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DB1A4ED4-CC91-4E9A-B1BD-C78421EC356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EF6D96A8-11B3-4370-8E76-740CDC16EB6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44B7723E-6424-4C41-95DA-4190E1A55A5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53B45D1C-4B53-4800-9126-0F9538DD10F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DBE4FF34-C95F-4DBB-9C00-02C84EFD399A}"/>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CCF73FE0-ED62-411C-ADA7-52E7E1B34CF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83E4514-A7B5-4A3D-A442-EB56D98A38E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926B79CC-64F6-4502-BF35-A7BF2421B738}"/>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a:extLst>
            <a:ext uri="{FF2B5EF4-FFF2-40B4-BE49-F238E27FC236}">
              <a16:creationId xmlns:a16="http://schemas.microsoft.com/office/drawing/2014/main" id="{3532D5AD-E3AE-4E3D-8A28-A268039764E8}"/>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E31DA969-7971-41DE-B3E8-9A28C31DC9C9}"/>
            </a:ext>
          </a:extLst>
        </xdr:cNvPr>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a:extLst>
            <a:ext uri="{FF2B5EF4-FFF2-40B4-BE49-F238E27FC236}">
              <a16:creationId xmlns:a16="http://schemas.microsoft.com/office/drawing/2014/main" id="{2EAA311C-AAE6-4D19-942B-8CD411AD08FA}"/>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a:extLst>
            <a:ext uri="{FF2B5EF4-FFF2-40B4-BE49-F238E27FC236}">
              <a16:creationId xmlns:a16="http://schemas.microsoft.com/office/drawing/2014/main" id="{EB8231DC-EABB-495F-BA5C-9A93FC0A3BD2}"/>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a:extLst>
            <a:ext uri="{FF2B5EF4-FFF2-40B4-BE49-F238E27FC236}">
              <a16:creationId xmlns:a16="http://schemas.microsoft.com/office/drawing/2014/main" id="{33F46FB8-9A40-432C-B355-8DAE3700B6C6}"/>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id="{517D216B-D485-4B20-8D09-B925FFD47D07}"/>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3" name="フローチャート: 判断 292">
          <a:extLst>
            <a:ext uri="{FF2B5EF4-FFF2-40B4-BE49-F238E27FC236}">
              <a16:creationId xmlns:a16="http://schemas.microsoft.com/office/drawing/2014/main" id="{1721F2F7-B67F-4C04-B699-97878EE55816}"/>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2A38FD5-0CAC-4739-B2CF-6496B85FAFB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C5B8A79-DF7D-44A4-89B0-A784C612259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C49A602-2F26-4E21-A34F-FA6A09E1017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BB477F1-70FE-4AC7-81EB-240ED7D0635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D3F13F6-CF94-42E7-ACDA-8A7C21A1E1B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9" name="楕円 298">
          <a:extLst>
            <a:ext uri="{FF2B5EF4-FFF2-40B4-BE49-F238E27FC236}">
              <a16:creationId xmlns:a16="http://schemas.microsoft.com/office/drawing/2014/main" id="{003E0F98-D798-4ED6-B8CD-ADAA21630065}"/>
            </a:ext>
          </a:extLst>
        </xdr:cNvPr>
        <xdr:cNvSpPr/>
      </xdr:nvSpPr>
      <xdr:spPr>
        <a:xfrm>
          <a:off x="45847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46372</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1F1D0205-A656-42A7-9CD7-98A11019A851}"/>
            </a:ext>
          </a:extLst>
        </xdr:cNvPr>
        <xdr:cNvSpPr txBox="1"/>
      </xdr:nvSpPr>
      <xdr:spPr>
        <a:xfrm>
          <a:off x="4673600"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166370</xdr:rowOff>
    </xdr:from>
    <xdr:to>
      <xdr:col>20</xdr:col>
      <xdr:colOff>38100</xdr:colOff>
      <xdr:row>82</xdr:row>
      <xdr:rowOff>96520</xdr:rowOff>
    </xdr:to>
    <xdr:sp macro="" textlink="">
      <xdr:nvSpPr>
        <xdr:cNvPr id="301" name="楕円 300">
          <a:extLst>
            <a:ext uri="{FF2B5EF4-FFF2-40B4-BE49-F238E27FC236}">
              <a16:creationId xmlns:a16="http://schemas.microsoft.com/office/drawing/2014/main" id="{4AFB0071-5908-43AA-8140-82DC0E5D5D97}"/>
            </a:ext>
          </a:extLst>
        </xdr:cNvPr>
        <xdr:cNvSpPr/>
      </xdr:nvSpPr>
      <xdr:spPr>
        <a:xfrm>
          <a:off x="3746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45720</xdr:rowOff>
    </xdr:from>
    <xdr:to>
      <xdr:col>24</xdr:col>
      <xdr:colOff>63500</xdr:colOff>
      <xdr:row>82</xdr:row>
      <xdr:rowOff>74295</xdr:rowOff>
    </xdr:to>
    <xdr:cxnSp macro="">
      <xdr:nvCxnSpPr>
        <xdr:cNvPr id="302" name="直線コネクタ 301">
          <a:extLst>
            <a:ext uri="{FF2B5EF4-FFF2-40B4-BE49-F238E27FC236}">
              <a16:creationId xmlns:a16="http://schemas.microsoft.com/office/drawing/2014/main" id="{540D66EA-77D7-4503-A6FC-1898E434756D}"/>
            </a:ext>
          </a:extLst>
        </xdr:cNvPr>
        <xdr:cNvCxnSpPr/>
      </xdr:nvCxnSpPr>
      <xdr:spPr>
        <a:xfrm>
          <a:off x="3797300" y="141046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97789</xdr:rowOff>
    </xdr:from>
    <xdr:to>
      <xdr:col>15</xdr:col>
      <xdr:colOff>101600</xdr:colOff>
      <xdr:row>82</xdr:row>
      <xdr:rowOff>27939</xdr:rowOff>
    </xdr:to>
    <xdr:sp macro="" textlink="">
      <xdr:nvSpPr>
        <xdr:cNvPr id="303" name="楕円 302">
          <a:extLst>
            <a:ext uri="{FF2B5EF4-FFF2-40B4-BE49-F238E27FC236}">
              <a16:creationId xmlns:a16="http://schemas.microsoft.com/office/drawing/2014/main" id="{23331D52-9C73-4FAB-A6EE-6CF23C34556A}"/>
            </a:ext>
          </a:extLst>
        </xdr:cNvPr>
        <xdr:cNvSpPr/>
      </xdr:nvSpPr>
      <xdr:spPr>
        <a:xfrm>
          <a:off x="2857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148589</xdr:rowOff>
    </xdr:from>
    <xdr:to>
      <xdr:col>19</xdr:col>
      <xdr:colOff>177800</xdr:colOff>
      <xdr:row>82</xdr:row>
      <xdr:rowOff>45720</xdr:rowOff>
    </xdr:to>
    <xdr:cxnSp macro="">
      <xdr:nvCxnSpPr>
        <xdr:cNvPr id="304" name="直線コネクタ 303">
          <a:extLst>
            <a:ext uri="{FF2B5EF4-FFF2-40B4-BE49-F238E27FC236}">
              <a16:creationId xmlns:a16="http://schemas.microsoft.com/office/drawing/2014/main" id="{3888ABA3-5EF5-459E-A7F0-BD5B64D62576}"/>
            </a:ext>
          </a:extLst>
        </xdr:cNvPr>
        <xdr:cNvCxnSpPr/>
      </xdr:nvCxnSpPr>
      <xdr:spPr>
        <a:xfrm>
          <a:off x="2908300" y="140360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61595</xdr:rowOff>
    </xdr:from>
    <xdr:to>
      <xdr:col>10</xdr:col>
      <xdr:colOff>165100</xdr:colOff>
      <xdr:row>81</xdr:row>
      <xdr:rowOff>163195</xdr:rowOff>
    </xdr:to>
    <xdr:sp macro="" textlink="">
      <xdr:nvSpPr>
        <xdr:cNvPr id="305" name="楕円 304">
          <a:extLst>
            <a:ext uri="{FF2B5EF4-FFF2-40B4-BE49-F238E27FC236}">
              <a16:creationId xmlns:a16="http://schemas.microsoft.com/office/drawing/2014/main" id="{E7CAED01-A1E0-499D-9450-F020CC5FB90A}"/>
            </a:ext>
          </a:extLst>
        </xdr:cNvPr>
        <xdr:cNvSpPr/>
      </xdr:nvSpPr>
      <xdr:spPr>
        <a:xfrm>
          <a:off x="1968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112395</xdr:rowOff>
    </xdr:from>
    <xdr:to>
      <xdr:col>15</xdr:col>
      <xdr:colOff>50800</xdr:colOff>
      <xdr:row>81</xdr:row>
      <xdr:rowOff>148589</xdr:rowOff>
    </xdr:to>
    <xdr:cxnSp macro="">
      <xdr:nvCxnSpPr>
        <xdr:cNvPr id="306" name="直線コネクタ 305">
          <a:extLst>
            <a:ext uri="{FF2B5EF4-FFF2-40B4-BE49-F238E27FC236}">
              <a16:creationId xmlns:a16="http://schemas.microsoft.com/office/drawing/2014/main" id="{14CFA0A5-F9C8-4242-9F85-631C50DCDDD3}"/>
            </a:ext>
          </a:extLst>
        </xdr:cNvPr>
        <xdr:cNvCxnSpPr/>
      </xdr:nvCxnSpPr>
      <xdr:spPr>
        <a:xfrm>
          <a:off x="2019300" y="139998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124461</xdr:rowOff>
    </xdr:from>
    <xdr:to>
      <xdr:col>6</xdr:col>
      <xdr:colOff>38100</xdr:colOff>
      <xdr:row>81</xdr:row>
      <xdr:rowOff>54611</xdr:rowOff>
    </xdr:to>
    <xdr:sp macro="" textlink="">
      <xdr:nvSpPr>
        <xdr:cNvPr id="307" name="楕円 306">
          <a:extLst>
            <a:ext uri="{FF2B5EF4-FFF2-40B4-BE49-F238E27FC236}">
              <a16:creationId xmlns:a16="http://schemas.microsoft.com/office/drawing/2014/main" id="{3EDE9FB8-0D40-4561-9AE4-BFCB32ABB5E0}"/>
            </a:ext>
          </a:extLst>
        </xdr:cNvPr>
        <xdr:cNvSpPr/>
      </xdr:nvSpPr>
      <xdr:spPr>
        <a:xfrm>
          <a:off x="1079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3811</xdr:rowOff>
    </xdr:from>
    <xdr:to>
      <xdr:col>10</xdr:col>
      <xdr:colOff>114300</xdr:colOff>
      <xdr:row>81</xdr:row>
      <xdr:rowOff>112395</xdr:rowOff>
    </xdr:to>
    <xdr:cxnSp macro="">
      <xdr:nvCxnSpPr>
        <xdr:cNvPr id="308" name="直線コネクタ 307">
          <a:extLst>
            <a:ext uri="{FF2B5EF4-FFF2-40B4-BE49-F238E27FC236}">
              <a16:creationId xmlns:a16="http://schemas.microsoft.com/office/drawing/2014/main" id="{48E25775-697A-48FF-B774-BF4ABE9A614A}"/>
            </a:ext>
          </a:extLst>
        </xdr:cNvPr>
        <xdr:cNvCxnSpPr/>
      </xdr:nvCxnSpPr>
      <xdr:spPr>
        <a:xfrm>
          <a:off x="1130300" y="13891261"/>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09" name="n_1aveValue【公営住宅】&#10;有形固定資産減価償却率">
          <a:extLst>
            <a:ext uri="{FF2B5EF4-FFF2-40B4-BE49-F238E27FC236}">
              <a16:creationId xmlns:a16="http://schemas.microsoft.com/office/drawing/2014/main" id="{167D694A-D2AC-42A0-98F1-651ED5218C72}"/>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310" name="n_2aveValue【公営住宅】&#10;有形固定資産減価償却率">
          <a:extLst>
            <a:ext uri="{FF2B5EF4-FFF2-40B4-BE49-F238E27FC236}">
              <a16:creationId xmlns:a16="http://schemas.microsoft.com/office/drawing/2014/main" id="{E40FD7A1-CEB5-4E20-874A-B052E184E3D2}"/>
            </a:ext>
          </a:extLst>
        </xdr:cNvPr>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1" name="n_3aveValue【公営住宅】&#10;有形固定資産減価償却率">
          <a:extLst>
            <a:ext uri="{FF2B5EF4-FFF2-40B4-BE49-F238E27FC236}">
              <a16:creationId xmlns:a16="http://schemas.microsoft.com/office/drawing/2014/main" id="{57A751E3-67D7-4B2B-B16A-6AB2F4C8002D}"/>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88AB0610-C30F-49A9-9C45-A5FA6252E652}"/>
            </a:ext>
          </a:extLst>
        </xdr:cNvPr>
        <xdr:cNvSpPr txBox="1"/>
      </xdr:nvSpPr>
      <xdr:spPr>
        <a:xfrm>
          <a:off x="927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113047</xdr:rowOff>
    </xdr:from>
    <xdr:ext cx="405111" cy="259045"/>
    <xdr:sp macro="" textlink="">
      <xdr:nvSpPr>
        <xdr:cNvPr id="313" name="n_1mainValue【公営住宅】&#10;有形固定資産減価償却率">
          <a:extLst>
            <a:ext uri="{FF2B5EF4-FFF2-40B4-BE49-F238E27FC236}">
              <a16:creationId xmlns:a16="http://schemas.microsoft.com/office/drawing/2014/main" id="{7137E0AF-9933-4195-9BF3-0403BCE83367}"/>
            </a:ext>
          </a:extLst>
        </xdr:cNvPr>
        <xdr:cNvSpPr txBox="1"/>
      </xdr:nvSpPr>
      <xdr:spPr>
        <a:xfrm>
          <a:off x="3582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4" name="n_2mainValue【公営住宅】&#10;有形固定資産減価償却率">
          <a:extLst>
            <a:ext uri="{FF2B5EF4-FFF2-40B4-BE49-F238E27FC236}">
              <a16:creationId xmlns:a16="http://schemas.microsoft.com/office/drawing/2014/main" id="{5670DCD9-E744-4932-865C-34F9D210072F}"/>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315" name="n_3mainValue【公営住宅】&#10;有形固定資産減価償却率">
          <a:extLst>
            <a:ext uri="{FF2B5EF4-FFF2-40B4-BE49-F238E27FC236}">
              <a16:creationId xmlns:a16="http://schemas.microsoft.com/office/drawing/2014/main" id="{DA993188-A4C3-4111-B852-4AA603AB1903}"/>
            </a:ext>
          </a:extLst>
        </xdr:cNvPr>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71138</xdr:rowOff>
    </xdr:from>
    <xdr:ext cx="405111" cy="259045"/>
    <xdr:sp macro="" textlink="">
      <xdr:nvSpPr>
        <xdr:cNvPr id="316" name="n_4mainValue【公営住宅】&#10;有形固定資産減価償却率">
          <a:extLst>
            <a:ext uri="{FF2B5EF4-FFF2-40B4-BE49-F238E27FC236}">
              <a16:creationId xmlns:a16="http://schemas.microsoft.com/office/drawing/2014/main" id="{CE7AE9EC-C38B-4D8B-9F44-FE3F1FBB5FB4}"/>
            </a:ext>
          </a:extLst>
        </xdr:cNvPr>
        <xdr:cNvSpPr txBox="1"/>
      </xdr:nvSpPr>
      <xdr:spPr>
        <a:xfrm>
          <a:off x="927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12C902F7-1AAF-4604-91AE-803E16658EA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F99D0BDC-CB00-48B6-BFCA-9EEA0368471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396E597-67D2-4F64-9A16-068A04DBC0E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6AF035C5-BB86-40ED-90DE-6606BDCF239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319AB2EB-44E3-4B8B-87E2-3E5FB676C75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DD9181C9-1F46-458F-AFCF-3F740CBB3D2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49B625BB-7998-4413-92DD-8A46F350AD6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20515E56-8A36-4F47-8FD3-28B834A3A3A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F24A2176-5386-42EB-8AD0-463C674C67C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5B129707-8860-4B7E-88EC-EB97ED93A7B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24F85E16-7BE6-48A2-811A-569E68BAAAC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DCA6E06C-81AA-4B9F-803B-173135CF90A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7554431-B8D2-45B2-86F8-4A3B2D3A858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CE6F8E28-EBBC-4332-9A74-B25891FAEA2B}"/>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BCE80B13-9E10-4158-801E-1DEC141D550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E4F90723-265B-47CC-BFB9-0151038E1851}"/>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DDB0DC45-16AD-4F3A-A77B-1712E7B6F0A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94082C0D-CED7-4773-BA7B-249993F5E60A}"/>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451E65D4-168D-41B7-9637-1B8D0C44AA8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E2A568CE-382F-4141-B1C0-BC4A3B751E2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F00B55C7-8969-4063-AF0C-6A69C8CFD6D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a:extLst>
            <a:ext uri="{FF2B5EF4-FFF2-40B4-BE49-F238E27FC236}">
              <a16:creationId xmlns:a16="http://schemas.microsoft.com/office/drawing/2014/main" id="{1A41855C-17C7-4C86-BC24-D549F50EE56E}"/>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a:extLst>
            <a:ext uri="{FF2B5EF4-FFF2-40B4-BE49-F238E27FC236}">
              <a16:creationId xmlns:a16="http://schemas.microsoft.com/office/drawing/2014/main" id="{98FA9AA6-7F1B-48D0-BF0E-97CC9D58D97C}"/>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a:extLst>
            <a:ext uri="{FF2B5EF4-FFF2-40B4-BE49-F238E27FC236}">
              <a16:creationId xmlns:a16="http://schemas.microsoft.com/office/drawing/2014/main" id="{0FFBB39B-B5C1-469C-A194-7CB0E4339F20}"/>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a:extLst>
            <a:ext uri="{FF2B5EF4-FFF2-40B4-BE49-F238E27FC236}">
              <a16:creationId xmlns:a16="http://schemas.microsoft.com/office/drawing/2014/main" id="{BB7E1767-5C7A-4B8A-8B78-50C0D227F881}"/>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a:extLst>
            <a:ext uri="{FF2B5EF4-FFF2-40B4-BE49-F238E27FC236}">
              <a16:creationId xmlns:a16="http://schemas.microsoft.com/office/drawing/2014/main" id="{3D23F8D1-3F31-4ADE-AF38-D30D1AF9EBF2}"/>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3" name="【公営住宅】&#10;一人当たり面積平均値テキスト">
          <a:extLst>
            <a:ext uri="{FF2B5EF4-FFF2-40B4-BE49-F238E27FC236}">
              <a16:creationId xmlns:a16="http://schemas.microsoft.com/office/drawing/2014/main" id="{4D5C189E-61CB-49B2-AC04-F206CB69172F}"/>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a:extLst>
            <a:ext uri="{FF2B5EF4-FFF2-40B4-BE49-F238E27FC236}">
              <a16:creationId xmlns:a16="http://schemas.microsoft.com/office/drawing/2014/main" id="{C8914233-855E-4018-8AE8-202E24712119}"/>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a:extLst>
            <a:ext uri="{FF2B5EF4-FFF2-40B4-BE49-F238E27FC236}">
              <a16:creationId xmlns:a16="http://schemas.microsoft.com/office/drawing/2014/main" id="{105C71ED-43E9-4C31-816C-A0D0A70F07BB}"/>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a:extLst>
            <a:ext uri="{FF2B5EF4-FFF2-40B4-BE49-F238E27FC236}">
              <a16:creationId xmlns:a16="http://schemas.microsoft.com/office/drawing/2014/main" id="{57ECD1F6-F906-4885-8F88-570D9D01BF67}"/>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a:extLst>
            <a:ext uri="{FF2B5EF4-FFF2-40B4-BE49-F238E27FC236}">
              <a16:creationId xmlns:a16="http://schemas.microsoft.com/office/drawing/2014/main" id="{4F2C45C2-C4FA-4B2B-8502-8065B19DDC91}"/>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48" name="フローチャート: 判断 347">
          <a:extLst>
            <a:ext uri="{FF2B5EF4-FFF2-40B4-BE49-F238E27FC236}">
              <a16:creationId xmlns:a16="http://schemas.microsoft.com/office/drawing/2014/main" id="{9F9C69A9-CCC7-4685-A4CB-16A780A66D11}"/>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D8B7FD4-2EF6-42F9-A8DF-13ABB35DEBA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D8B199A-BDA4-4882-9739-7EAC1876BD1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DF7D93F-B00F-4DE1-A4F2-21D94888BD0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36E0E50-8A2F-4729-A459-753F467B568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D715796-7972-4396-886B-0181D207D45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94742</xdr:rowOff>
    </xdr:from>
    <xdr:to>
      <xdr:col>55</xdr:col>
      <xdr:colOff>50800</xdr:colOff>
      <xdr:row>86</xdr:row>
      <xdr:rowOff>24892</xdr:rowOff>
    </xdr:to>
    <xdr:sp macro="" textlink="">
      <xdr:nvSpPr>
        <xdr:cNvPr id="354" name="楕円 353">
          <a:extLst>
            <a:ext uri="{FF2B5EF4-FFF2-40B4-BE49-F238E27FC236}">
              <a16:creationId xmlns:a16="http://schemas.microsoft.com/office/drawing/2014/main" id="{0B2345B6-11B0-49F9-93FB-E8CF7B1F5F79}"/>
            </a:ext>
          </a:extLst>
        </xdr:cNvPr>
        <xdr:cNvSpPr/>
      </xdr:nvSpPr>
      <xdr:spPr>
        <a:xfrm>
          <a:off x="10426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54119</xdr:rowOff>
    </xdr:from>
    <xdr:ext cx="469744" cy="259045"/>
    <xdr:sp macro="" textlink="">
      <xdr:nvSpPr>
        <xdr:cNvPr id="355" name="【公営住宅】&#10;一人当たり面積該当値テキスト">
          <a:extLst>
            <a:ext uri="{FF2B5EF4-FFF2-40B4-BE49-F238E27FC236}">
              <a16:creationId xmlns:a16="http://schemas.microsoft.com/office/drawing/2014/main" id="{D1B270A6-D13C-4D02-A03F-93EF5E027B02}"/>
            </a:ext>
          </a:extLst>
        </xdr:cNvPr>
        <xdr:cNvSpPr txBox="1"/>
      </xdr:nvSpPr>
      <xdr:spPr>
        <a:xfrm>
          <a:off x="10515600" y="1445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94879</xdr:rowOff>
    </xdr:from>
    <xdr:to>
      <xdr:col>50</xdr:col>
      <xdr:colOff>165100</xdr:colOff>
      <xdr:row>86</xdr:row>
      <xdr:rowOff>25029</xdr:rowOff>
    </xdr:to>
    <xdr:sp macro="" textlink="">
      <xdr:nvSpPr>
        <xdr:cNvPr id="356" name="楕円 355">
          <a:extLst>
            <a:ext uri="{FF2B5EF4-FFF2-40B4-BE49-F238E27FC236}">
              <a16:creationId xmlns:a16="http://schemas.microsoft.com/office/drawing/2014/main" id="{0361AD8C-0459-4AAB-B2DE-EFD57996591C}"/>
            </a:ext>
          </a:extLst>
        </xdr:cNvPr>
        <xdr:cNvSpPr/>
      </xdr:nvSpPr>
      <xdr:spPr>
        <a:xfrm>
          <a:off x="9588500" y="146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145542</xdr:rowOff>
    </xdr:from>
    <xdr:to>
      <xdr:col>55</xdr:col>
      <xdr:colOff>0</xdr:colOff>
      <xdr:row>85</xdr:row>
      <xdr:rowOff>145679</xdr:rowOff>
    </xdr:to>
    <xdr:cxnSp macro="">
      <xdr:nvCxnSpPr>
        <xdr:cNvPr id="357" name="直線コネクタ 356">
          <a:extLst>
            <a:ext uri="{FF2B5EF4-FFF2-40B4-BE49-F238E27FC236}">
              <a16:creationId xmlns:a16="http://schemas.microsoft.com/office/drawing/2014/main" id="{A61DB079-3824-4177-83BC-47629AABF636}"/>
            </a:ext>
          </a:extLst>
        </xdr:cNvPr>
        <xdr:cNvCxnSpPr/>
      </xdr:nvCxnSpPr>
      <xdr:spPr>
        <a:xfrm flipV="1">
          <a:off x="9639300" y="14718792"/>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95748</xdr:rowOff>
    </xdr:from>
    <xdr:to>
      <xdr:col>46</xdr:col>
      <xdr:colOff>38100</xdr:colOff>
      <xdr:row>86</xdr:row>
      <xdr:rowOff>25898</xdr:rowOff>
    </xdr:to>
    <xdr:sp macro="" textlink="">
      <xdr:nvSpPr>
        <xdr:cNvPr id="358" name="楕円 357">
          <a:extLst>
            <a:ext uri="{FF2B5EF4-FFF2-40B4-BE49-F238E27FC236}">
              <a16:creationId xmlns:a16="http://schemas.microsoft.com/office/drawing/2014/main" id="{331D6859-8149-4EBC-8B58-C37C732EBB07}"/>
            </a:ext>
          </a:extLst>
        </xdr:cNvPr>
        <xdr:cNvSpPr/>
      </xdr:nvSpPr>
      <xdr:spPr>
        <a:xfrm>
          <a:off x="8699500" y="146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145679</xdr:rowOff>
    </xdr:from>
    <xdr:to>
      <xdr:col>50</xdr:col>
      <xdr:colOff>114300</xdr:colOff>
      <xdr:row>85</xdr:row>
      <xdr:rowOff>146548</xdr:rowOff>
    </xdr:to>
    <xdr:cxnSp macro="">
      <xdr:nvCxnSpPr>
        <xdr:cNvPr id="359" name="直線コネクタ 358">
          <a:extLst>
            <a:ext uri="{FF2B5EF4-FFF2-40B4-BE49-F238E27FC236}">
              <a16:creationId xmlns:a16="http://schemas.microsoft.com/office/drawing/2014/main" id="{1A82CEEE-DD0D-4F15-B04C-626447D4E47C}"/>
            </a:ext>
          </a:extLst>
        </xdr:cNvPr>
        <xdr:cNvCxnSpPr/>
      </xdr:nvCxnSpPr>
      <xdr:spPr>
        <a:xfrm flipV="1">
          <a:off x="8750300" y="14718929"/>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96433</xdr:rowOff>
    </xdr:from>
    <xdr:to>
      <xdr:col>41</xdr:col>
      <xdr:colOff>101600</xdr:colOff>
      <xdr:row>86</xdr:row>
      <xdr:rowOff>26583</xdr:rowOff>
    </xdr:to>
    <xdr:sp macro="" textlink="">
      <xdr:nvSpPr>
        <xdr:cNvPr id="360" name="楕円 359">
          <a:extLst>
            <a:ext uri="{FF2B5EF4-FFF2-40B4-BE49-F238E27FC236}">
              <a16:creationId xmlns:a16="http://schemas.microsoft.com/office/drawing/2014/main" id="{F054830E-8F22-41DD-87D2-9C5F04FF7439}"/>
            </a:ext>
          </a:extLst>
        </xdr:cNvPr>
        <xdr:cNvSpPr/>
      </xdr:nvSpPr>
      <xdr:spPr>
        <a:xfrm>
          <a:off x="7810500" y="1466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146548</xdr:rowOff>
    </xdr:from>
    <xdr:to>
      <xdr:col>45</xdr:col>
      <xdr:colOff>177800</xdr:colOff>
      <xdr:row>85</xdr:row>
      <xdr:rowOff>147233</xdr:rowOff>
    </xdr:to>
    <xdr:cxnSp macro="">
      <xdr:nvCxnSpPr>
        <xdr:cNvPr id="361" name="直線コネクタ 360">
          <a:extLst>
            <a:ext uri="{FF2B5EF4-FFF2-40B4-BE49-F238E27FC236}">
              <a16:creationId xmlns:a16="http://schemas.microsoft.com/office/drawing/2014/main" id="{9E780D71-7FF1-4AF3-B7F1-BF6C7C8FEB3C}"/>
            </a:ext>
          </a:extLst>
        </xdr:cNvPr>
        <xdr:cNvCxnSpPr/>
      </xdr:nvCxnSpPr>
      <xdr:spPr>
        <a:xfrm flipV="1">
          <a:off x="7861300" y="14719798"/>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96069</xdr:rowOff>
    </xdr:from>
    <xdr:to>
      <xdr:col>36</xdr:col>
      <xdr:colOff>165100</xdr:colOff>
      <xdr:row>86</xdr:row>
      <xdr:rowOff>26219</xdr:rowOff>
    </xdr:to>
    <xdr:sp macro="" textlink="">
      <xdr:nvSpPr>
        <xdr:cNvPr id="362" name="楕円 361">
          <a:extLst>
            <a:ext uri="{FF2B5EF4-FFF2-40B4-BE49-F238E27FC236}">
              <a16:creationId xmlns:a16="http://schemas.microsoft.com/office/drawing/2014/main" id="{49B5A5BB-36AA-4BE3-9DB4-F369B02A635A}"/>
            </a:ext>
          </a:extLst>
        </xdr:cNvPr>
        <xdr:cNvSpPr/>
      </xdr:nvSpPr>
      <xdr:spPr>
        <a:xfrm>
          <a:off x="6921500" y="1466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146869</xdr:rowOff>
    </xdr:from>
    <xdr:to>
      <xdr:col>41</xdr:col>
      <xdr:colOff>50800</xdr:colOff>
      <xdr:row>85</xdr:row>
      <xdr:rowOff>147233</xdr:rowOff>
    </xdr:to>
    <xdr:cxnSp macro="">
      <xdr:nvCxnSpPr>
        <xdr:cNvPr id="363" name="直線コネクタ 362">
          <a:extLst>
            <a:ext uri="{FF2B5EF4-FFF2-40B4-BE49-F238E27FC236}">
              <a16:creationId xmlns:a16="http://schemas.microsoft.com/office/drawing/2014/main" id="{B3DF6BA7-91AD-41D7-A7C4-B09ABC43CAC7}"/>
            </a:ext>
          </a:extLst>
        </xdr:cNvPr>
        <xdr:cNvCxnSpPr/>
      </xdr:nvCxnSpPr>
      <xdr:spPr>
        <a:xfrm>
          <a:off x="6972300" y="14720119"/>
          <a:ext cx="889000" cy="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64" name="n_1aveValue【公営住宅】&#10;一人当たり面積">
          <a:extLst>
            <a:ext uri="{FF2B5EF4-FFF2-40B4-BE49-F238E27FC236}">
              <a16:creationId xmlns:a16="http://schemas.microsoft.com/office/drawing/2014/main" id="{C66EEFFB-AE13-4804-94E5-28B9CBE8B440}"/>
            </a:ext>
          </a:extLst>
        </xdr:cNvPr>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65" name="n_2aveValue【公営住宅】&#10;一人当たり面積">
          <a:extLst>
            <a:ext uri="{FF2B5EF4-FFF2-40B4-BE49-F238E27FC236}">
              <a16:creationId xmlns:a16="http://schemas.microsoft.com/office/drawing/2014/main" id="{9072E1EC-D19A-4AF7-89DF-7AFB9954B46D}"/>
            </a:ext>
          </a:extLst>
        </xdr:cNvPr>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66" name="n_3aveValue【公営住宅】&#10;一人当たり面積">
          <a:extLst>
            <a:ext uri="{FF2B5EF4-FFF2-40B4-BE49-F238E27FC236}">
              <a16:creationId xmlns:a16="http://schemas.microsoft.com/office/drawing/2014/main" id="{160560B4-AEF1-46E2-A17D-B60CF5ECCCAF}"/>
            </a:ext>
          </a:extLst>
        </xdr:cNvPr>
        <xdr:cNvSpPr txBox="1"/>
      </xdr:nvSpPr>
      <xdr:spPr>
        <a:xfrm>
          <a:off x="7626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28912</xdr:rowOff>
    </xdr:from>
    <xdr:ext cx="469744" cy="259045"/>
    <xdr:sp macro="" textlink="">
      <xdr:nvSpPr>
        <xdr:cNvPr id="367" name="n_4aveValue【公営住宅】&#10;一人当たり面積">
          <a:extLst>
            <a:ext uri="{FF2B5EF4-FFF2-40B4-BE49-F238E27FC236}">
              <a16:creationId xmlns:a16="http://schemas.microsoft.com/office/drawing/2014/main" id="{67650EFB-0971-4F71-A4B9-8A7022648DE7}"/>
            </a:ext>
          </a:extLst>
        </xdr:cNvPr>
        <xdr:cNvSpPr txBox="1"/>
      </xdr:nvSpPr>
      <xdr:spPr>
        <a:xfrm>
          <a:off x="6737427" y="1477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41556</xdr:rowOff>
    </xdr:from>
    <xdr:ext cx="469744" cy="259045"/>
    <xdr:sp macro="" textlink="">
      <xdr:nvSpPr>
        <xdr:cNvPr id="368" name="n_1mainValue【公営住宅】&#10;一人当たり面積">
          <a:extLst>
            <a:ext uri="{FF2B5EF4-FFF2-40B4-BE49-F238E27FC236}">
              <a16:creationId xmlns:a16="http://schemas.microsoft.com/office/drawing/2014/main" id="{A788DF95-D5B6-4506-8938-EE77ACA69EA9}"/>
            </a:ext>
          </a:extLst>
        </xdr:cNvPr>
        <xdr:cNvSpPr txBox="1"/>
      </xdr:nvSpPr>
      <xdr:spPr>
        <a:xfrm>
          <a:off x="9391727" y="1444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42425</xdr:rowOff>
    </xdr:from>
    <xdr:ext cx="469744" cy="259045"/>
    <xdr:sp macro="" textlink="">
      <xdr:nvSpPr>
        <xdr:cNvPr id="369" name="n_2mainValue【公営住宅】&#10;一人当たり面積">
          <a:extLst>
            <a:ext uri="{FF2B5EF4-FFF2-40B4-BE49-F238E27FC236}">
              <a16:creationId xmlns:a16="http://schemas.microsoft.com/office/drawing/2014/main" id="{7C969CD7-EA59-43D9-941F-C57BA2D1A3C9}"/>
            </a:ext>
          </a:extLst>
        </xdr:cNvPr>
        <xdr:cNvSpPr txBox="1"/>
      </xdr:nvSpPr>
      <xdr:spPr>
        <a:xfrm>
          <a:off x="8515427" y="1444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43110</xdr:rowOff>
    </xdr:from>
    <xdr:ext cx="469744" cy="259045"/>
    <xdr:sp macro="" textlink="">
      <xdr:nvSpPr>
        <xdr:cNvPr id="370" name="n_3mainValue【公営住宅】&#10;一人当たり面積">
          <a:extLst>
            <a:ext uri="{FF2B5EF4-FFF2-40B4-BE49-F238E27FC236}">
              <a16:creationId xmlns:a16="http://schemas.microsoft.com/office/drawing/2014/main" id="{16FD57FE-38D1-4971-9CBF-644D5AE87A8B}"/>
            </a:ext>
          </a:extLst>
        </xdr:cNvPr>
        <xdr:cNvSpPr txBox="1"/>
      </xdr:nvSpPr>
      <xdr:spPr>
        <a:xfrm>
          <a:off x="7626427" y="1444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42746</xdr:rowOff>
    </xdr:from>
    <xdr:ext cx="469744" cy="259045"/>
    <xdr:sp macro="" textlink="">
      <xdr:nvSpPr>
        <xdr:cNvPr id="371" name="n_4mainValue【公営住宅】&#10;一人当たり面積">
          <a:extLst>
            <a:ext uri="{FF2B5EF4-FFF2-40B4-BE49-F238E27FC236}">
              <a16:creationId xmlns:a16="http://schemas.microsoft.com/office/drawing/2014/main" id="{37C7BA29-CCEF-4EA2-9ED3-567025A39FFB}"/>
            </a:ext>
          </a:extLst>
        </xdr:cNvPr>
        <xdr:cNvSpPr txBox="1"/>
      </xdr:nvSpPr>
      <xdr:spPr>
        <a:xfrm>
          <a:off x="6737427" y="1444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ED43F3A6-2D2C-4CCF-A6F2-E55600BDAF6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B3C6273F-3D7D-4036-BEAA-59077C4248C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481E6703-620A-412E-8953-95EAC0DEE9F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8C5EABB5-AE5E-43EC-A819-5EBAA82A418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79100FBF-19CB-48E0-A660-6CD2063313E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D733AFAA-16D6-4259-98BB-A5F05399648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B8E8E231-F47D-4B6B-801A-60ECDE8043F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C45020C7-164F-4185-9042-859BDC9DF82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4836F0CA-6A41-43F1-AD87-AAADCAA6698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596EC479-05A6-4F17-BFD6-4FD74A3274F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6F1F32E-D8B7-4D10-B290-DD25F7E47EB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a:extLst>
            <a:ext uri="{FF2B5EF4-FFF2-40B4-BE49-F238E27FC236}">
              <a16:creationId xmlns:a16="http://schemas.microsoft.com/office/drawing/2014/main" id="{022D62EF-0D99-407A-89A4-A9FA4B02DA9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a:extLst>
            <a:ext uri="{FF2B5EF4-FFF2-40B4-BE49-F238E27FC236}">
              <a16:creationId xmlns:a16="http://schemas.microsoft.com/office/drawing/2014/main" id="{D9842325-F92D-413F-9FCC-8782BF43C67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a:extLst>
            <a:ext uri="{FF2B5EF4-FFF2-40B4-BE49-F238E27FC236}">
              <a16:creationId xmlns:a16="http://schemas.microsoft.com/office/drawing/2014/main" id="{6151E429-D4E4-40EA-9863-5BA5D49D8FA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a:extLst>
            <a:ext uri="{FF2B5EF4-FFF2-40B4-BE49-F238E27FC236}">
              <a16:creationId xmlns:a16="http://schemas.microsoft.com/office/drawing/2014/main" id="{5E7F01B6-7EBD-4691-A8DA-7300771C83F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a:extLst>
            <a:ext uri="{FF2B5EF4-FFF2-40B4-BE49-F238E27FC236}">
              <a16:creationId xmlns:a16="http://schemas.microsoft.com/office/drawing/2014/main" id="{69BF26AC-9FD9-495A-AD0A-5E3B717835C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a:extLst>
            <a:ext uri="{FF2B5EF4-FFF2-40B4-BE49-F238E27FC236}">
              <a16:creationId xmlns:a16="http://schemas.microsoft.com/office/drawing/2014/main" id="{5C19D4F5-F60D-4054-A7EB-E065A6DF5B3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a:extLst>
            <a:ext uri="{FF2B5EF4-FFF2-40B4-BE49-F238E27FC236}">
              <a16:creationId xmlns:a16="http://schemas.microsoft.com/office/drawing/2014/main" id="{6EFC6DE3-E491-4699-9907-10631B9EA86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a:extLst>
            <a:ext uri="{FF2B5EF4-FFF2-40B4-BE49-F238E27FC236}">
              <a16:creationId xmlns:a16="http://schemas.microsoft.com/office/drawing/2014/main" id="{AFF497C1-F85D-41D9-BDE7-7B45B0D9160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a:extLst>
            <a:ext uri="{FF2B5EF4-FFF2-40B4-BE49-F238E27FC236}">
              <a16:creationId xmlns:a16="http://schemas.microsoft.com/office/drawing/2014/main" id="{3327101F-96CF-449F-9DC6-3242B5C9801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a:extLst>
            <a:ext uri="{FF2B5EF4-FFF2-40B4-BE49-F238E27FC236}">
              <a16:creationId xmlns:a16="http://schemas.microsoft.com/office/drawing/2014/main" id="{7D01EEA4-6A56-43A1-976F-A5A1CD29D3E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a:extLst>
            <a:ext uri="{FF2B5EF4-FFF2-40B4-BE49-F238E27FC236}">
              <a16:creationId xmlns:a16="http://schemas.microsoft.com/office/drawing/2014/main" id="{6DBF1FA9-3E87-4CF2-9E22-F86101F889B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a:extLst>
            <a:ext uri="{FF2B5EF4-FFF2-40B4-BE49-F238E27FC236}">
              <a16:creationId xmlns:a16="http://schemas.microsoft.com/office/drawing/2014/main" id="{8695F3D5-EC51-4B01-BAD0-0E3719F4441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ACE313E0-620F-49FB-B8C8-224A6036A26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204B7F31-E922-49A0-B905-AA4CAB36B14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97" name="直線コネクタ 396">
          <a:extLst>
            <a:ext uri="{FF2B5EF4-FFF2-40B4-BE49-F238E27FC236}">
              <a16:creationId xmlns:a16="http://schemas.microsoft.com/office/drawing/2014/main" id="{E5EF994C-5988-44CD-82BD-66CE05B73DC1}"/>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港湾・漁港】&#10;有形固定資産減価償却率最小値テキスト">
          <a:extLst>
            <a:ext uri="{FF2B5EF4-FFF2-40B4-BE49-F238E27FC236}">
              <a16:creationId xmlns:a16="http://schemas.microsoft.com/office/drawing/2014/main" id="{465FDACB-DA02-4BEF-8729-854FD6A3AFF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a:extLst>
            <a:ext uri="{FF2B5EF4-FFF2-40B4-BE49-F238E27FC236}">
              <a16:creationId xmlns:a16="http://schemas.microsoft.com/office/drawing/2014/main" id="{2E225BE0-E0AB-4957-B961-090C916BAB5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400" name="【港湾・漁港】&#10;有形固定資産減価償却率最大値テキスト">
          <a:extLst>
            <a:ext uri="{FF2B5EF4-FFF2-40B4-BE49-F238E27FC236}">
              <a16:creationId xmlns:a16="http://schemas.microsoft.com/office/drawing/2014/main" id="{1A4EA448-D044-4A41-99D2-7D6169A6ECEA}"/>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01" name="直線コネクタ 400">
          <a:extLst>
            <a:ext uri="{FF2B5EF4-FFF2-40B4-BE49-F238E27FC236}">
              <a16:creationId xmlns:a16="http://schemas.microsoft.com/office/drawing/2014/main" id="{C3C5D765-83D4-41CA-A4D1-16FC1B3F6CCC}"/>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68375091-E2C1-4918-B4ED-EFC7F5408D94}"/>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3" name="フローチャート: 判断 402">
          <a:extLst>
            <a:ext uri="{FF2B5EF4-FFF2-40B4-BE49-F238E27FC236}">
              <a16:creationId xmlns:a16="http://schemas.microsoft.com/office/drawing/2014/main" id="{D19DA0FE-8564-4624-B78E-7C279C20F72D}"/>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04" name="フローチャート: 判断 403">
          <a:extLst>
            <a:ext uri="{FF2B5EF4-FFF2-40B4-BE49-F238E27FC236}">
              <a16:creationId xmlns:a16="http://schemas.microsoft.com/office/drawing/2014/main" id="{F15B83C1-C85A-4E6B-BD29-9892E83CEC79}"/>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05" name="フローチャート: 判断 404">
          <a:extLst>
            <a:ext uri="{FF2B5EF4-FFF2-40B4-BE49-F238E27FC236}">
              <a16:creationId xmlns:a16="http://schemas.microsoft.com/office/drawing/2014/main" id="{15D77286-8FE7-4223-B81D-964CE11C698E}"/>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06" name="フローチャート: 判断 405">
          <a:extLst>
            <a:ext uri="{FF2B5EF4-FFF2-40B4-BE49-F238E27FC236}">
              <a16:creationId xmlns:a16="http://schemas.microsoft.com/office/drawing/2014/main" id="{6B493481-2584-4393-8A18-05BD7875ED75}"/>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07" name="フローチャート: 判断 406">
          <a:extLst>
            <a:ext uri="{FF2B5EF4-FFF2-40B4-BE49-F238E27FC236}">
              <a16:creationId xmlns:a16="http://schemas.microsoft.com/office/drawing/2014/main" id="{5AB0E24D-A6FE-4826-BF46-3E059D9B7E55}"/>
            </a:ext>
          </a:extLst>
        </xdr:cNvPr>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BC0CB9B3-6B5D-4A48-A142-F2D3DFA1100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2BF6FFE7-DBFE-49F7-B6C3-D4632CF07F7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4CF3998-0A92-4CBA-91FE-88BD8F6AABF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4344993-392C-4269-9931-1BB0AF12C2D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8EC9E4E-D302-40D0-9412-FE85B834974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80918</xdr:rowOff>
    </xdr:from>
    <xdr:to>
      <xdr:col>24</xdr:col>
      <xdr:colOff>114300</xdr:colOff>
      <xdr:row>103</xdr:row>
      <xdr:rowOff>11068</xdr:rowOff>
    </xdr:to>
    <xdr:sp macro="" textlink="">
      <xdr:nvSpPr>
        <xdr:cNvPr id="413" name="楕円 412">
          <a:extLst>
            <a:ext uri="{FF2B5EF4-FFF2-40B4-BE49-F238E27FC236}">
              <a16:creationId xmlns:a16="http://schemas.microsoft.com/office/drawing/2014/main" id="{38B663B8-6A6D-48B0-A869-7F4AFBC4A368}"/>
            </a:ext>
          </a:extLst>
        </xdr:cNvPr>
        <xdr:cNvSpPr/>
      </xdr:nvSpPr>
      <xdr:spPr>
        <a:xfrm>
          <a:off x="45847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103795</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07214B96-9109-4DF4-95B5-B1385CCF36A8}"/>
            </a:ext>
          </a:extLst>
        </xdr:cNvPr>
        <xdr:cNvSpPr txBox="1"/>
      </xdr:nvSpPr>
      <xdr:spPr>
        <a:xfrm>
          <a:off x="4673600" y="1742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67855</xdr:rowOff>
    </xdr:from>
    <xdr:to>
      <xdr:col>20</xdr:col>
      <xdr:colOff>38100</xdr:colOff>
      <xdr:row>102</xdr:row>
      <xdr:rowOff>169455</xdr:rowOff>
    </xdr:to>
    <xdr:sp macro="" textlink="">
      <xdr:nvSpPr>
        <xdr:cNvPr id="415" name="楕円 414">
          <a:extLst>
            <a:ext uri="{FF2B5EF4-FFF2-40B4-BE49-F238E27FC236}">
              <a16:creationId xmlns:a16="http://schemas.microsoft.com/office/drawing/2014/main" id="{55AE52FA-5A78-4F79-88B2-E0F00489AE1A}"/>
            </a:ext>
          </a:extLst>
        </xdr:cNvPr>
        <xdr:cNvSpPr/>
      </xdr:nvSpPr>
      <xdr:spPr>
        <a:xfrm>
          <a:off x="37465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118655</xdr:rowOff>
    </xdr:from>
    <xdr:to>
      <xdr:col>24</xdr:col>
      <xdr:colOff>63500</xdr:colOff>
      <xdr:row>102</xdr:row>
      <xdr:rowOff>131718</xdr:rowOff>
    </xdr:to>
    <xdr:cxnSp macro="">
      <xdr:nvCxnSpPr>
        <xdr:cNvPr id="416" name="直線コネクタ 415">
          <a:extLst>
            <a:ext uri="{FF2B5EF4-FFF2-40B4-BE49-F238E27FC236}">
              <a16:creationId xmlns:a16="http://schemas.microsoft.com/office/drawing/2014/main" id="{2770F4C3-F854-48DC-89CE-BE350D7FB8C0}"/>
            </a:ext>
          </a:extLst>
        </xdr:cNvPr>
        <xdr:cNvCxnSpPr/>
      </xdr:nvCxnSpPr>
      <xdr:spPr>
        <a:xfrm>
          <a:off x="3797300" y="17606555"/>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152763</xdr:rowOff>
    </xdr:from>
    <xdr:to>
      <xdr:col>15</xdr:col>
      <xdr:colOff>101600</xdr:colOff>
      <xdr:row>102</xdr:row>
      <xdr:rowOff>82913</xdr:rowOff>
    </xdr:to>
    <xdr:sp macro="" textlink="">
      <xdr:nvSpPr>
        <xdr:cNvPr id="417" name="楕円 416">
          <a:extLst>
            <a:ext uri="{FF2B5EF4-FFF2-40B4-BE49-F238E27FC236}">
              <a16:creationId xmlns:a16="http://schemas.microsoft.com/office/drawing/2014/main" id="{E8FA2FC1-BD93-45F7-88A6-5EE7D156C659}"/>
            </a:ext>
          </a:extLst>
        </xdr:cNvPr>
        <xdr:cNvSpPr/>
      </xdr:nvSpPr>
      <xdr:spPr>
        <a:xfrm>
          <a:off x="2857500"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32113</xdr:rowOff>
    </xdr:from>
    <xdr:to>
      <xdr:col>19</xdr:col>
      <xdr:colOff>177800</xdr:colOff>
      <xdr:row>102</xdr:row>
      <xdr:rowOff>118655</xdr:rowOff>
    </xdr:to>
    <xdr:cxnSp macro="">
      <xdr:nvCxnSpPr>
        <xdr:cNvPr id="418" name="直線コネクタ 417">
          <a:extLst>
            <a:ext uri="{FF2B5EF4-FFF2-40B4-BE49-F238E27FC236}">
              <a16:creationId xmlns:a16="http://schemas.microsoft.com/office/drawing/2014/main" id="{A072CAA1-29EC-42BE-BBD4-A5214C43F980}"/>
            </a:ext>
          </a:extLst>
        </xdr:cNvPr>
        <xdr:cNvCxnSpPr/>
      </xdr:nvCxnSpPr>
      <xdr:spPr>
        <a:xfrm>
          <a:off x="2908300" y="17520013"/>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151130</xdr:rowOff>
    </xdr:from>
    <xdr:to>
      <xdr:col>10</xdr:col>
      <xdr:colOff>165100</xdr:colOff>
      <xdr:row>102</xdr:row>
      <xdr:rowOff>81280</xdr:rowOff>
    </xdr:to>
    <xdr:sp macro="" textlink="">
      <xdr:nvSpPr>
        <xdr:cNvPr id="419" name="楕円 418">
          <a:extLst>
            <a:ext uri="{FF2B5EF4-FFF2-40B4-BE49-F238E27FC236}">
              <a16:creationId xmlns:a16="http://schemas.microsoft.com/office/drawing/2014/main" id="{380EC604-C63F-4C4D-A953-BCD22309DE70}"/>
            </a:ext>
          </a:extLst>
        </xdr:cNvPr>
        <xdr:cNvSpPr/>
      </xdr:nvSpPr>
      <xdr:spPr>
        <a:xfrm>
          <a:off x="1968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30480</xdr:rowOff>
    </xdr:from>
    <xdr:to>
      <xdr:col>15</xdr:col>
      <xdr:colOff>50800</xdr:colOff>
      <xdr:row>102</xdr:row>
      <xdr:rowOff>32113</xdr:rowOff>
    </xdr:to>
    <xdr:cxnSp macro="">
      <xdr:nvCxnSpPr>
        <xdr:cNvPr id="420" name="直線コネクタ 419">
          <a:extLst>
            <a:ext uri="{FF2B5EF4-FFF2-40B4-BE49-F238E27FC236}">
              <a16:creationId xmlns:a16="http://schemas.microsoft.com/office/drawing/2014/main" id="{4E1E7670-D625-4974-BA85-F7C3049AF480}"/>
            </a:ext>
          </a:extLst>
        </xdr:cNvPr>
        <xdr:cNvCxnSpPr/>
      </xdr:nvCxnSpPr>
      <xdr:spPr>
        <a:xfrm>
          <a:off x="2019300" y="1751838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62956</xdr:rowOff>
    </xdr:from>
    <xdr:to>
      <xdr:col>6</xdr:col>
      <xdr:colOff>38100</xdr:colOff>
      <xdr:row>101</xdr:row>
      <xdr:rowOff>164556</xdr:rowOff>
    </xdr:to>
    <xdr:sp macro="" textlink="">
      <xdr:nvSpPr>
        <xdr:cNvPr id="421" name="楕円 420">
          <a:extLst>
            <a:ext uri="{FF2B5EF4-FFF2-40B4-BE49-F238E27FC236}">
              <a16:creationId xmlns:a16="http://schemas.microsoft.com/office/drawing/2014/main" id="{16D7C600-2992-4571-9262-C980D39A13A0}"/>
            </a:ext>
          </a:extLst>
        </xdr:cNvPr>
        <xdr:cNvSpPr/>
      </xdr:nvSpPr>
      <xdr:spPr>
        <a:xfrm>
          <a:off x="1079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113756</xdr:rowOff>
    </xdr:from>
    <xdr:to>
      <xdr:col>10</xdr:col>
      <xdr:colOff>114300</xdr:colOff>
      <xdr:row>102</xdr:row>
      <xdr:rowOff>30480</xdr:rowOff>
    </xdr:to>
    <xdr:cxnSp macro="">
      <xdr:nvCxnSpPr>
        <xdr:cNvPr id="422" name="直線コネクタ 421">
          <a:extLst>
            <a:ext uri="{FF2B5EF4-FFF2-40B4-BE49-F238E27FC236}">
              <a16:creationId xmlns:a16="http://schemas.microsoft.com/office/drawing/2014/main" id="{963E5C21-09B9-49DC-92A3-41DDEA5510C4}"/>
            </a:ext>
          </a:extLst>
        </xdr:cNvPr>
        <xdr:cNvCxnSpPr/>
      </xdr:nvCxnSpPr>
      <xdr:spPr>
        <a:xfrm>
          <a:off x="1130300" y="1743020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3" name="n_1aveValue【港湾・漁港】&#10;有形固定資産減価償却率">
          <a:extLst>
            <a:ext uri="{FF2B5EF4-FFF2-40B4-BE49-F238E27FC236}">
              <a16:creationId xmlns:a16="http://schemas.microsoft.com/office/drawing/2014/main" id="{51EEFCE5-7C45-4897-9308-E5D97CFBAC93}"/>
            </a:ext>
          </a:extLst>
        </xdr:cNvPr>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424" name="n_2aveValue【港湾・漁港】&#10;有形固定資産減価償却率">
          <a:extLst>
            <a:ext uri="{FF2B5EF4-FFF2-40B4-BE49-F238E27FC236}">
              <a16:creationId xmlns:a16="http://schemas.microsoft.com/office/drawing/2014/main" id="{713B7F34-1DEB-423D-B55E-8B8E8F4539FF}"/>
            </a:ext>
          </a:extLst>
        </xdr:cNvPr>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25" name="n_3aveValue【港湾・漁港】&#10;有形固定資産減価償却率">
          <a:extLst>
            <a:ext uri="{FF2B5EF4-FFF2-40B4-BE49-F238E27FC236}">
              <a16:creationId xmlns:a16="http://schemas.microsoft.com/office/drawing/2014/main" id="{05CB571C-F7DE-4143-A7AA-524C1D03618C}"/>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155683</xdr:rowOff>
    </xdr:from>
    <xdr:ext cx="405111" cy="259045"/>
    <xdr:sp macro="" textlink="">
      <xdr:nvSpPr>
        <xdr:cNvPr id="426" name="n_4aveValue【港湾・漁港】&#10;有形固定資産減価償却率">
          <a:extLst>
            <a:ext uri="{FF2B5EF4-FFF2-40B4-BE49-F238E27FC236}">
              <a16:creationId xmlns:a16="http://schemas.microsoft.com/office/drawing/2014/main" id="{7F4383BB-1A12-4D7F-AC0F-97128EC77E30}"/>
            </a:ext>
          </a:extLst>
        </xdr:cNvPr>
        <xdr:cNvSpPr txBox="1"/>
      </xdr:nvSpPr>
      <xdr:spPr>
        <a:xfrm>
          <a:off x="927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14532</xdr:rowOff>
    </xdr:from>
    <xdr:ext cx="405111" cy="259045"/>
    <xdr:sp macro="" textlink="">
      <xdr:nvSpPr>
        <xdr:cNvPr id="427" name="n_1mainValue【港湾・漁港】&#10;有形固定資産減価償却率">
          <a:extLst>
            <a:ext uri="{FF2B5EF4-FFF2-40B4-BE49-F238E27FC236}">
              <a16:creationId xmlns:a16="http://schemas.microsoft.com/office/drawing/2014/main" id="{4EAE2045-FB10-4E5A-86B1-61C4504B1724}"/>
            </a:ext>
          </a:extLst>
        </xdr:cNvPr>
        <xdr:cNvSpPr txBox="1"/>
      </xdr:nvSpPr>
      <xdr:spPr>
        <a:xfrm>
          <a:off x="3582044" y="1733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99440</xdr:rowOff>
    </xdr:from>
    <xdr:ext cx="405111" cy="259045"/>
    <xdr:sp macro="" textlink="">
      <xdr:nvSpPr>
        <xdr:cNvPr id="428" name="n_2mainValue【港湾・漁港】&#10;有形固定資産減価償却率">
          <a:extLst>
            <a:ext uri="{FF2B5EF4-FFF2-40B4-BE49-F238E27FC236}">
              <a16:creationId xmlns:a16="http://schemas.microsoft.com/office/drawing/2014/main" id="{18659682-B190-45FD-875C-D0F35D839724}"/>
            </a:ext>
          </a:extLst>
        </xdr:cNvPr>
        <xdr:cNvSpPr txBox="1"/>
      </xdr:nvSpPr>
      <xdr:spPr>
        <a:xfrm>
          <a:off x="2705744" y="172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97807</xdr:rowOff>
    </xdr:from>
    <xdr:ext cx="405111" cy="259045"/>
    <xdr:sp macro="" textlink="">
      <xdr:nvSpPr>
        <xdr:cNvPr id="429" name="n_3mainValue【港湾・漁港】&#10;有形固定資産減価償却率">
          <a:extLst>
            <a:ext uri="{FF2B5EF4-FFF2-40B4-BE49-F238E27FC236}">
              <a16:creationId xmlns:a16="http://schemas.microsoft.com/office/drawing/2014/main" id="{67185191-2B0E-4990-87A4-FE29BEBBDD1F}"/>
            </a:ext>
          </a:extLst>
        </xdr:cNvPr>
        <xdr:cNvSpPr txBox="1"/>
      </xdr:nvSpPr>
      <xdr:spPr>
        <a:xfrm>
          <a:off x="18167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9633</xdr:rowOff>
    </xdr:from>
    <xdr:ext cx="405111" cy="259045"/>
    <xdr:sp macro="" textlink="">
      <xdr:nvSpPr>
        <xdr:cNvPr id="430" name="n_4mainValue【港湾・漁港】&#10;有形固定資産減価償却率">
          <a:extLst>
            <a:ext uri="{FF2B5EF4-FFF2-40B4-BE49-F238E27FC236}">
              <a16:creationId xmlns:a16="http://schemas.microsoft.com/office/drawing/2014/main" id="{E8D9B132-B2A7-4ECC-A7B0-47C0E7C50A7C}"/>
            </a:ext>
          </a:extLst>
        </xdr:cNvPr>
        <xdr:cNvSpPr txBox="1"/>
      </xdr:nvSpPr>
      <xdr:spPr>
        <a:xfrm>
          <a:off x="9277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9A907809-C371-4B05-B719-E2E60C15AAE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F7027978-CE85-4659-B4BD-7A6CA23CE69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DC9F8F9D-FA33-4AEC-B9EB-CC4B9FE66DD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7ECEF143-81ED-4A72-95BB-1BFAD603415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3B696622-2C8F-42CB-90E4-11CECFBFF74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474F457B-77EE-4F13-85B3-0DFD8A4DA79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E9299B05-484A-4C2D-A22E-EC4F59E78BF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86CDF4D4-7DE9-47A0-834F-DD6F3523454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ABEC8DAB-6556-4ACA-8556-846056B231A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3B72A057-0E03-4109-8195-C56D99D87E9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8C3CCF3C-A04E-4441-9BF1-5194A2F9B7A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2" name="テキスト ボックス 441">
          <a:extLst>
            <a:ext uri="{FF2B5EF4-FFF2-40B4-BE49-F238E27FC236}">
              <a16:creationId xmlns:a16="http://schemas.microsoft.com/office/drawing/2014/main" id="{1ADB1B46-5342-420F-9C42-1AA925A5F645}"/>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4B86BD17-2885-4D26-9EEB-508D665110D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4" name="テキスト ボックス 443">
          <a:extLst>
            <a:ext uri="{FF2B5EF4-FFF2-40B4-BE49-F238E27FC236}">
              <a16:creationId xmlns:a16="http://schemas.microsoft.com/office/drawing/2014/main" id="{A7DB5DC1-7750-4075-A5F3-408576B8D06D}"/>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7C9A9273-D66F-4AC9-81C3-420514DB745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6" name="テキスト ボックス 445">
          <a:extLst>
            <a:ext uri="{FF2B5EF4-FFF2-40B4-BE49-F238E27FC236}">
              <a16:creationId xmlns:a16="http://schemas.microsoft.com/office/drawing/2014/main" id="{7ACDB748-AC9F-4AB1-B1CC-4505ECE35CC3}"/>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3FD3850F-3552-47E2-9C5B-0D227FAEF5FC}"/>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8" name="テキスト ボックス 447">
          <a:extLst>
            <a:ext uri="{FF2B5EF4-FFF2-40B4-BE49-F238E27FC236}">
              <a16:creationId xmlns:a16="http://schemas.microsoft.com/office/drawing/2014/main" id="{C2CD19EB-12A7-40CA-9623-E94A45EE3438}"/>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9FBED128-4CDC-4906-A0B3-80142265C8B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id="{DD67CDDD-01CF-4F9D-B5B2-43045D53343B}"/>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EB354F70-58A0-467F-A83B-DD21BEC334A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52" name="直線コネクタ 451">
          <a:extLst>
            <a:ext uri="{FF2B5EF4-FFF2-40B4-BE49-F238E27FC236}">
              <a16:creationId xmlns:a16="http://schemas.microsoft.com/office/drawing/2014/main" id="{FBBFEFBF-C7D6-4361-94A7-F33C5EEDAE7B}"/>
            </a:ext>
          </a:extLst>
        </xdr:cNvPr>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3" name="【港湾・漁港】&#10;一人当たり有形固定資産（償却資産）額最小値テキスト">
          <a:extLst>
            <a:ext uri="{FF2B5EF4-FFF2-40B4-BE49-F238E27FC236}">
              <a16:creationId xmlns:a16="http://schemas.microsoft.com/office/drawing/2014/main" id="{29F669FC-7698-418C-9B1D-471AFBF4DE8C}"/>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4" name="直線コネクタ 453">
          <a:extLst>
            <a:ext uri="{FF2B5EF4-FFF2-40B4-BE49-F238E27FC236}">
              <a16:creationId xmlns:a16="http://schemas.microsoft.com/office/drawing/2014/main" id="{A002A8A1-6C93-4FB4-8949-470FBBA80692}"/>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id="{EBD39F54-8F46-439C-A3AE-054DFE4F758C}"/>
            </a:ext>
          </a:extLst>
        </xdr:cNvPr>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56" name="直線コネクタ 455">
          <a:extLst>
            <a:ext uri="{FF2B5EF4-FFF2-40B4-BE49-F238E27FC236}">
              <a16:creationId xmlns:a16="http://schemas.microsoft.com/office/drawing/2014/main" id="{F020DA1E-C345-48D6-B4B5-E61A3552F3F7}"/>
            </a:ext>
          </a:extLst>
        </xdr:cNvPr>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62927</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091DBA95-FE25-4ACF-B61F-4EB677049591}"/>
            </a:ext>
          </a:extLst>
        </xdr:cNvPr>
        <xdr:cNvSpPr txBox="1"/>
      </xdr:nvSpPr>
      <xdr:spPr>
        <a:xfrm>
          <a:off x="10515600" y="1823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58" name="フローチャート: 判断 457">
          <a:extLst>
            <a:ext uri="{FF2B5EF4-FFF2-40B4-BE49-F238E27FC236}">
              <a16:creationId xmlns:a16="http://schemas.microsoft.com/office/drawing/2014/main" id="{3E5D298A-6465-4CFC-8F44-F9DC297499A4}"/>
            </a:ext>
          </a:extLst>
        </xdr:cNvPr>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59" name="フローチャート: 判断 458">
          <a:extLst>
            <a:ext uri="{FF2B5EF4-FFF2-40B4-BE49-F238E27FC236}">
              <a16:creationId xmlns:a16="http://schemas.microsoft.com/office/drawing/2014/main" id="{93E2DDF6-6BD7-43FB-85B0-8205E809F367}"/>
            </a:ext>
          </a:extLst>
        </xdr:cNvPr>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60" name="フローチャート: 判断 459">
          <a:extLst>
            <a:ext uri="{FF2B5EF4-FFF2-40B4-BE49-F238E27FC236}">
              <a16:creationId xmlns:a16="http://schemas.microsoft.com/office/drawing/2014/main" id="{72FE2F7D-767A-4A32-9288-B6F6A07D0F8D}"/>
            </a:ext>
          </a:extLst>
        </xdr:cNvPr>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61" name="フローチャート: 判断 460">
          <a:extLst>
            <a:ext uri="{FF2B5EF4-FFF2-40B4-BE49-F238E27FC236}">
              <a16:creationId xmlns:a16="http://schemas.microsoft.com/office/drawing/2014/main" id="{DA3EF06B-8C80-4776-BD7F-C4A4F9995035}"/>
            </a:ext>
          </a:extLst>
        </xdr:cNvPr>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62" name="フローチャート: 判断 461">
          <a:extLst>
            <a:ext uri="{FF2B5EF4-FFF2-40B4-BE49-F238E27FC236}">
              <a16:creationId xmlns:a16="http://schemas.microsoft.com/office/drawing/2014/main" id="{EC6B3203-2670-40CE-88B7-29FE0F311922}"/>
            </a:ext>
          </a:extLst>
        </xdr:cNvPr>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C744BC15-0810-4649-A9DD-CC0595697FC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4F0FE037-858E-498A-950C-8AB8D650F92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3F1AC600-E296-4721-802C-2695B07A29C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4E91FC8-4B4D-4518-AD2E-B0B3A1416D7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181B5580-35B1-4DB1-AFC7-FAE96C0073A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162666</xdr:rowOff>
    </xdr:from>
    <xdr:to>
      <xdr:col>55</xdr:col>
      <xdr:colOff>50800</xdr:colOff>
      <xdr:row>108</xdr:row>
      <xdr:rowOff>92816</xdr:rowOff>
    </xdr:to>
    <xdr:sp macro="" textlink="">
      <xdr:nvSpPr>
        <xdr:cNvPr id="468" name="楕円 467">
          <a:extLst>
            <a:ext uri="{FF2B5EF4-FFF2-40B4-BE49-F238E27FC236}">
              <a16:creationId xmlns:a16="http://schemas.microsoft.com/office/drawing/2014/main" id="{398E8A2F-C5A7-45F5-8729-E3B2B3FAA521}"/>
            </a:ext>
          </a:extLst>
        </xdr:cNvPr>
        <xdr:cNvSpPr/>
      </xdr:nvSpPr>
      <xdr:spPr>
        <a:xfrm>
          <a:off x="10426700" y="185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77593</xdr:rowOff>
    </xdr:from>
    <xdr:ext cx="534377" cy="259045"/>
    <xdr:sp macro="" textlink="">
      <xdr:nvSpPr>
        <xdr:cNvPr id="469" name="【港湾・漁港】&#10;一人当たり有形固定資産（償却資産）額該当値テキスト">
          <a:extLst>
            <a:ext uri="{FF2B5EF4-FFF2-40B4-BE49-F238E27FC236}">
              <a16:creationId xmlns:a16="http://schemas.microsoft.com/office/drawing/2014/main" id="{FD9329C1-1BB2-4574-B2A3-490C16FE17BA}"/>
            </a:ext>
          </a:extLst>
        </xdr:cNvPr>
        <xdr:cNvSpPr txBox="1"/>
      </xdr:nvSpPr>
      <xdr:spPr>
        <a:xfrm>
          <a:off x="10515600" y="184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164123</xdr:rowOff>
    </xdr:from>
    <xdr:to>
      <xdr:col>50</xdr:col>
      <xdr:colOff>165100</xdr:colOff>
      <xdr:row>108</xdr:row>
      <xdr:rowOff>94273</xdr:rowOff>
    </xdr:to>
    <xdr:sp macro="" textlink="">
      <xdr:nvSpPr>
        <xdr:cNvPr id="470" name="楕円 469">
          <a:extLst>
            <a:ext uri="{FF2B5EF4-FFF2-40B4-BE49-F238E27FC236}">
              <a16:creationId xmlns:a16="http://schemas.microsoft.com/office/drawing/2014/main" id="{63062960-25F2-4046-8997-708BF774AD5A}"/>
            </a:ext>
          </a:extLst>
        </xdr:cNvPr>
        <xdr:cNvSpPr/>
      </xdr:nvSpPr>
      <xdr:spPr>
        <a:xfrm>
          <a:off x="9588500" y="1850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42016</xdr:rowOff>
    </xdr:from>
    <xdr:to>
      <xdr:col>55</xdr:col>
      <xdr:colOff>0</xdr:colOff>
      <xdr:row>108</xdr:row>
      <xdr:rowOff>43473</xdr:rowOff>
    </xdr:to>
    <xdr:cxnSp macro="">
      <xdr:nvCxnSpPr>
        <xdr:cNvPr id="471" name="直線コネクタ 470">
          <a:extLst>
            <a:ext uri="{FF2B5EF4-FFF2-40B4-BE49-F238E27FC236}">
              <a16:creationId xmlns:a16="http://schemas.microsoft.com/office/drawing/2014/main" id="{BD9FE158-6294-4C24-9A23-FD7723848FB0}"/>
            </a:ext>
          </a:extLst>
        </xdr:cNvPr>
        <xdr:cNvCxnSpPr/>
      </xdr:nvCxnSpPr>
      <xdr:spPr>
        <a:xfrm flipV="1">
          <a:off x="9639300" y="18558616"/>
          <a:ext cx="838200" cy="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1401</xdr:rowOff>
    </xdr:from>
    <xdr:to>
      <xdr:col>46</xdr:col>
      <xdr:colOff>38100</xdr:colOff>
      <xdr:row>108</xdr:row>
      <xdr:rowOff>103001</xdr:rowOff>
    </xdr:to>
    <xdr:sp macro="" textlink="">
      <xdr:nvSpPr>
        <xdr:cNvPr id="472" name="楕円 471">
          <a:extLst>
            <a:ext uri="{FF2B5EF4-FFF2-40B4-BE49-F238E27FC236}">
              <a16:creationId xmlns:a16="http://schemas.microsoft.com/office/drawing/2014/main" id="{7D663028-3702-403A-A89F-B8507B0D70F1}"/>
            </a:ext>
          </a:extLst>
        </xdr:cNvPr>
        <xdr:cNvSpPr/>
      </xdr:nvSpPr>
      <xdr:spPr>
        <a:xfrm>
          <a:off x="8699500" y="185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43473</xdr:rowOff>
    </xdr:from>
    <xdr:to>
      <xdr:col>50</xdr:col>
      <xdr:colOff>114300</xdr:colOff>
      <xdr:row>108</xdr:row>
      <xdr:rowOff>52201</xdr:rowOff>
    </xdr:to>
    <xdr:cxnSp macro="">
      <xdr:nvCxnSpPr>
        <xdr:cNvPr id="473" name="直線コネクタ 472">
          <a:extLst>
            <a:ext uri="{FF2B5EF4-FFF2-40B4-BE49-F238E27FC236}">
              <a16:creationId xmlns:a16="http://schemas.microsoft.com/office/drawing/2014/main" id="{A81BC161-7DBC-4D3F-9C35-D5877A07946E}"/>
            </a:ext>
          </a:extLst>
        </xdr:cNvPr>
        <xdr:cNvCxnSpPr/>
      </xdr:nvCxnSpPr>
      <xdr:spPr>
        <a:xfrm flipV="1">
          <a:off x="8750300" y="18560073"/>
          <a:ext cx="8890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3042</xdr:rowOff>
    </xdr:from>
    <xdr:to>
      <xdr:col>41</xdr:col>
      <xdr:colOff>101600</xdr:colOff>
      <xdr:row>108</xdr:row>
      <xdr:rowOff>104642</xdr:rowOff>
    </xdr:to>
    <xdr:sp macro="" textlink="">
      <xdr:nvSpPr>
        <xdr:cNvPr id="474" name="楕円 473">
          <a:extLst>
            <a:ext uri="{FF2B5EF4-FFF2-40B4-BE49-F238E27FC236}">
              <a16:creationId xmlns:a16="http://schemas.microsoft.com/office/drawing/2014/main" id="{18C1717A-E193-4953-B4C5-EDE108A6E064}"/>
            </a:ext>
          </a:extLst>
        </xdr:cNvPr>
        <xdr:cNvSpPr/>
      </xdr:nvSpPr>
      <xdr:spPr>
        <a:xfrm>
          <a:off x="7810500" y="1851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52201</xdr:rowOff>
    </xdr:from>
    <xdr:to>
      <xdr:col>45</xdr:col>
      <xdr:colOff>177800</xdr:colOff>
      <xdr:row>108</xdr:row>
      <xdr:rowOff>53842</xdr:rowOff>
    </xdr:to>
    <xdr:cxnSp macro="">
      <xdr:nvCxnSpPr>
        <xdr:cNvPr id="475" name="直線コネクタ 474">
          <a:extLst>
            <a:ext uri="{FF2B5EF4-FFF2-40B4-BE49-F238E27FC236}">
              <a16:creationId xmlns:a16="http://schemas.microsoft.com/office/drawing/2014/main" id="{10EA90FD-FE09-4266-B905-D59ADD0DA533}"/>
            </a:ext>
          </a:extLst>
        </xdr:cNvPr>
        <xdr:cNvCxnSpPr/>
      </xdr:nvCxnSpPr>
      <xdr:spPr>
        <a:xfrm flipV="1">
          <a:off x="7861300" y="18568801"/>
          <a:ext cx="889000" cy="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9079</xdr:rowOff>
    </xdr:from>
    <xdr:to>
      <xdr:col>36</xdr:col>
      <xdr:colOff>165100</xdr:colOff>
      <xdr:row>108</xdr:row>
      <xdr:rowOff>110679</xdr:rowOff>
    </xdr:to>
    <xdr:sp macro="" textlink="">
      <xdr:nvSpPr>
        <xdr:cNvPr id="476" name="楕円 475">
          <a:extLst>
            <a:ext uri="{FF2B5EF4-FFF2-40B4-BE49-F238E27FC236}">
              <a16:creationId xmlns:a16="http://schemas.microsoft.com/office/drawing/2014/main" id="{EB3A2472-58D4-450F-A345-2E2B6766524A}"/>
            </a:ext>
          </a:extLst>
        </xdr:cNvPr>
        <xdr:cNvSpPr/>
      </xdr:nvSpPr>
      <xdr:spPr>
        <a:xfrm>
          <a:off x="6921500" y="185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53842</xdr:rowOff>
    </xdr:from>
    <xdr:to>
      <xdr:col>41</xdr:col>
      <xdr:colOff>50800</xdr:colOff>
      <xdr:row>108</xdr:row>
      <xdr:rowOff>59879</xdr:rowOff>
    </xdr:to>
    <xdr:cxnSp macro="">
      <xdr:nvCxnSpPr>
        <xdr:cNvPr id="477" name="直線コネクタ 476">
          <a:extLst>
            <a:ext uri="{FF2B5EF4-FFF2-40B4-BE49-F238E27FC236}">
              <a16:creationId xmlns:a16="http://schemas.microsoft.com/office/drawing/2014/main" id="{6D11006F-D9BA-41F8-A404-81199AABAA07}"/>
            </a:ext>
          </a:extLst>
        </xdr:cNvPr>
        <xdr:cNvCxnSpPr/>
      </xdr:nvCxnSpPr>
      <xdr:spPr>
        <a:xfrm flipV="1">
          <a:off x="6972300" y="18570442"/>
          <a:ext cx="889000" cy="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151630</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id="{C68B845C-5357-413B-B0F1-D0ECB7996CBA}"/>
            </a:ext>
          </a:extLst>
        </xdr:cNvPr>
        <xdr:cNvSpPr txBox="1"/>
      </xdr:nvSpPr>
      <xdr:spPr>
        <a:xfrm>
          <a:off x="93270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169350</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id="{D79004BA-8D20-4382-B838-DFB09C9B9DA9}"/>
            </a:ext>
          </a:extLst>
        </xdr:cNvPr>
        <xdr:cNvSpPr txBox="1"/>
      </xdr:nvSpPr>
      <xdr:spPr>
        <a:xfrm>
          <a:off x="8450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169966</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id="{D1D3F618-A856-45F0-A8FD-7DCCDB1B2B7C}"/>
            </a:ext>
          </a:extLst>
        </xdr:cNvPr>
        <xdr:cNvSpPr txBox="1"/>
      </xdr:nvSpPr>
      <xdr:spPr>
        <a:xfrm>
          <a:off x="7561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36955</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FAA190EE-1695-4399-B82A-CE27A5C62C5A}"/>
            </a:ext>
          </a:extLst>
        </xdr:cNvPr>
        <xdr:cNvSpPr txBox="1"/>
      </xdr:nvSpPr>
      <xdr:spPr>
        <a:xfrm>
          <a:off x="6672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85400</xdr:rowOff>
    </xdr:from>
    <xdr:ext cx="534377" cy="259045"/>
    <xdr:sp macro="" textlink="">
      <xdr:nvSpPr>
        <xdr:cNvPr id="482" name="n_1mainValue【港湾・漁港】&#10;一人当たり有形固定資産（償却資産）額">
          <a:extLst>
            <a:ext uri="{FF2B5EF4-FFF2-40B4-BE49-F238E27FC236}">
              <a16:creationId xmlns:a16="http://schemas.microsoft.com/office/drawing/2014/main" id="{F6CAE75E-A9BE-4479-80C4-CB20E294CE23}"/>
            </a:ext>
          </a:extLst>
        </xdr:cNvPr>
        <xdr:cNvSpPr txBox="1"/>
      </xdr:nvSpPr>
      <xdr:spPr>
        <a:xfrm>
          <a:off x="9359411" y="1860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94128</xdr:rowOff>
    </xdr:from>
    <xdr:ext cx="534377" cy="259045"/>
    <xdr:sp macro="" textlink="">
      <xdr:nvSpPr>
        <xdr:cNvPr id="483" name="n_2mainValue【港湾・漁港】&#10;一人当たり有形固定資産（償却資産）額">
          <a:extLst>
            <a:ext uri="{FF2B5EF4-FFF2-40B4-BE49-F238E27FC236}">
              <a16:creationId xmlns:a16="http://schemas.microsoft.com/office/drawing/2014/main" id="{00C451F5-F383-4C4A-8F1C-6F272D47DCA2}"/>
            </a:ext>
          </a:extLst>
        </xdr:cNvPr>
        <xdr:cNvSpPr txBox="1"/>
      </xdr:nvSpPr>
      <xdr:spPr>
        <a:xfrm>
          <a:off x="8483111" y="1861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95769</xdr:rowOff>
    </xdr:from>
    <xdr:ext cx="534377" cy="259045"/>
    <xdr:sp macro="" textlink="">
      <xdr:nvSpPr>
        <xdr:cNvPr id="484" name="n_3mainValue【港湾・漁港】&#10;一人当たり有形固定資産（償却資産）額">
          <a:extLst>
            <a:ext uri="{FF2B5EF4-FFF2-40B4-BE49-F238E27FC236}">
              <a16:creationId xmlns:a16="http://schemas.microsoft.com/office/drawing/2014/main" id="{2F811791-0D69-4904-91D0-7C23DD47F402}"/>
            </a:ext>
          </a:extLst>
        </xdr:cNvPr>
        <xdr:cNvSpPr txBox="1"/>
      </xdr:nvSpPr>
      <xdr:spPr>
        <a:xfrm>
          <a:off x="7594111" y="186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101806</xdr:rowOff>
    </xdr:from>
    <xdr:ext cx="534377" cy="259045"/>
    <xdr:sp macro="" textlink="">
      <xdr:nvSpPr>
        <xdr:cNvPr id="485" name="n_4mainValue【港湾・漁港】&#10;一人当たり有形固定資産（償却資産）額">
          <a:extLst>
            <a:ext uri="{FF2B5EF4-FFF2-40B4-BE49-F238E27FC236}">
              <a16:creationId xmlns:a16="http://schemas.microsoft.com/office/drawing/2014/main" id="{FF2F9BAE-3702-4686-8FDD-FA3660515889}"/>
            </a:ext>
          </a:extLst>
        </xdr:cNvPr>
        <xdr:cNvSpPr txBox="1"/>
      </xdr:nvSpPr>
      <xdr:spPr>
        <a:xfrm>
          <a:off x="6705111" y="1861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89098E0D-CDDE-43CB-9CF4-FFAB586BF1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14657F1D-83A6-4EC4-B2B3-E8F60A9DAD9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E61F95C4-0EFB-453C-8F1B-1BC34A3322D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544EBAB3-B626-493F-8580-BFFBEDA5B0B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F0FD40DB-5B22-4965-96AD-DEDB327C8EC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303D4BE3-4C72-4564-8E8D-C78BA61C59C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E38796BB-2F1B-4636-85F7-EE880AF9AC4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409FC80B-C7E8-42E2-BCDE-33EE773D7AA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5B1E367E-5913-45B2-951A-009C124236D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F94882EA-8A98-4269-B8BB-5E57FF475F0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EA67AFE9-3590-4D62-B081-EE470C400C5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D45FDC8A-BE5F-4800-91AE-F0B9C2268ED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a:extLst>
            <a:ext uri="{FF2B5EF4-FFF2-40B4-BE49-F238E27FC236}">
              <a16:creationId xmlns:a16="http://schemas.microsoft.com/office/drawing/2014/main" id="{D2B7D416-164F-4A10-9FED-541FBE82A24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B30A29CA-B21C-4328-A30F-3FFEF0CEA52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a:extLst>
            <a:ext uri="{FF2B5EF4-FFF2-40B4-BE49-F238E27FC236}">
              <a16:creationId xmlns:a16="http://schemas.microsoft.com/office/drawing/2014/main" id="{F703C677-FF82-41BB-8868-179245274ED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AC4B9B54-3A03-4CF6-9F91-9841083D9C1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a:extLst>
            <a:ext uri="{FF2B5EF4-FFF2-40B4-BE49-F238E27FC236}">
              <a16:creationId xmlns:a16="http://schemas.microsoft.com/office/drawing/2014/main" id="{131639F4-07C0-4FDC-B89F-7661CF3E292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8BE04153-C78D-4CC7-93CC-2EFA93747C8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a:extLst>
            <a:ext uri="{FF2B5EF4-FFF2-40B4-BE49-F238E27FC236}">
              <a16:creationId xmlns:a16="http://schemas.microsoft.com/office/drawing/2014/main" id="{105BE079-B9C4-41CA-86BB-C1F9251A524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ADB6FF1E-AF0E-4DCA-B570-400B95D08E9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a:extLst>
            <a:ext uri="{FF2B5EF4-FFF2-40B4-BE49-F238E27FC236}">
              <a16:creationId xmlns:a16="http://schemas.microsoft.com/office/drawing/2014/main" id="{C9F882B6-E9AB-4206-8606-74D7A172149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411A3490-9CCA-4432-BF7B-42EF9A62A6F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50887977-0DFF-436C-9F48-CF865269567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A90AB489-6640-46A2-B89A-070BE57FA30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510" name="直線コネクタ 509">
          <a:extLst>
            <a:ext uri="{FF2B5EF4-FFF2-40B4-BE49-F238E27FC236}">
              <a16:creationId xmlns:a16="http://schemas.microsoft.com/office/drawing/2014/main" id="{6A34E9E3-327C-4A51-8A0E-BCD26D90CB2E}"/>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71F5DB63-348B-4880-9C4A-66E4B76618B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2" name="直線コネクタ 511">
          <a:extLst>
            <a:ext uri="{FF2B5EF4-FFF2-40B4-BE49-F238E27FC236}">
              <a16:creationId xmlns:a16="http://schemas.microsoft.com/office/drawing/2014/main" id="{3B8FC87D-3316-446D-B621-78791F5712E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9D51CCC8-77D3-4155-8864-3E9F9B303CBD}"/>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4" name="直線コネクタ 513">
          <a:extLst>
            <a:ext uri="{FF2B5EF4-FFF2-40B4-BE49-F238E27FC236}">
              <a16:creationId xmlns:a16="http://schemas.microsoft.com/office/drawing/2014/main" id="{38B3FCFC-A6EA-46E7-AB2B-8A1D21AE543B}"/>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56C3FE20-5648-42F9-87A4-EB1887F98A8D}"/>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16" name="フローチャート: 判断 515">
          <a:extLst>
            <a:ext uri="{FF2B5EF4-FFF2-40B4-BE49-F238E27FC236}">
              <a16:creationId xmlns:a16="http://schemas.microsoft.com/office/drawing/2014/main" id="{48E0E891-9DE9-4FBB-96B5-5DA987944DEF}"/>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17" name="フローチャート: 判断 516">
          <a:extLst>
            <a:ext uri="{FF2B5EF4-FFF2-40B4-BE49-F238E27FC236}">
              <a16:creationId xmlns:a16="http://schemas.microsoft.com/office/drawing/2014/main" id="{48B9C503-7592-4985-95E4-E29BF559E883}"/>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18" name="フローチャート: 判断 517">
          <a:extLst>
            <a:ext uri="{FF2B5EF4-FFF2-40B4-BE49-F238E27FC236}">
              <a16:creationId xmlns:a16="http://schemas.microsoft.com/office/drawing/2014/main" id="{ED2EE35D-748C-4BA0-A7EA-2DA91E4E20A4}"/>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9" name="フローチャート: 判断 518">
          <a:extLst>
            <a:ext uri="{FF2B5EF4-FFF2-40B4-BE49-F238E27FC236}">
              <a16:creationId xmlns:a16="http://schemas.microsoft.com/office/drawing/2014/main" id="{11C698BA-0CA0-4B3A-A0FC-C6E6F08808D8}"/>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520" name="フローチャート: 判断 519">
          <a:extLst>
            <a:ext uri="{FF2B5EF4-FFF2-40B4-BE49-F238E27FC236}">
              <a16:creationId xmlns:a16="http://schemas.microsoft.com/office/drawing/2014/main" id="{E70C53D9-5094-4DE4-9104-C8125AF4D94F}"/>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5FD56B74-B16C-41BF-A2D1-9B6DC0F98C5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E7B528C9-0421-4C6F-80B1-E598091DFAD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31D57E57-7FF1-4734-ACD3-95AFCFB7E8E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F3CC9A08-F3C1-4635-97C6-05883158BE1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F3AF422-0814-46A1-8012-B6C8021AAF8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526" name="楕円 525">
          <a:extLst>
            <a:ext uri="{FF2B5EF4-FFF2-40B4-BE49-F238E27FC236}">
              <a16:creationId xmlns:a16="http://schemas.microsoft.com/office/drawing/2014/main" id="{B0A635F1-CCEC-417D-94CD-3B8AD02F9ABE}"/>
            </a:ext>
          </a:extLst>
        </xdr:cNvPr>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527" name="【認定こども園・幼稚園・保育所】&#10;有形固定資産減価償却率該当値テキスト">
          <a:extLst>
            <a:ext uri="{FF2B5EF4-FFF2-40B4-BE49-F238E27FC236}">
              <a16:creationId xmlns:a16="http://schemas.microsoft.com/office/drawing/2014/main" id="{59D1706C-671C-440F-9892-3FD19598AAF9}"/>
            </a:ext>
          </a:extLst>
        </xdr:cNvPr>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528" name="楕円 527">
          <a:extLst>
            <a:ext uri="{FF2B5EF4-FFF2-40B4-BE49-F238E27FC236}">
              <a16:creationId xmlns:a16="http://schemas.microsoft.com/office/drawing/2014/main" id="{605D07F8-8E74-4866-8C8B-ADEA17206143}"/>
            </a:ext>
          </a:extLst>
        </xdr:cNvPr>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529" name="直線コネクタ 528">
          <a:extLst>
            <a:ext uri="{FF2B5EF4-FFF2-40B4-BE49-F238E27FC236}">
              <a16:creationId xmlns:a16="http://schemas.microsoft.com/office/drawing/2014/main" id="{6220EEAF-4088-49FA-A2F9-24AB9F6F0496}"/>
            </a:ext>
          </a:extLst>
        </xdr:cNvPr>
        <xdr:cNvCxnSpPr/>
      </xdr:nvCxnSpPr>
      <xdr:spPr>
        <a:xfrm>
          <a:off x="15481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141605</xdr:rowOff>
    </xdr:from>
    <xdr:to>
      <xdr:col>76</xdr:col>
      <xdr:colOff>165100</xdr:colOff>
      <xdr:row>40</xdr:row>
      <xdr:rowOff>71755</xdr:rowOff>
    </xdr:to>
    <xdr:sp macro="" textlink="">
      <xdr:nvSpPr>
        <xdr:cNvPr id="530" name="楕円 529">
          <a:extLst>
            <a:ext uri="{FF2B5EF4-FFF2-40B4-BE49-F238E27FC236}">
              <a16:creationId xmlns:a16="http://schemas.microsoft.com/office/drawing/2014/main" id="{8B834858-B8FB-4417-8914-2FBD32B0A559}"/>
            </a:ext>
          </a:extLst>
        </xdr:cNvPr>
        <xdr:cNvSpPr/>
      </xdr:nvSpPr>
      <xdr:spPr>
        <a:xfrm>
          <a:off x="14541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20955</xdr:rowOff>
    </xdr:from>
    <xdr:to>
      <xdr:col>81</xdr:col>
      <xdr:colOff>50800</xdr:colOff>
      <xdr:row>42</xdr:row>
      <xdr:rowOff>38100</xdr:rowOff>
    </xdr:to>
    <xdr:cxnSp macro="">
      <xdr:nvCxnSpPr>
        <xdr:cNvPr id="531" name="直線コネクタ 530">
          <a:extLst>
            <a:ext uri="{FF2B5EF4-FFF2-40B4-BE49-F238E27FC236}">
              <a16:creationId xmlns:a16="http://schemas.microsoft.com/office/drawing/2014/main" id="{7A978A58-2BDA-4440-9EDE-17EF2D22F58E}"/>
            </a:ext>
          </a:extLst>
        </xdr:cNvPr>
        <xdr:cNvCxnSpPr/>
      </xdr:nvCxnSpPr>
      <xdr:spPr>
        <a:xfrm>
          <a:off x="14592300" y="6878955"/>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103505</xdr:rowOff>
    </xdr:from>
    <xdr:to>
      <xdr:col>72</xdr:col>
      <xdr:colOff>38100</xdr:colOff>
      <xdr:row>40</xdr:row>
      <xdr:rowOff>33655</xdr:rowOff>
    </xdr:to>
    <xdr:sp macro="" textlink="">
      <xdr:nvSpPr>
        <xdr:cNvPr id="532" name="楕円 531">
          <a:extLst>
            <a:ext uri="{FF2B5EF4-FFF2-40B4-BE49-F238E27FC236}">
              <a16:creationId xmlns:a16="http://schemas.microsoft.com/office/drawing/2014/main" id="{77A8429D-B28D-4335-8619-E2056CA9F1F9}"/>
            </a:ext>
          </a:extLst>
        </xdr:cNvPr>
        <xdr:cNvSpPr/>
      </xdr:nvSpPr>
      <xdr:spPr>
        <a:xfrm>
          <a:off x="13652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154305</xdr:rowOff>
    </xdr:from>
    <xdr:to>
      <xdr:col>76</xdr:col>
      <xdr:colOff>114300</xdr:colOff>
      <xdr:row>40</xdr:row>
      <xdr:rowOff>20955</xdr:rowOff>
    </xdr:to>
    <xdr:cxnSp macro="">
      <xdr:nvCxnSpPr>
        <xdr:cNvPr id="533" name="直線コネクタ 532">
          <a:extLst>
            <a:ext uri="{FF2B5EF4-FFF2-40B4-BE49-F238E27FC236}">
              <a16:creationId xmlns:a16="http://schemas.microsoft.com/office/drawing/2014/main" id="{06191D83-C24F-4C67-835B-92FD799509E1}"/>
            </a:ext>
          </a:extLst>
        </xdr:cNvPr>
        <xdr:cNvCxnSpPr/>
      </xdr:nvCxnSpPr>
      <xdr:spPr>
        <a:xfrm>
          <a:off x="13703300" y="68408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61595</xdr:rowOff>
    </xdr:from>
    <xdr:to>
      <xdr:col>67</xdr:col>
      <xdr:colOff>101600</xdr:colOff>
      <xdr:row>40</xdr:row>
      <xdr:rowOff>163195</xdr:rowOff>
    </xdr:to>
    <xdr:sp macro="" textlink="">
      <xdr:nvSpPr>
        <xdr:cNvPr id="534" name="楕円 533">
          <a:extLst>
            <a:ext uri="{FF2B5EF4-FFF2-40B4-BE49-F238E27FC236}">
              <a16:creationId xmlns:a16="http://schemas.microsoft.com/office/drawing/2014/main" id="{53375273-9BF6-4A3F-833B-C557BBECE1B7}"/>
            </a:ext>
          </a:extLst>
        </xdr:cNvPr>
        <xdr:cNvSpPr/>
      </xdr:nvSpPr>
      <xdr:spPr>
        <a:xfrm>
          <a:off x="12763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154305</xdr:rowOff>
    </xdr:from>
    <xdr:to>
      <xdr:col>71</xdr:col>
      <xdr:colOff>177800</xdr:colOff>
      <xdr:row>40</xdr:row>
      <xdr:rowOff>112395</xdr:rowOff>
    </xdr:to>
    <xdr:cxnSp macro="">
      <xdr:nvCxnSpPr>
        <xdr:cNvPr id="535" name="直線コネクタ 534">
          <a:extLst>
            <a:ext uri="{FF2B5EF4-FFF2-40B4-BE49-F238E27FC236}">
              <a16:creationId xmlns:a16="http://schemas.microsoft.com/office/drawing/2014/main" id="{BDE06602-1AD9-4F8F-B3BB-813BF074DC93}"/>
            </a:ext>
          </a:extLst>
        </xdr:cNvPr>
        <xdr:cNvCxnSpPr/>
      </xdr:nvCxnSpPr>
      <xdr:spPr>
        <a:xfrm flipV="1">
          <a:off x="12814300" y="684085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5A5BD05A-1097-4BAC-951C-3582F77B6FC2}"/>
            </a:ext>
          </a:extLst>
        </xdr:cNvPr>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40A5344B-7445-4F53-AD79-DD8CB44B69EE}"/>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A1C0572E-4AC6-4A3D-AA8B-C6550B82F36D}"/>
            </a:ext>
          </a:extLst>
        </xdr:cNvPr>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73A2AB80-8FDC-423D-9652-7FD33EA00436}"/>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540" name="n_1mainValue【認定こども園・幼稚園・保育所】&#10;有形固定資産減価償却率">
          <a:extLst>
            <a:ext uri="{FF2B5EF4-FFF2-40B4-BE49-F238E27FC236}">
              <a16:creationId xmlns:a16="http://schemas.microsoft.com/office/drawing/2014/main" id="{688EDD82-A712-46BD-8232-1547643EA06F}"/>
            </a:ext>
          </a:extLst>
        </xdr:cNvPr>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62882</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B0CBAC1F-CEA3-446E-BF45-986686F16836}"/>
            </a:ext>
          </a:extLst>
        </xdr:cNvPr>
        <xdr:cNvSpPr txBox="1"/>
      </xdr:nvSpPr>
      <xdr:spPr>
        <a:xfrm>
          <a:off x="143897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24782</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AE33B0DE-FF05-4E69-9D71-A78886360266}"/>
            </a:ext>
          </a:extLst>
        </xdr:cNvPr>
        <xdr:cNvSpPr txBox="1"/>
      </xdr:nvSpPr>
      <xdr:spPr>
        <a:xfrm>
          <a:off x="135007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154322</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CA70E3C8-3EC9-463D-B0C2-324AE63EA5F3}"/>
            </a:ext>
          </a:extLst>
        </xdr:cNvPr>
        <xdr:cNvSpPr txBox="1"/>
      </xdr:nvSpPr>
      <xdr:spPr>
        <a:xfrm>
          <a:off x="126117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37BC83D1-D0FB-4F09-9081-D1A9CA9B958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11F91D9B-B0EB-4E93-A0A6-500D6E40600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9A23E4DB-C63B-45E8-B455-044CFE21F3E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CD8556D4-CC0C-4C8F-8D33-CE14BF793E6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A7EEE415-1736-4A16-8730-F3B9E36C967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E1187D14-3AA8-45D6-8357-9150F17CD2D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930754E4-00A8-47EB-A84E-6E2D37AF289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E2E39156-5C0D-48B4-871F-CB834B2E315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C3836C0B-42E3-451B-830E-C9B4906CD7F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1C15874C-2DD4-4FD9-8BD1-706F550CE4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BEFC6E32-5F17-4FB9-8FB5-CABDD8C3C0D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603FCE71-D577-4B70-9A45-3CDD25398CE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F2052F24-CD43-4EF2-A438-A24DBB45053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D9D3C4D1-7F20-4970-B628-158ABA31A86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03F2F4A4-8087-4C42-845B-1A65C63ACE3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01C4AD0C-EA03-428F-9C09-B02E7B669C0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8710ABF9-93D6-4193-83B6-F944B5962D1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7C0B52C3-9C7C-4C68-88FE-EB16C33F7EB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0816D276-CD85-4417-AA0E-82369B9BA01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AC4F88FB-7F93-4559-9A0D-50C60615296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5F7C0BE9-91E1-4163-9119-80C800B37CE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65" name="直線コネクタ 564">
          <a:extLst>
            <a:ext uri="{FF2B5EF4-FFF2-40B4-BE49-F238E27FC236}">
              <a16:creationId xmlns:a16="http://schemas.microsoft.com/office/drawing/2014/main" id="{BE905255-C8D7-47F3-A5F1-2C272F9FC6D5}"/>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FE1B6986-27DE-4C84-A465-79CF68D01FFC}"/>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67" name="直線コネクタ 566">
          <a:extLst>
            <a:ext uri="{FF2B5EF4-FFF2-40B4-BE49-F238E27FC236}">
              <a16:creationId xmlns:a16="http://schemas.microsoft.com/office/drawing/2014/main" id="{D6850794-0DC0-4297-952D-7196C80ACDF6}"/>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DA99C756-E028-437B-8A2B-E63FA5FA214D}"/>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69" name="直線コネクタ 568">
          <a:extLst>
            <a:ext uri="{FF2B5EF4-FFF2-40B4-BE49-F238E27FC236}">
              <a16:creationId xmlns:a16="http://schemas.microsoft.com/office/drawing/2014/main" id="{715E6657-5FE3-4D96-B094-354286C173C3}"/>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180C8D8A-AD13-4046-8B7F-6BCF30121876}"/>
            </a:ext>
          </a:extLst>
        </xdr:cNvPr>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71" name="フローチャート: 判断 570">
          <a:extLst>
            <a:ext uri="{FF2B5EF4-FFF2-40B4-BE49-F238E27FC236}">
              <a16:creationId xmlns:a16="http://schemas.microsoft.com/office/drawing/2014/main" id="{7E9560A0-695D-4F2A-AFC9-D6504F95E452}"/>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72" name="フローチャート: 判断 571">
          <a:extLst>
            <a:ext uri="{FF2B5EF4-FFF2-40B4-BE49-F238E27FC236}">
              <a16:creationId xmlns:a16="http://schemas.microsoft.com/office/drawing/2014/main" id="{121E675C-C9A3-4D6D-A76C-1695CDEA6BE2}"/>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73" name="フローチャート: 判断 572">
          <a:extLst>
            <a:ext uri="{FF2B5EF4-FFF2-40B4-BE49-F238E27FC236}">
              <a16:creationId xmlns:a16="http://schemas.microsoft.com/office/drawing/2014/main" id="{5C39D488-B6A6-417D-B62E-AFA9FCE80265}"/>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74" name="フローチャート: 判断 573">
          <a:extLst>
            <a:ext uri="{FF2B5EF4-FFF2-40B4-BE49-F238E27FC236}">
              <a16:creationId xmlns:a16="http://schemas.microsoft.com/office/drawing/2014/main" id="{9B40ACDC-B37D-45E4-9A94-8F74FC1B4E73}"/>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75" name="フローチャート: 判断 574">
          <a:extLst>
            <a:ext uri="{FF2B5EF4-FFF2-40B4-BE49-F238E27FC236}">
              <a16:creationId xmlns:a16="http://schemas.microsoft.com/office/drawing/2014/main" id="{434E23B3-4860-4EA4-A76B-3814D29AB23F}"/>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C8876A68-C6F3-480C-90C2-980580D4F96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4E055A77-5EDC-4276-8534-2CFBC0E5C93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1D91D31F-DFF8-4A67-B4E2-48338EC207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EF18FC6D-8DD2-48B3-B80E-942A8200457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14993AD1-B5BA-455A-81B1-2A2995E4E54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68834</xdr:rowOff>
    </xdr:from>
    <xdr:to>
      <xdr:col>116</xdr:col>
      <xdr:colOff>114300</xdr:colOff>
      <xdr:row>41</xdr:row>
      <xdr:rowOff>170434</xdr:rowOff>
    </xdr:to>
    <xdr:sp macro="" textlink="">
      <xdr:nvSpPr>
        <xdr:cNvPr id="581" name="楕円 580">
          <a:extLst>
            <a:ext uri="{FF2B5EF4-FFF2-40B4-BE49-F238E27FC236}">
              <a16:creationId xmlns:a16="http://schemas.microsoft.com/office/drawing/2014/main" id="{4F0EA60B-2F4F-456A-A767-86B1C00224A8}"/>
            </a:ext>
          </a:extLst>
        </xdr:cNvPr>
        <xdr:cNvSpPr/>
      </xdr:nvSpPr>
      <xdr:spPr>
        <a:xfrm>
          <a:off x="221107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155211</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2E8122D4-ADAA-4878-9D38-041AA0E8DD16}"/>
            </a:ext>
          </a:extLst>
        </xdr:cNvPr>
        <xdr:cNvSpPr txBox="1"/>
      </xdr:nvSpPr>
      <xdr:spPr>
        <a:xfrm>
          <a:off x="22199600" y="701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68834</xdr:rowOff>
    </xdr:from>
    <xdr:to>
      <xdr:col>112</xdr:col>
      <xdr:colOff>38100</xdr:colOff>
      <xdr:row>41</xdr:row>
      <xdr:rowOff>170434</xdr:rowOff>
    </xdr:to>
    <xdr:sp macro="" textlink="">
      <xdr:nvSpPr>
        <xdr:cNvPr id="583" name="楕円 582">
          <a:extLst>
            <a:ext uri="{FF2B5EF4-FFF2-40B4-BE49-F238E27FC236}">
              <a16:creationId xmlns:a16="http://schemas.microsoft.com/office/drawing/2014/main" id="{B3506055-2A24-49E5-BB31-5284FB29F2C1}"/>
            </a:ext>
          </a:extLst>
        </xdr:cNvPr>
        <xdr:cNvSpPr/>
      </xdr:nvSpPr>
      <xdr:spPr>
        <a:xfrm>
          <a:off x="21272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119634</xdr:rowOff>
    </xdr:from>
    <xdr:to>
      <xdr:col>116</xdr:col>
      <xdr:colOff>63500</xdr:colOff>
      <xdr:row>41</xdr:row>
      <xdr:rowOff>119634</xdr:rowOff>
    </xdr:to>
    <xdr:cxnSp macro="">
      <xdr:nvCxnSpPr>
        <xdr:cNvPr id="584" name="直線コネクタ 583">
          <a:extLst>
            <a:ext uri="{FF2B5EF4-FFF2-40B4-BE49-F238E27FC236}">
              <a16:creationId xmlns:a16="http://schemas.microsoft.com/office/drawing/2014/main" id="{96776A6A-96D9-4C8B-A17B-F8AD8D44C8C9}"/>
            </a:ext>
          </a:extLst>
        </xdr:cNvPr>
        <xdr:cNvCxnSpPr/>
      </xdr:nvCxnSpPr>
      <xdr:spPr>
        <a:xfrm>
          <a:off x="21323300" y="7149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39116</xdr:rowOff>
    </xdr:from>
    <xdr:to>
      <xdr:col>107</xdr:col>
      <xdr:colOff>101600</xdr:colOff>
      <xdr:row>41</xdr:row>
      <xdr:rowOff>140716</xdr:rowOff>
    </xdr:to>
    <xdr:sp macro="" textlink="">
      <xdr:nvSpPr>
        <xdr:cNvPr id="585" name="楕円 584">
          <a:extLst>
            <a:ext uri="{FF2B5EF4-FFF2-40B4-BE49-F238E27FC236}">
              <a16:creationId xmlns:a16="http://schemas.microsoft.com/office/drawing/2014/main" id="{0E74E8CB-C339-4BA2-8FFB-17FE5977667E}"/>
            </a:ext>
          </a:extLst>
        </xdr:cNvPr>
        <xdr:cNvSpPr/>
      </xdr:nvSpPr>
      <xdr:spPr>
        <a:xfrm>
          <a:off x="20383500"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89916</xdr:rowOff>
    </xdr:from>
    <xdr:to>
      <xdr:col>111</xdr:col>
      <xdr:colOff>177800</xdr:colOff>
      <xdr:row>41</xdr:row>
      <xdr:rowOff>119634</xdr:rowOff>
    </xdr:to>
    <xdr:cxnSp macro="">
      <xdr:nvCxnSpPr>
        <xdr:cNvPr id="586" name="直線コネクタ 585">
          <a:extLst>
            <a:ext uri="{FF2B5EF4-FFF2-40B4-BE49-F238E27FC236}">
              <a16:creationId xmlns:a16="http://schemas.microsoft.com/office/drawing/2014/main" id="{18175B0A-DB6A-414B-AFD8-D62330882B5C}"/>
            </a:ext>
          </a:extLst>
        </xdr:cNvPr>
        <xdr:cNvCxnSpPr/>
      </xdr:nvCxnSpPr>
      <xdr:spPr>
        <a:xfrm>
          <a:off x="20434300" y="711936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39116</xdr:rowOff>
    </xdr:from>
    <xdr:to>
      <xdr:col>102</xdr:col>
      <xdr:colOff>165100</xdr:colOff>
      <xdr:row>41</xdr:row>
      <xdr:rowOff>140716</xdr:rowOff>
    </xdr:to>
    <xdr:sp macro="" textlink="">
      <xdr:nvSpPr>
        <xdr:cNvPr id="587" name="楕円 586">
          <a:extLst>
            <a:ext uri="{FF2B5EF4-FFF2-40B4-BE49-F238E27FC236}">
              <a16:creationId xmlns:a16="http://schemas.microsoft.com/office/drawing/2014/main" id="{806C0350-25D6-4EE8-A45A-0D5FFE86868D}"/>
            </a:ext>
          </a:extLst>
        </xdr:cNvPr>
        <xdr:cNvSpPr/>
      </xdr:nvSpPr>
      <xdr:spPr>
        <a:xfrm>
          <a:off x="19494500"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89916</xdr:rowOff>
    </xdr:from>
    <xdr:to>
      <xdr:col>107</xdr:col>
      <xdr:colOff>50800</xdr:colOff>
      <xdr:row>41</xdr:row>
      <xdr:rowOff>89916</xdr:rowOff>
    </xdr:to>
    <xdr:cxnSp macro="">
      <xdr:nvCxnSpPr>
        <xdr:cNvPr id="588" name="直線コネクタ 587">
          <a:extLst>
            <a:ext uri="{FF2B5EF4-FFF2-40B4-BE49-F238E27FC236}">
              <a16:creationId xmlns:a16="http://schemas.microsoft.com/office/drawing/2014/main" id="{465769B7-ED27-4D14-8828-771270690FDF}"/>
            </a:ext>
          </a:extLst>
        </xdr:cNvPr>
        <xdr:cNvCxnSpPr/>
      </xdr:nvCxnSpPr>
      <xdr:spPr>
        <a:xfrm>
          <a:off x="19545300" y="71193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39116</xdr:rowOff>
    </xdr:from>
    <xdr:to>
      <xdr:col>98</xdr:col>
      <xdr:colOff>38100</xdr:colOff>
      <xdr:row>41</xdr:row>
      <xdr:rowOff>140716</xdr:rowOff>
    </xdr:to>
    <xdr:sp macro="" textlink="">
      <xdr:nvSpPr>
        <xdr:cNvPr id="589" name="楕円 588">
          <a:extLst>
            <a:ext uri="{FF2B5EF4-FFF2-40B4-BE49-F238E27FC236}">
              <a16:creationId xmlns:a16="http://schemas.microsoft.com/office/drawing/2014/main" id="{CFD1DCE6-4690-4563-83B3-F9FFBF66A59E}"/>
            </a:ext>
          </a:extLst>
        </xdr:cNvPr>
        <xdr:cNvSpPr/>
      </xdr:nvSpPr>
      <xdr:spPr>
        <a:xfrm>
          <a:off x="18605500"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89916</xdr:rowOff>
    </xdr:from>
    <xdr:to>
      <xdr:col>102</xdr:col>
      <xdr:colOff>114300</xdr:colOff>
      <xdr:row>41</xdr:row>
      <xdr:rowOff>89916</xdr:rowOff>
    </xdr:to>
    <xdr:cxnSp macro="">
      <xdr:nvCxnSpPr>
        <xdr:cNvPr id="590" name="直線コネクタ 589">
          <a:extLst>
            <a:ext uri="{FF2B5EF4-FFF2-40B4-BE49-F238E27FC236}">
              <a16:creationId xmlns:a16="http://schemas.microsoft.com/office/drawing/2014/main" id="{91FEF860-BBCE-4C0C-8DBC-3ADA3A34B52F}"/>
            </a:ext>
          </a:extLst>
        </xdr:cNvPr>
        <xdr:cNvCxnSpPr/>
      </xdr:nvCxnSpPr>
      <xdr:spPr>
        <a:xfrm>
          <a:off x="18656300" y="71193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CDC7F629-D3E9-4D76-BFEB-15362774199A}"/>
            </a:ext>
          </a:extLst>
        </xdr:cNvPr>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B718D1AE-ABE3-4FD5-874E-77CC0167CC44}"/>
            </a:ext>
          </a:extLst>
        </xdr:cNvPr>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DA4B4A95-1C90-41B3-BBD5-B1F8BB5D9FDE}"/>
            </a:ext>
          </a:extLst>
        </xdr:cNvPr>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3E396960-983A-481F-87FA-701F50F2F9CE}"/>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161561</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9AD4E028-24B1-44C2-949D-08B8532F7F82}"/>
            </a:ext>
          </a:extLst>
        </xdr:cNvPr>
        <xdr:cNvSpPr txBox="1"/>
      </xdr:nvSpPr>
      <xdr:spPr>
        <a:xfrm>
          <a:off x="210757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131843</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BEA6A049-A735-47D8-B24F-02008EFCAC85}"/>
            </a:ext>
          </a:extLst>
        </xdr:cNvPr>
        <xdr:cNvSpPr txBox="1"/>
      </xdr:nvSpPr>
      <xdr:spPr>
        <a:xfrm>
          <a:off x="20199427" y="716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131843</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7C867CD5-0200-45D4-81E7-C6BC1EA10886}"/>
            </a:ext>
          </a:extLst>
        </xdr:cNvPr>
        <xdr:cNvSpPr txBox="1"/>
      </xdr:nvSpPr>
      <xdr:spPr>
        <a:xfrm>
          <a:off x="19310427" y="716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131843</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C82A51FC-BDC2-46E5-ABA7-E5C689F6F428}"/>
            </a:ext>
          </a:extLst>
        </xdr:cNvPr>
        <xdr:cNvSpPr txBox="1"/>
      </xdr:nvSpPr>
      <xdr:spPr>
        <a:xfrm>
          <a:off x="18421427" y="716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7F70EFB9-40F2-41AA-9DA1-780F2C0F3BB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F4CE9639-B57A-406B-ACD9-60054C773BF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BD62A918-0726-47AC-A2A7-137C8910FA5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800BDB97-4249-4C33-AFBD-09DFC604345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B8F96595-18F9-4911-B783-F2D43502811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014F48F1-389D-4FDC-8EC5-D181D77BF8E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D7BD2121-97E5-4473-B145-E789E593C10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3666C41E-6C01-4015-9EA2-10E30D7AF96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CDCC77F0-B32A-4E7E-9444-279CD404ED5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9C4ACCD8-FD15-4284-A75D-51C509394BC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E51DAA4A-ABB8-459B-A77D-EFC4E811D26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10F0DE33-8039-4576-B2D1-255A4EA3741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0EB0FEFC-B7D3-407D-9419-6D0EF1D1597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1A19DCDF-B400-4433-900C-4BCDABE8021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73D8DE06-9276-4ECE-AE6F-8A96D082FB5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A264D35F-86E5-420E-BCC4-2476BA21975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ED273FFB-1BCD-44E1-892C-538E8633242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619B1088-E44D-48CF-B1F5-3CC89B8165D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B5EBB878-E65A-4D6B-8FBE-0177CCF94ED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62A61701-8DD0-47DA-89DE-2391E618150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C9E9D729-86C2-4A2B-ADE8-149548FDB13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5AECD77B-B1F2-49CE-99BD-ED583302FEC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a:extLst>
            <a:ext uri="{FF2B5EF4-FFF2-40B4-BE49-F238E27FC236}">
              <a16:creationId xmlns:a16="http://schemas.microsoft.com/office/drawing/2014/main" id="{47239AEE-8EE4-4F86-8870-027226FF0BB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0BA38D94-30B2-4EC3-8E30-6EF6B1C698D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623" name="直線コネクタ 622">
          <a:extLst>
            <a:ext uri="{FF2B5EF4-FFF2-40B4-BE49-F238E27FC236}">
              <a16:creationId xmlns:a16="http://schemas.microsoft.com/office/drawing/2014/main" id="{CE2B58B1-B8EB-4A98-A137-1C0FA6D2F318}"/>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0BF09020-5CA9-46B2-B0CE-00883CCCE3F4}"/>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625" name="直線コネクタ 624">
          <a:extLst>
            <a:ext uri="{FF2B5EF4-FFF2-40B4-BE49-F238E27FC236}">
              <a16:creationId xmlns:a16="http://schemas.microsoft.com/office/drawing/2014/main" id="{D495E45C-95F0-464E-9E55-8EB2BAB4866F}"/>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DBF89C45-5EAD-4C27-8250-746B4EA5BCBD}"/>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627" name="直線コネクタ 626">
          <a:extLst>
            <a:ext uri="{FF2B5EF4-FFF2-40B4-BE49-F238E27FC236}">
              <a16:creationId xmlns:a16="http://schemas.microsoft.com/office/drawing/2014/main" id="{BA52395E-E219-494E-B4CE-FDCB6400471E}"/>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5E77AF8C-B38B-4E2C-9B29-8EC533552B0E}"/>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29" name="フローチャート: 判断 628">
          <a:extLst>
            <a:ext uri="{FF2B5EF4-FFF2-40B4-BE49-F238E27FC236}">
              <a16:creationId xmlns:a16="http://schemas.microsoft.com/office/drawing/2014/main" id="{01973D37-6101-4CD3-8F9B-C8CDEB692065}"/>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30" name="フローチャート: 判断 629">
          <a:extLst>
            <a:ext uri="{FF2B5EF4-FFF2-40B4-BE49-F238E27FC236}">
              <a16:creationId xmlns:a16="http://schemas.microsoft.com/office/drawing/2014/main" id="{CBEE6564-B869-4978-B027-7D28F34ADADE}"/>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31" name="フローチャート: 判断 630">
          <a:extLst>
            <a:ext uri="{FF2B5EF4-FFF2-40B4-BE49-F238E27FC236}">
              <a16:creationId xmlns:a16="http://schemas.microsoft.com/office/drawing/2014/main" id="{84BAA691-D2B5-4035-ADED-05A77C715F16}"/>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32" name="フローチャート: 判断 631">
          <a:extLst>
            <a:ext uri="{FF2B5EF4-FFF2-40B4-BE49-F238E27FC236}">
              <a16:creationId xmlns:a16="http://schemas.microsoft.com/office/drawing/2014/main" id="{DA7A2D7E-0A23-47D6-9494-7F548338CFF0}"/>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33" name="フローチャート: 判断 632">
          <a:extLst>
            <a:ext uri="{FF2B5EF4-FFF2-40B4-BE49-F238E27FC236}">
              <a16:creationId xmlns:a16="http://schemas.microsoft.com/office/drawing/2014/main" id="{DBDDCF26-27A5-4442-BA64-06C8285CF060}"/>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19D4B9E9-DC7D-4E39-82C8-888A73972E9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E808A077-C9C4-4DA9-AE98-05F48ABF62D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FEBE3DB-8E0A-4B34-BABF-4D93587EB7B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EC3477F-7AED-4319-BCFA-A82DBF964B2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A5F65F55-56E8-447C-9877-DD44195596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55880</xdr:rowOff>
    </xdr:from>
    <xdr:to>
      <xdr:col>85</xdr:col>
      <xdr:colOff>177800</xdr:colOff>
      <xdr:row>60</xdr:row>
      <xdr:rowOff>157480</xdr:rowOff>
    </xdr:to>
    <xdr:sp macro="" textlink="">
      <xdr:nvSpPr>
        <xdr:cNvPr id="639" name="楕円 638">
          <a:extLst>
            <a:ext uri="{FF2B5EF4-FFF2-40B4-BE49-F238E27FC236}">
              <a16:creationId xmlns:a16="http://schemas.microsoft.com/office/drawing/2014/main" id="{0F35E314-1D5C-46E7-9B11-1B33EF2F18A8}"/>
            </a:ext>
          </a:extLst>
        </xdr:cNvPr>
        <xdr:cNvSpPr/>
      </xdr:nvSpPr>
      <xdr:spPr>
        <a:xfrm>
          <a:off x="16268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34307</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98CA996E-9490-4941-9A94-62A314309D5D}"/>
            </a:ext>
          </a:extLst>
        </xdr:cNvPr>
        <xdr:cNvSpPr txBox="1"/>
      </xdr:nvSpPr>
      <xdr:spPr>
        <a:xfrm>
          <a:off x="16357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36830</xdr:rowOff>
    </xdr:from>
    <xdr:to>
      <xdr:col>81</xdr:col>
      <xdr:colOff>101600</xdr:colOff>
      <xdr:row>60</xdr:row>
      <xdr:rowOff>138430</xdr:rowOff>
    </xdr:to>
    <xdr:sp macro="" textlink="">
      <xdr:nvSpPr>
        <xdr:cNvPr id="641" name="楕円 640">
          <a:extLst>
            <a:ext uri="{FF2B5EF4-FFF2-40B4-BE49-F238E27FC236}">
              <a16:creationId xmlns:a16="http://schemas.microsoft.com/office/drawing/2014/main" id="{170942F1-B474-4D23-BB34-283B9C7984F0}"/>
            </a:ext>
          </a:extLst>
        </xdr:cNvPr>
        <xdr:cNvSpPr/>
      </xdr:nvSpPr>
      <xdr:spPr>
        <a:xfrm>
          <a:off x="15430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87630</xdr:rowOff>
    </xdr:from>
    <xdr:to>
      <xdr:col>85</xdr:col>
      <xdr:colOff>127000</xdr:colOff>
      <xdr:row>60</xdr:row>
      <xdr:rowOff>106680</xdr:rowOff>
    </xdr:to>
    <xdr:cxnSp macro="">
      <xdr:nvCxnSpPr>
        <xdr:cNvPr id="642" name="直線コネクタ 641">
          <a:extLst>
            <a:ext uri="{FF2B5EF4-FFF2-40B4-BE49-F238E27FC236}">
              <a16:creationId xmlns:a16="http://schemas.microsoft.com/office/drawing/2014/main" id="{BC1953C9-5E9D-4E98-A8FD-2C3A4BF43112}"/>
            </a:ext>
          </a:extLst>
        </xdr:cNvPr>
        <xdr:cNvCxnSpPr/>
      </xdr:nvCxnSpPr>
      <xdr:spPr>
        <a:xfrm>
          <a:off x="15481300" y="103746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46355</xdr:rowOff>
    </xdr:from>
    <xdr:to>
      <xdr:col>76</xdr:col>
      <xdr:colOff>165100</xdr:colOff>
      <xdr:row>60</xdr:row>
      <xdr:rowOff>147955</xdr:rowOff>
    </xdr:to>
    <xdr:sp macro="" textlink="">
      <xdr:nvSpPr>
        <xdr:cNvPr id="643" name="楕円 642">
          <a:extLst>
            <a:ext uri="{FF2B5EF4-FFF2-40B4-BE49-F238E27FC236}">
              <a16:creationId xmlns:a16="http://schemas.microsoft.com/office/drawing/2014/main" id="{5773CA36-4308-4E00-A5B2-1621060885B8}"/>
            </a:ext>
          </a:extLst>
        </xdr:cNvPr>
        <xdr:cNvSpPr/>
      </xdr:nvSpPr>
      <xdr:spPr>
        <a:xfrm>
          <a:off x="14541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87630</xdr:rowOff>
    </xdr:from>
    <xdr:to>
      <xdr:col>81</xdr:col>
      <xdr:colOff>50800</xdr:colOff>
      <xdr:row>60</xdr:row>
      <xdr:rowOff>97155</xdr:rowOff>
    </xdr:to>
    <xdr:cxnSp macro="">
      <xdr:nvCxnSpPr>
        <xdr:cNvPr id="644" name="直線コネクタ 643">
          <a:extLst>
            <a:ext uri="{FF2B5EF4-FFF2-40B4-BE49-F238E27FC236}">
              <a16:creationId xmlns:a16="http://schemas.microsoft.com/office/drawing/2014/main" id="{09F1AD8A-A6A3-43F5-9552-7B926852F139}"/>
            </a:ext>
          </a:extLst>
        </xdr:cNvPr>
        <xdr:cNvCxnSpPr/>
      </xdr:nvCxnSpPr>
      <xdr:spPr>
        <a:xfrm flipV="1">
          <a:off x="14592300" y="103746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36830</xdr:rowOff>
    </xdr:from>
    <xdr:to>
      <xdr:col>72</xdr:col>
      <xdr:colOff>38100</xdr:colOff>
      <xdr:row>60</xdr:row>
      <xdr:rowOff>138430</xdr:rowOff>
    </xdr:to>
    <xdr:sp macro="" textlink="">
      <xdr:nvSpPr>
        <xdr:cNvPr id="645" name="楕円 644">
          <a:extLst>
            <a:ext uri="{FF2B5EF4-FFF2-40B4-BE49-F238E27FC236}">
              <a16:creationId xmlns:a16="http://schemas.microsoft.com/office/drawing/2014/main" id="{CDED4865-677C-4F72-A525-876CC09319AC}"/>
            </a:ext>
          </a:extLst>
        </xdr:cNvPr>
        <xdr:cNvSpPr/>
      </xdr:nvSpPr>
      <xdr:spPr>
        <a:xfrm>
          <a:off x="13652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87630</xdr:rowOff>
    </xdr:from>
    <xdr:to>
      <xdr:col>76</xdr:col>
      <xdr:colOff>114300</xdr:colOff>
      <xdr:row>60</xdr:row>
      <xdr:rowOff>97155</xdr:rowOff>
    </xdr:to>
    <xdr:cxnSp macro="">
      <xdr:nvCxnSpPr>
        <xdr:cNvPr id="646" name="直線コネクタ 645">
          <a:extLst>
            <a:ext uri="{FF2B5EF4-FFF2-40B4-BE49-F238E27FC236}">
              <a16:creationId xmlns:a16="http://schemas.microsoft.com/office/drawing/2014/main" id="{87DD57C0-1C2E-4612-9CBF-84834772D8F4}"/>
            </a:ext>
          </a:extLst>
        </xdr:cNvPr>
        <xdr:cNvCxnSpPr/>
      </xdr:nvCxnSpPr>
      <xdr:spPr>
        <a:xfrm>
          <a:off x="13703300" y="103746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xdr:rowOff>
    </xdr:from>
    <xdr:to>
      <xdr:col>67</xdr:col>
      <xdr:colOff>101600</xdr:colOff>
      <xdr:row>60</xdr:row>
      <xdr:rowOff>104140</xdr:rowOff>
    </xdr:to>
    <xdr:sp macro="" textlink="">
      <xdr:nvSpPr>
        <xdr:cNvPr id="647" name="楕円 646">
          <a:extLst>
            <a:ext uri="{FF2B5EF4-FFF2-40B4-BE49-F238E27FC236}">
              <a16:creationId xmlns:a16="http://schemas.microsoft.com/office/drawing/2014/main" id="{DD3FB6E1-6A11-475F-9F51-49AC11AE866E}"/>
            </a:ext>
          </a:extLst>
        </xdr:cNvPr>
        <xdr:cNvSpPr/>
      </xdr:nvSpPr>
      <xdr:spPr>
        <a:xfrm>
          <a:off x="12763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53340</xdr:rowOff>
    </xdr:from>
    <xdr:to>
      <xdr:col>71</xdr:col>
      <xdr:colOff>177800</xdr:colOff>
      <xdr:row>60</xdr:row>
      <xdr:rowOff>87630</xdr:rowOff>
    </xdr:to>
    <xdr:cxnSp macro="">
      <xdr:nvCxnSpPr>
        <xdr:cNvPr id="648" name="直線コネクタ 647">
          <a:extLst>
            <a:ext uri="{FF2B5EF4-FFF2-40B4-BE49-F238E27FC236}">
              <a16:creationId xmlns:a16="http://schemas.microsoft.com/office/drawing/2014/main" id="{6E916F8D-1075-41BB-8AFB-1487161E53D4}"/>
            </a:ext>
          </a:extLst>
        </xdr:cNvPr>
        <xdr:cNvCxnSpPr/>
      </xdr:nvCxnSpPr>
      <xdr:spPr>
        <a:xfrm>
          <a:off x="12814300" y="103403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49" name="n_1aveValue【学校施設】&#10;有形固定資産減価償却率">
          <a:extLst>
            <a:ext uri="{FF2B5EF4-FFF2-40B4-BE49-F238E27FC236}">
              <a16:creationId xmlns:a16="http://schemas.microsoft.com/office/drawing/2014/main" id="{161EFD5D-E939-44D6-99C7-D53873FF4C52}"/>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50" name="n_2aveValue【学校施設】&#10;有形固定資産減価償却率">
          <a:extLst>
            <a:ext uri="{FF2B5EF4-FFF2-40B4-BE49-F238E27FC236}">
              <a16:creationId xmlns:a16="http://schemas.microsoft.com/office/drawing/2014/main" id="{F6E3DFD7-4C37-4701-B255-E1A2DF764E8D}"/>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51" name="n_3aveValue【学校施設】&#10;有形固定資産減価償却率">
          <a:extLst>
            <a:ext uri="{FF2B5EF4-FFF2-40B4-BE49-F238E27FC236}">
              <a16:creationId xmlns:a16="http://schemas.microsoft.com/office/drawing/2014/main" id="{75FB6857-C156-45DE-8A35-1E64E9089C6B}"/>
            </a:ext>
          </a:extLst>
        </xdr:cNvPr>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52" name="n_4aveValue【学校施設】&#10;有形固定資産減価償却率">
          <a:extLst>
            <a:ext uri="{FF2B5EF4-FFF2-40B4-BE49-F238E27FC236}">
              <a16:creationId xmlns:a16="http://schemas.microsoft.com/office/drawing/2014/main" id="{4EEA15AB-5849-4089-B74B-5337173F9685}"/>
            </a:ext>
          </a:extLst>
        </xdr:cNvPr>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129557</xdr:rowOff>
    </xdr:from>
    <xdr:ext cx="405111" cy="259045"/>
    <xdr:sp macro="" textlink="">
      <xdr:nvSpPr>
        <xdr:cNvPr id="653" name="n_1mainValue【学校施設】&#10;有形固定資産減価償却率">
          <a:extLst>
            <a:ext uri="{FF2B5EF4-FFF2-40B4-BE49-F238E27FC236}">
              <a16:creationId xmlns:a16="http://schemas.microsoft.com/office/drawing/2014/main" id="{B53840D0-7F22-4035-B76E-EBA0147C1C6B}"/>
            </a:ext>
          </a:extLst>
        </xdr:cNvPr>
        <xdr:cNvSpPr txBox="1"/>
      </xdr:nvSpPr>
      <xdr:spPr>
        <a:xfrm>
          <a:off x="152660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139082</xdr:rowOff>
    </xdr:from>
    <xdr:ext cx="405111" cy="259045"/>
    <xdr:sp macro="" textlink="">
      <xdr:nvSpPr>
        <xdr:cNvPr id="654" name="n_2mainValue【学校施設】&#10;有形固定資産減価償却率">
          <a:extLst>
            <a:ext uri="{FF2B5EF4-FFF2-40B4-BE49-F238E27FC236}">
              <a16:creationId xmlns:a16="http://schemas.microsoft.com/office/drawing/2014/main" id="{51EF9021-B743-431A-B35A-EF84273F080E}"/>
            </a:ext>
          </a:extLst>
        </xdr:cNvPr>
        <xdr:cNvSpPr txBox="1"/>
      </xdr:nvSpPr>
      <xdr:spPr>
        <a:xfrm>
          <a:off x="14389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129557</xdr:rowOff>
    </xdr:from>
    <xdr:ext cx="405111" cy="259045"/>
    <xdr:sp macro="" textlink="">
      <xdr:nvSpPr>
        <xdr:cNvPr id="655" name="n_3mainValue【学校施設】&#10;有形固定資産減価償却率">
          <a:extLst>
            <a:ext uri="{FF2B5EF4-FFF2-40B4-BE49-F238E27FC236}">
              <a16:creationId xmlns:a16="http://schemas.microsoft.com/office/drawing/2014/main" id="{9508BB50-1FFA-492C-9443-81B144C2A806}"/>
            </a:ext>
          </a:extLst>
        </xdr:cNvPr>
        <xdr:cNvSpPr txBox="1"/>
      </xdr:nvSpPr>
      <xdr:spPr>
        <a:xfrm>
          <a:off x="13500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95267</xdr:rowOff>
    </xdr:from>
    <xdr:ext cx="405111" cy="259045"/>
    <xdr:sp macro="" textlink="">
      <xdr:nvSpPr>
        <xdr:cNvPr id="656" name="n_4mainValue【学校施設】&#10;有形固定資産減価償却率">
          <a:extLst>
            <a:ext uri="{FF2B5EF4-FFF2-40B4-BE49-F238E27FC236}">
              <a16:creationId xmlns:a16="http://schemas.microsoft.com/office/drawing/2014/main" id="{8EB23B2A-6259-48B0-80B1-ADD2D680F9A5}"/>
            </a:ext>
          </a:extLst>
        </xdr:cNvPr>
        <xdr:cNvSpPr txBox="1"/>
      </xdr:nvSpPr>
      <xdr:spPr>
        <a:xfrm>
          <a:off x="12611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D37C768F-361E-4060-B2E1-07E8B8725E8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5376FF58-8B96-4DE4-B192-B073B085D22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AB64AD87-7EDC-426D-8D56-8F2A44392D5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E952BF80-C519-41A0-ADEF-0EFB5B16C6A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E5C77989-7F41-487F-974A-4E5B23F02AF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3686E81D-8E5C-45E1-8180-038CCD660C5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1369C2A9-EBCA-4A9D-9DDF-2DE1921DA26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DCB8AA00-CDD7-4957-8513-BCA5AA0C72B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C7860A39-7782-467D-B552-CE00BBFCED6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85AC3DBB-3238-41B2-AA6B-FEB2E81C778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a:extLst>
            <a:ext uri="{FF2B5EF4-FFF2-40B4-BE49-F238E27FC236}">
              <a16:creationId xmlns:a16="http://schemas.microsoft.com/office/drawing/2014/main" id="{9CF658C3-4EE4-4D77-8166-A6B562F0095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a:extLst>
            <a:ext uri="{FF2B5EF4-FFF2-40B4-BE49-F238E27FC236}">
              <a16:creationId xmlns:a16="http://schemas.microsoft.com/office/drawing/2014/main" id="{15519794-3E3D-49F1-9298-E2406827399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a:extLst>
            <a:ext uri="{FF2B5EF4-FFF2-40B4-BE49-F238E27FC236}">
              <a16:creationId xmlns:a16="http://schemas.microsoft.com/office/drawing/2014/main" id="{AFC7BB78-726C-406B-AD0A-7257B5C3B70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a:extLst>
            <a:ext uri="{FF2B5EF4-FFF2-40B4-BE49-F238E27FC236}">
              <a16:creationId xmlns:a16="http://schemas.microsoft.com/office/drawing/2014/main" id="{82860546-F233-4030-A918-4EBB6EF071A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a:extLst>
            <a:ext uri="{FF2B5EF4-FFF2-40B4-BE49-F238E27FC236}">
              <a16:creationId xmlns:a16="http://schemas.microsoft.com/office/drawing/2014/main" id="{2203DCBA-E7B8-4ECC-8360-B91398AABE6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a:extLst>
            <a:ext uri="{FF2B5EF4-FFF2-40B4-BE49-F238E27FC236}">
              <a16:creationId xmlns:a16="http://schemas.microsoft.com/office/drawing/2014/main" id="{BC1B5309-BFCA-4D16-BE71-A44A67D80D0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a:extLst>
            <a:ext uri="{FF2B5EF4-FFF2-40B4-BE49-F238E27FC236}">
              <a16:creationId xmlns:a16="http://schemas.microsoft.com/office/drawing/2014/main" id="{C44D404F-A9A8-4F85-AFFB-5E76C0F4CCB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a:extLst>
            <a:ext uri="{FF2B5EF4-FFF2-40B4-BE49-F238E27FC236}">
              <a16:creationId xmlns:a16="http://schemas.microsoft.com/office/drawing/2014/main" id="{A21C78CD-6D5A-45C2-B75F-A060CEBAEFF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a:extLst>
            <a:ext uri="{FF2B5EF4-FFF2-40B4-BE49-F238E27FC236}">
              <a16:creationId xmlns:a16="http://schemas.microsoft.com/office/drawing/2014/main" id="{457881EF-E7BC-46A3-9876-F3EF86F9BDD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a:extLst>
            <a:ext uri="{FF2B5EF4-FFF2-40B4-BE49-F238E27FC236}">
              <a16:creationId xmlns:a16="http://schemas.microsoft.com/office/drawing/2014/main" id="{9490B328-775E-4A6E-8B38-768F971B368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4A6CDFA2-7C03-48E1-9DAA-2280BF8026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31AD2F91-C70C-4424-8060-01596838187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9F606075-A322-46FB-9CCC-5C1EBD8A2EE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80" name="直線コネクタ 679">
          <a:extLst>
            <a:ext uri="{FF2B5EF4-FFF2-40B4-BE49-F238E27FC236}">
              <a16:creationId xmlns:a16="http://schemas.microsoft.com/office/drawing/2014/main" id="{A4F90677-5234-4386-9478-632D2FACAD03}"/>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81" name="【学校施設】&#10;一人当たり面積最小値テキスト">
          <a:extLst>
            <a:ext uri="{FF2B5EF4-FFF2-40B4-BE49-F238E27FC236}">
              <a16:creationId xmlns:a16="http://schemas.microsoft.com/office/drawing/2014/main" id="{44A2B07E-65E5-4A3F-BE23-116AE3ED37BC}"/>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82" name="直線コネクタ 681">
          <a:extLst>
            <a:ext uri="{FF2B5EF4-FFF2-40B4-BE49-F238E27FC236}">
              <a16:creationId xmlns:a16="http://schemas.microsoft.com/office/drawing/2014/main" id="{FF35008E-FD5B-468B-8477-8848F48D93DC}"/>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83" name="【学校施設】&#10;一人当たり面積最大値テキスト">
          <a:extLst>
            <a:ext uri="{FF2B5EF4-FFF2-40B4-BE49-F238E27FC236}">
              <a16:creationId xmlns:a16="http://schemas.microsoft.com/office/drawing/2014/main" id="{C8E7D063-B3DD-4AC0-961C-078F5E991489}"/>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84" name="直線コネクタ 683">
          <a:extLst>
            <a:ext uri="{FF2B5EF4-FFF2-40B4-BE49-F238E27FC236}">
              <a16:creationId xmlns:a16="http://schemas.microsoft.com/office/drawing/2014/main" id="{7C560766-EC68-4D6B-A6FD-FC55FA649B84}"/>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685" name="【学校施設】&#10;一人当たり面積平均値テキスト">
          <a:extLst>
            <a:ext uri="{FF2B5EF4-FFF2-40B4-BE49-F238E27FC236}">
              <a16:creationId xmlns:a16="http://schemas.microsoft.com/office/drawing/2014/main" id="{F43268C8-4549-4A0A-A14E-9FF3B6F5C6D0}"/>
            </a:ext>
          </a:extLst>
        </xdr:cNvPr>
        <xdr:cNvSpPr txBox="1"/>
      </xdr:nvSpPr>
      <xdr:spPr>
        <a:xfrm>
          <a:off x="221996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86" name="フローチャート: 判断 685">
          <a:extLst>
            <a:ext uri="{FF2B5EF4-FFF2-40B4-BE49-F238E27FC236}">
              <a16:creationId xmlns:a16="http://schemas.microsoft.com/office/drawing/2014/main" id="{A6E4A648-4716-46F5-A5EC-097B6C47E058}"/>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87" name="フローチャート: 判断 686">
          <a:extLst>
            <a:ext uri="{FF2B5EF4-FFF2-40B4-BE49-F238E27FC236}">
              <a16:creationId xmlns:a16="http://schemas.microsoft.com/office/drawing/2014/main" id="{CBB51BD6-DED6-4277-8CF1-A881E9F59F52}"/>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88" name="フローチャート: 判断 687">
          <a:extLst>
            <a:ext uri="{FF2B5EF4-FFF2-40B4-BE49-F238E27FC236}">
              <a16:creationId xmlns:a16="http://schemas.microsoft.com/office/drawing/2014/main" id="{929A1C23-4C1D-4984-B092-779ABC8CC0F7}"/>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89" name="フローチャート: 判断 688">
          <a:extLst>
            <a:ext uri="{FF2B5EF4-FFF2-40B4-BE49-F238E27FC236}">
              <a16:creationId xmlns:a16="http://schemas.microsoft.com/office/drawing/2014/main" id="{3EAFC839-8D90-4DBF-91DC-75D6CCCF1EAE}"/>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90" name="フローチャート: 判断 689">
          <a:extLst>
            <a:ext uri="{FF2B5EF4-FFF2-40B4-BE49-F238E27FC236}">
              <a16:creationId xmlns:a16="http://schemas.microsoft.com/office/drawing/2014/main" id="{17B2BD9C-E48A-4AFB-98F4-0DF0F32B6A47}"/>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B3F556A0-9D54-460C-88CD-E265305093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8048B8-6A16-430F-A85E-156B9F8584D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AAC33ECB-9A6A-4263-9FDB-10112E4E4B0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3F58AFA-E2FF-4EA4-8FCF-055EA56CBA3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61095497-2A71-4589-9A51-BC2C0BD2FB8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19494</xdr:rowOff>
    </xdr:from>
    <xdr:to>
      <xdr:col>116</xdr:col>
      <xdr:colOff>114300</xdr:colOff>
      <xdr:row>62</xdr:row>
      <xdr:rowOff>121094</xdr:rowOff>
    </xdr:to>
    <xdr:sp macro="" textlink="">
      <xdr:nvSpPr>
        <xdr:cNvPr id="696" name="楕円 695">
          <a:extLst>
            <a:ext uri="{FF2B5EF4-FFF2-40B4-BE49-F238E27FC236}">
              <a16:creationId xmlns:a16="http://schemas.microsoft.com/office/drawing/2014/main" id="{BB71D098-A683-4868-B2FD-12AC39777DF6}"/>
            </a:ext>
          </a:extLst>
        </xdr:cNvPr>
        <xdr:cNvSpPr/>
      </xdr:nvSpPr>
      <xdr:spPr>
        <a:xfrm>
          <a:off x="22110700" y="1064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105871</xdr:rowOff>
    </xdr:from>
    <xdr:ext cx="469744" cy="259045"/>
    <xdr:sp macro="" textlink="">
      <xdr:nvSpPr>
        <xdr:cNvPr id="697" name="【学校施設】&#10;一人当たり面積該当値テキスト">
          <a:extLst>
            <a:ext uri="{FF2B5EF4-FFF2-40B4-BE49-F238E27FC236}">
              <a16:creationId xmlns:a16="http://schemas.microsoft.com/office/drawing/2014/main" id="{637EB013-0DE8-4CF7-8A11-77F188D21C0C}"/>
            </a:ext>
          </a:extLst>
        </xdr:cNvPr>
        <xdr:cNvSpPr txBox="1"/>
      </xdr:nvSpPr>
      <xdr:spPr>
        <a:xfrm>
          <a:off x="22199600" y="1056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22352</xdr:rowOff>
    </xdr:from>
    <xdr:to>
      <xdr:col>112</xdr:col>
      <xdr:colOff>38100</xdr:colOff>
      <xdr:row>62</xdr:row>
      <xdr:rowOff>123952</xdr:rowOff>
    </xdr:to>
    <xdr:sp macro="" textlink="">
      <xdr:nvSpPr>
        <xdr:cNvPr id="698" name="楕円 697">
          <a:extLst>
            <a:ext uri="{FF2B5EF4-FFF2-40B4-BE49-F238E27FC236}">
              <a16:creationId xmlns:a16="http://schemas.microsoft.com/office/drawing/2014/main" id="{7A538469-C4EE-4968-881D-42A83F7BF14A}"/>
            </a:ext>
          </a:extLst>
        </xdr:cNvPr>
        <xdr:cNvSpPr/>
      </xdr:nvSpPr>
      <xdr:spPr>
        <a:xfrm>
          <a:off x="21272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70294</xdr:rowOff>
    </xdr:from>
    <xdr:to>
      <xdr:col>116</xdr:col>
      <xdr:colOff>63500</xdr:colOff>
      <xdr:row>62</xdr:row>
      <xdr:rowOff>73152</xdr:rowOff>
    </xdr:to>
    <xdr:cxnSp macro="">
      <xdr:nvCxnSpPr>
        <xdr:cNvPr id="699" name="直線コネクタ 698">
          <a:extLst>
            <a:ext uri="{FF2B5EF4-FFF2-40B4-BE49-F238E27FC236}">
              <a16:creationId xmlns:a16="http://schemas.microsoft.com/office/drawing/2014/main" id="{C2724559-DCBC-4B6B-B86C-CFBA4B4766E5}"/>
            </a:ext>
          </a:extLst>
        </xdr:cNvPr>
        <xdr:cNvCxnSpPr/>
      </xdr:nvCxnSpPr>
      <xdr:spPr>
        <a:xfrm flipV="1">
          <a:off x="21323300" y="10700194"/>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21781</xdr:rowOff>
    </xdr:from>
    <xdr:to>
      <xdr:col>107</xdr:col>
      <xdr:colOff>101600</xdr:colOff>
      <xdr:row>62</xdr:row>
      <xdr:rowOff>123381</xdr:rowOff>
    </xdr:to>
    <xdr:sp macro="" textlink="">
      <xdr:nvSpPr>
        <xdr:cNvPr id="700" name="楕円 699">
          <a:extLst>
            <a:ext uri="{FF2B5EF4-FFF2-40B4-BE49-F238E27FC236}">
              <a16:creationId xmlns:a16="http://schemas.microsoft.com/office/drawing/2014/main" id="{30C24FB4-6845-4629-8901-542C8C3AFECD}"/>
            </a:ext>
          </a:extLst>
        </xdr:cNvPr>
        <xdr:cNvSpPr/>
      </xdr:nvSpPr>
      <xdr:spPr>
        <a:xfrm>
          <a:off x="20383500" y="106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72581</xdr:rowOff>
    </xdr:from>
    <xdr:to>
      <xdr:col>111</xdr:col>
      <xdr:colOff>177800</xdr:colOff>
      <xdr:row>62</xdr:row>
      <xdr:rowOff>73152</xdr:rowOff>
    </xdr:to>
    <xdr:cxnSp macro="">
      <xdr:nvCxnSpPr>
        <xdr:cNvPr id="701" name="直線コネクタ 700">
          <a:extLst>
            <a:ext uri="{FF2B5EF4-FFF2-40B4-BE49-F238E27FC236}">
              <a16:creationId xmlns:a16="http://schemas.microsoft.com/office/drawing/2014/main" id="{916890D3-86B7-4A3C-A013-F8EA8E254946}"/>
            </a:ext>
          </a:extLst>
        </xdr:cNvPr>
        <xdr:cNvCxnSpPr/>
      </xdr:nvCxnSpPr>
      <xdr:spPr>
        <a:xfrm>
          <a:off x="20434300" y="1070248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25591</xdr:rowOff>
    </xdr:from>
    <xdr:to>
      <xdr:col>102</xdr:col>
      <xdr:colOff>165100</xdr:colOff>
      <xdr:row>62</xdr:row>
      <xdr:rowOff>127191</xdr:rowOff>
    </xdr:to>
    <xdr:sp macro="" textlink="">
      <xdr:nvSpPr>
        <xdr:cNvPr id="702" name="楕円 701">
          <a:extLst>
            <a:ext uri="{FF2B5EF4-FFF2-40B4-BE49-F238E27FC236}">
              <a16:creationId xmlns:a16="http://schemas.microsoft.com/office/drawing/2014/main" id="{576CBAAF-843A-472F-B78A-E4EE96471FFE}"/>
            </a:ext>
          </a:extLst>
        </xdr:cNvPr>
        <xdr:cNvSpPr/>
      </xdr:nvSpPr>
      <xdr:spPr>
        <a:xfrm>
          <a:off x="19494500" y="1065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72581</xdr:rowOff>
    </xdr:from>
    <xdr:to>
      <xdr:col>107</xdr:col>
      <xdr:colOff>50800</xdr:colOff>
      <xdr:row>62</xdr:row>
      <xdr:rowOff>76391</xdr:rowOff>
    </xdr:to>
    <xdr:cxnSp macro="">
      <xdr:nvCxnSpPr>
        <xdr:cNvPr id="703" name="直線コネクタ 702">
          <a:extLst>
            <a:ext uri="{FF2B5EF4-FFF2-40B4-BE49-F238E27FC236}">
              <a16:creationId xmlns:a16="http://schemas.microsoft.com/office/drawing/2014/main" id="{5528DA6C-6918-4F8F-A814-FE974806FA9C}"/>
            </a:ext>
          </a:extLst>
        </xdr:cNvPr>
        <xdr:cNvCxnSpPr/>
      </xdr:nvCxnSpPr>
      <xdr:spPr>
        <a:xfrm flipV="1">
          <a:off x="19545300" y="1070248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171323</xdr:rowOff>
    </xdr:from>
    <xdr:to>
      <xdr:col>98</xdr:col>
      <xdr:colOff>38100</xdr:colOff>
      <xdr:row>62</xdr:row>
      <xdr:rowOff>101473</xdr:rowOff>
    </xdr:to>
    <xdr:sp macro="" textlink="">
      <xdr:nvSpPr>
        <xdr:cNvPr id="704" name="楕円 703">
          <a:extLst>
            <a:ext uri="{FF2B5EF4-FFF2-40B4-BE49-F238E27FC236}">
              <a16:creationId xmlns:a16="http://schemas.microsoft.com/office/drawing/2014/main" id="{268D6FC6-FCF8-458E-A56F-B3FE7D2A4164}"/>
            </a:ext>
          </a:extLst>
        </xdr:cNvPr>
        <xdr:cNvSpPr/>
      </xdr:nvSpPr>
      <xdr:spPr>
        <a:xfrm>
          <a:off x="18605500" y="106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50673</xdr:rowOff>
    </xdr:from>
    <xdr:to>
      <xdr:col>102</xdr:col>
      <xdr:colOff>114300</xdr:colOff>
      <xdr:row>62</xdr:row>
      <xdr:rowOff>76391</xdr:rowOff>
    </xdr:to>
    <xdr:cxnSp macro="">
      <xdr:nvCxnSpPr>
        <xdr:cNvPr id="705" name="直線コネクタ 704">
          <a:extLst>
            <a:ext uri="{FF2B5EF4-FFF2-40B4-BE49-F238E27FC236}">
              <a16:creationId xmlns:a16="http://schemas.microsoft.com/office/drawing/2014/main" id="{E0305318-2E56-4379-B522-F2DDB233348E}"/>
            </a:ext>
          </a:extLst>
        </xdr:cNvPr>
        <xdr:cNvCxnSpPr/>
      </xdr:nvCxnSpPr>
      <xdr:spPr>
        <a:xfrm>
          <a:off x="18656300" y="10680573"/>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52849</xdr:rowOff>
    </xdr:from>
    <xdr:ext cx="469744" cy="259045"/>
    <xdr:sp macro="" textlink="">
      <xdr:nvSpPr>
        <xdr:cNvPr id="706" name="n_1aveValue【学校施設】&#10;一人当たり面積">
          <a:extLst>
            <a:ext uri="{FF2B5EF4-FFF2-40B4-BE49-F238E27FC236}">
              <a16:creationId xmlns:a16="http://schemas.microsoft.com/office/drawing/2014/main" id="{FAC74CAC-1110-47CF-AAA1-980595343DBD}"/>
            </a:ext>
          </a:extLst>
        </xdr:cNvPr>
        <xdr:cNvSpPr txBox="1"/>
      </xdr:nvSpPr>
      <xdr:spPr>
        <a:xfrm>
          <a:off x="210757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707" name="n_2aveValue【学校施設】&#10;一人当たり面積">
          <a:extLst>
            <a:ext uri="{FF2B5EF4-FFF2-40B4-BE49-F238E27FC236}">
              <a16:creationId xmlns:a16="http://schemas.microsoft.com/office/drawing/2014/main" id="{D4CFF9B2-FBA0-415F-941B-0203B60AFF4D}"/>
            </a:ext>
          </a:extLst>
        </xdr:cNvPr>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708" name="n_3aveValue【学校施設】&#10;一人当たり面積">
          <a:extLst>
            <a:ext uri="{FF2B5EF4-FFF2-40B4-BE49-F238E27FC236}">
              <a16:creationId xmlns:a16="http://schemas.microsoft.com/office/drawing/2014/main" id="{2E57189A-07E5-4ABA-9089-B09796A6D6EA}"/>
            </a:ext>
          </a:extLst>
        </xdr:cNvPr>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709" name="n_4aveValue【学校施設】&#10;一人当たり面積">
          <a:extLst>
            <a:ext uri="{FF2B5EF4-FFF2-40B4-BE49-F238E27FC236}">
              <a16:creationId xmlns:a16="http://schemas.microsoft.com/office/drawing/2014/main" id="{0FD466B6-50F6-4EC0-9BB7-BCB508136A55}"/>
            </a:ext>
          </a:extLst>
        </xdr:cNvPr>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115079</xdr:rowOff>
    </xdr:from>
    <xdr:ext cx="469744" cy="259045"/>
    <xdr:sp macro="" textlink="">
      <xdr:nvSpPr>
        <xdr:cNvPr id="710" name="n_1mainValue【学校施設】&#10;一人当たり面積">
          <a:extLst>
            <a:ext uri="{FF2B5EF4-FFF2-40B4-BE49-F238E27FC236}">
              <a16:creationId xmlns:a16="http://schemas.microsoft.com/office/drawing/2014/main" id="{34C7C160-BDAA-4999-AE93-3CFC39CA554E}"/>
            </a:ext>
          </a:extLst>
        </xdr:cNvPr>
        <xdr:cNvSpPr txBox="1"/>
      </xdr:nvSpPr>
      <xdr:spPr>
        <a:xfrm>
          <a:off x="210757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114508</xdr:rowOff>
    </xdr:from>
    <xdr:ext cx="469744" cy="259045"/>
    <xdr:sp macro="" textlink="">
      <xdr:nvSpPr>
        <xdr:cNvPr id="711" name="n_2mainValue【学校施設】&#10;一人当たり面積">
          <a:extLst>
            <a:ext uri="{FF2B5EF4-FFF2-40B4-BE49-F238E27FC236}">
              <a16:creationId xmlns:a16="http://schemas.microsoft.com/office/drawing/2014/main" id="{A91CAFF4-3512-443F-943E-4948264241B3}"/>
            </a:ext>
          </a:extLst>
        </xdr:cNvPr>
        <xdr:cNvSpPr txBox="1"/>
      </xdr:nvSpPr>
      <xdr:spPr>
        <a:xfrm>
          <a:off x="20199427" y="1074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118318</xdr:rowOff>
    </xdr:from>
    <xdr:ext cx="469744" cy="259045"/>
    <xdr:sp macro="" textlink="">
      <xdr:nvSpPr>
        <xdr:cNvPr id="712" name="n_3mainValue【学校施設】&#10;一人当たり面積">
          <a:extLst>
            <a:ext uri="{FF2B5EF4-FFF2-40B4-BE49-F238E27FC236}">
              <a16:creationId xmlns:a16="http://schemas.microsoft.com/office/drawing/2014/main" id="{BC79AB00-CFCE-4C4C-B4A0-5CBD1DB9977C}"/>
            </a:ext>
          </a:extLst>
        </xdr:cNvPr>
        <xdr:cNvSpPr txBox="1"/>
      </xdr:nvSpPr>
      <xdr:spPr>
        <a:xfrm>
          <a:off x="19310427" y="1074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92600</xdr:rowOff>
    </xdr:from>
    <xdr:ext cx="469744" cy="259045"/>
    <xdr:sp macro="" textlink="">
      <xdr:nvSpPr>
        <xdr:cNvPr id="713" name="n_4mainValue【学校施設】&#10;一人当たり面積">
          <a:extLst>
            <a:ext uri="{FF2B5EF4-FFF2-40B4-BE49-F238E27FC236}">
              <a16:creationId xmlns:a16="http://schemas.microsoft.com/office/drawing/2014/main" id="{C38634C0-8F15-4FB9-815A-BB010BF0A55D}"/>
            </a:ext>
          </a:extLst>
        </xdr:cNvPr>
        <xdr:cNvSpPr txBox="1"/>
      </xdr:nvSpPr>
      <xdr:spPr>
        <a:xfrm>
          <a:off x="18421427" y="1072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626607A4-31DB-43E0-91D7-0FA6CDABCE3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71DE135A-485E-4E14-BC66-98797EA79B4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668713EC-7FDA-4EC4-8D4B-C3D8069DD4A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F74B2B6C-6A95-4B1D-A12D-05294543B51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6812ABB4-1C86-4D81-803E-1DC5AD7BD8B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35EBB419-1ED8-4B74-8FC3-D3CA9ABFE36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07B2177F-1A37-457C-9A49-0B1C082664D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D354B3E6-30D7-4419-A0D9-D2844F95C5F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A41CEDBF-5E17-45DA-90B6-D8028F24552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D5800C2C-8D07-4E83-B0C9-5606CB55498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70283F1C-A46F-4AAD-A903-27FA151F9D6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a:extLst>
            <a:ext uri="{FF2B5EF4-FFF2-40B4-BE49-F238E27FC236}">
              <a16:creationId xmlns:a16="http://schemas.microsoft.com/office/drawing/2014/main" id="{EE981BD3-DB58-4F8C-9F79-08D77F00423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a:extLst>
            <a:ext uri="{FF2B5EF4-FFF2-40B4-BE49-F238E27FC236}">
              <a16:creationId xmlns:a16="http://schemas.microsoft.com/office/drawing/2014/main" id="{F4203FEC-4360-4B04-B4FB-CA84CF56977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a:extLst>
            <a:ext uri="{FF2B5EF4-FFF2-40B4-BE49-F238E27FC236}">
              <a16:creationId xmlns:a16="http://schemas.microsoft.com/office/drawing/2014/main" id="{87287439-158F-482B-BA92-8FE9BA38851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a:extLst>
            <a:ext uri="{FF2B5EF4-FFF2-40B4-BE49-F238E27FC236}">
              <a16:creationId xmlns:a16="http://schemas.microsoft.com/office/drawing/2014/main" id="{70A265F1-E9C1-472B-A349-F09EAA75E64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a:extLst>
            <a:ext uri="{FF2B5EF4-FFF2-40B4-BE49-F238E27FC236}">
              <a16:creationId xmlns:a16="http://schemas.microsoft.com/office/drawing/2014/main" id="{6E4377BB-8EDE-461A-B77F-4FCD502D3DD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a:extLst>
            <a:ext uri="{FF2B5EF4-FFF2-40B4-BE49-F238E27FC236}">
              <a16:creationId xmlns:a16="http://schemas.microsoft.com/office/drawing/2014/main" id="{DC6B4BFC-F0A9-430D-B848-EE74ED46B49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a:extLst>
            <a:ext uri="{FF2B5EF4-FFF2-40B4-BE49-F238E27FC236}">
              <a16:creationId xmlns:a16="http://schemas.microsoft.com/office/drawing/2014/main" id="{960D277B-2102-4358-A888-EF6A82A0204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a:extLst>
            <a:ext uri="{FF2B5EF4-FFF2-40B4-BE49-F238E27FC236}">
              <a16:creationId xmlns:a16="http://schemas.microsoft.com/office/drawing/2014/main" id="{A9094306-AEF1-4971-AFA0-0027B06F96C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a:extLst>
            <a:ext uri="{FF2B5EF4-FFF2-40B4-BE49-F238E27FC236}">
              <a16:creationId xmlns:a16="http://schemas.microsoft.com/office/drawing/2014/main" id="{A85581A2-3A6B-4258-8235-2B6364C30BC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a:extLst>
            <a:ext uri="{FF2B5EF4-FFF2-40B4-BE49-F238E27FC236}">
              <a16:creationId xmlns:a16="http://schemas.microsoft.com/office/drawing/2014/main" id="{4B07AFA1-8B14-41E0-A3ED-5615270EA8C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a:extLst>
            <a:ext uri="{FF2B5EF4-FFF2-40B4-BE49-F238E27FC236}">
              <a16:creationId xmlns:a16="http://schemas.microsoft.com/office/drawing/2014/main" id="{7F2F2C1A-8224-4468-BFF0-5EDA4A646A6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a:extLst>
            <a:ext uri="{FF2B5EF4-FFF2-40B4-BE49-F238E27FC236}">
              <a16:creationId xmlns:a16="http://schemas.microsoft.com/office/drawing/2014/main" id="{ACA2391D-B16A-4981-B8D7-4E5F92A7A73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17B851BB-9303-4E34-83BF-75017D8EB46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9C1B43EE-8360-4B8B-898D-271EF655373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739" name="直線コネクタ 738">
          <a:extLst>
            <a:ext uri="{FF2B5EF4-FFF2-40B4-BE49-F238E27FC236}">
              <a16:creationId xmlns:a16="http://schemas.microsoft.com/office/drawing/2014/main" id="{5DD92AA8-4693-44BC-8241-D692A141643D}"/>
            </a:ext>
          </a:extLst>
        </xdr:cNvPr>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a:extLst>
            <a:ext uri="{FF2B5EF4-FFF2-40B4-BE49-F238E27FC236}">
              <a16:creationId xmlns:a16="http://schemas.microsoft.com/office/drawing/2014/main" id="{06BB2600-2424-4E72-9D18-6E59607B6DB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a:extLst>
            <a:ext uri="{FF2B5EF4-FFF2-40B4-BE49-F238E27FC236}">
              <a16:creationId xmlns:a16="http://schemas.microsoft.com/office/drawing/2014/main" id="{3E22A9BD-63EA-4C05-9A2B-3C0F9D57F9C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742" name="【児童館】&#10;有形固定資産減価償却率最大値テキスト">
          <a:extLst>
            <a:ext uri="{FF2B5EF4-FFF2-40B4-BE49-F238E27FC236}">
              <a16:creationId xmlns:a16="http://schemas.microsoft.com/office/drawing/2014/main" id="{F341A9C5-7C57-46CD-91C8-3874FB828669}"/>
            </a:ext>
          </a:extLst>
        </xdr:cNvPr>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743" name="直線コネクタ 742">
          <a:extLst>
            <a:ext uri="{FF2B5EF4-FFF2-40B4-BE49-F238E27FC236}">
              <a16:creationId xmlns:a16="http://schemas.microsoft.com/office/drawing/2014/main" id="{BFAB4E4F-FA50-4564-9F9E-93BC4A040E78}"/>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744" name="【児童館】&#10;有形固定資産減価償却率平均値テキスト">
          <a:extLst>
            <a:ext uri="{FF2B5EF4-FFF2-40B4-BE49-F238E27FC236}">
              <a16:creationId xmlns:a16="http://schemas.microsoft.com/office/drawing/2014/main" id="{C4C83208-7B12-49CD-AD89-102FE73C915F}"/>
            </a:ext>
          </a:extLst>
        </xdr:cNvPr>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45" name="フローチャート: 判断 744">
          <a:extLst>
            <a:ext uri="{FF2B5EF4-FFF2-40B4-BE49-F238E27FC236}">
              <a16:creationId xmlns:a16="http://schemas.microsoft.com/office/drawing/2014/main" id="{35718DD9-764E-40E2-8C8F-E8970D77731E}"/>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46" name="フローチャート: 判断 745">
          <a:extLst>
            <a:ext uri="{FF2B5EF4-FFF2-40B4-BE49-F238E27FC236}">
              <a16:creationId xmlns:a16="http://schemas.microsoft.com/office/drawing/2014/main" id="{61B88C76-5D3E-4F8E-9076-916AF3C0133B}"/>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747" name="フローチャート: 判断 746">
          <a:extLst>
            <a:ext uri="{FF2B5EF4-FFF2-40B4-BE49-F238E27FC236}">
              <a16:creationId xmlns:a16="http://schemas.microsoft.com/office/drawing/2014/main" id="{79EF7ABC-48BF-46CD-BF78-A0ABF3372B5F}"/>
            </a:ext>
          </a:extLst>
        </xdr:cNvPr>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748" name="フローチャート: 判断 747">
          <a:extLst>
            <a:ext uri="{FF2B5EF4-FFF2-40B4-BE49-F238E27FC236}">
              <a16:creationId xmlns:a16="http://schemas.microsoft.com/office/drawing/2014/main" id="{7EDC6E30-77D6-416F-AC7B-C73BBDDF196B}"/>
            </a:ext>
          </a:extLst>
        </xdr:cNvPr>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749" name="フローチャート: 判断 748">
          <a:extLst>
            <a:ext uri="{FF2B5EF4-FFF2-40B4-BE49-F238E27FC236}">
              <a16:creationId xmlns:a16="http://schemas.microsoft.com/office/drawing/2014/main" id="{402C08DB-8D0B-4699-AC76-659CC0B6AF23}"/>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F1894379-5653-470B-AA60-5D384DFD57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7E05A57D-FDB8-4954-AEB3-96F7B097B27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2A703B91-E81A-4134-B7A5-22006148FE1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BF42E8F2-2466-4D51-9B63-27CA4B5C176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F066D26E-B2A4-4774-810C-C55157806B6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55" name="楕円 754">
          <a:extLst>
            <a:ext uri="{FF2B5EF4-FFF2-40B4-BE49-F238E27FC236}">
              <a16:creationId xmlns:a16="http://schemas.microsoft.com/office/drawing/2014/main" id="{403106B7-A97A-490F-A765-7656829DB996}"/>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56" name="【児童館】&#10;有形固定資産減価償却率該当値テキスト">
          <a:extLst>
            <a:ext uri="{FF2B5EF4-FFF2-40B4-BE49-F238E27FC236}">
              <a16:creationId xmlns:a16="http://schemas.microsoft.com/office/drawing/2014/main" id="{94DCB209-816E-4A6D-94B2-C62BD4293DC8}"/>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57" name="楕円 756">
          <a:extLst>
            <a:ext uri="{FF2B5EF4-FFF2-40B4-BE49-F238E27FC236}">
              <a16:creationId xmlns:a16="http://schemas.microsoft.com/office/drawing/2014/main" id="{7CD3C1BD-CF31-4F13-A118-C685790655D5}"/>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58" name="直線コネクタ 757">
          <a:extLst>
            <a:ext uri="{FF2B5EF4-FFF2-40B4-BE49-F238E27FC236}">
              <a16:creationId xmlns:a16="http://schemas.microsoft.com/office/drawing/2014/main" id="{4E0DC228-0DBE-4165-B1C6-F91633DAA9B0}"/>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59" name="楕円 758">
          <a:extLst>
            <a:ext uri="{FF2B5EF4-FFF2-40B4-BE49-F238E27FC236}">
              <a16:creationId xmlns:a16="http://schemas.microsoft.com/office/drawing/2014/main" id="{0BDD2B4A-3127-498A-9C42-BA3691637843}"/>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0" name="直線コネクタ 759">
          <a:extLst>
            <a:ext uri="{FF2B5EF4-FFF2-40B4-BE49-F238E27FC236}">
              <a16:creationId xmlns:a16="http://schemas.microsoft.com/office/drawing/2014/main" id="{58F6A53C-E763-46E8-93A3-B4D7D78B05AD}"/>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1" name="楕円 760">
          <a:extLst>
            <a:ext uri="{FF2B5EF4-FFF2-40B4-BE49-F238E27FC236}">
              <a16:creationId xmlns:a16="http://schemas.microsoft.com/office/drawing/2014/main" id="{A4CCAC94-3AAA-42F8-8389-4EFC931053EC}"/>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2" name="直線コネクタ 761">
          <a:extLst>
            <a:ext uri="{FF2B5EF4-FFF2-40B4-BE49-F238E27FC236}">
              <a16:creationId xmlns:a16="http://schemas.microsoft.com/office/drawing/2014/main" id="{4F42A31F-F7AD-4444-8F23-2CB448FDA0B7}"/>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3" name="楕円 762">
          <a:extLst>
            <a:ext uri="{FF2B5EF4-FFF2-40B4-BE49-F238E27FC236}">
              <a16:creationId xmlns:a16="http://schemas.microsoft.com/office/drawing/2014/main" id="{E75B3A49-7A4C-43F1-B3E6-08E61090FD60}"/>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4" name="直線コネクタ 763">
          <a:extLst>
            <a:ext uri="{FF2B5EF4-FFF2-40B4-BE49-F238E27FC236}">
              <a16:creationId xmlns:a16="http://schemas.microsoft.com/office/drawing/2014/main" id="{2CF58682-6B48-4D87-A4EB-F39BF00188DC}"/>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765" name="n_1aveValue【児童館】&#10;有形固定資産減価償却率">
          <a:extLst>
            <a:ext uri="{FF2B5EF4-FFF2-40B4-BE49-F238E27FC236}">
              <a16:creationId xmlns:a16="http://schemas.microsoft.com/office/drawing/2014/main" id="{858F8B23-3C6D-4ACB-8CB0-D63D49E95842}"/>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766" name="n_2aveValue【児童館】&#10;有形固定資産減価償却率">
          <a:extLst>
            <a:ext uri="{FF2B5EF4-FFF2-40B4-BE49-F238E27FC236}">
              <a16:creationId xmlns:a16="http://schemas.microsoft.com/office/drawing/2014/main" id="{B572EE80-774F-4B4E-8B6D-704E16833183}"/>
            </a:ext>
          </a:extLst>
        </xdr:cNvPr>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767" name="n_3aveValue【児童館】&#10;有形固定資産減価償却率">
          <a:extLst>
            <a:ext uri="{FF2B5EF4-FFF2-40B4-BE49-F238E27FC236}">
              <a16:creationId xmlns:a16="http://schemas.microsoft.com/office/drawing/2014/main" id="{306DE6D8-E21E-403D-96DD-18818C34F53B}"/>
            </a:ext>
          </a:extLst>
        </xdr:cNvPr>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768" name="n_4aveValue【児童館】&#10;有形固定資産減価償却率">
          <a:extLst>
            <a:ext uri="{FF2B5EF4-FFF2-40B4-BE49-F238E27FC236}">
              <a16:creationId xmlns:a16="http://schemas.microsoft.com/office/drawing/2014/main" id="{2B2843B8-EFEA-4067-9BF3-F9467263E6C0}"/>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69" name="n_1mainValue【児童館】&#10;有形固定資産減価償却率">
          <a:extLst>
            <a:ext uri="{FF2B5EF4-FFF2-40B4-BE49-F238E27FC236}">
              <a16:creationId xmlns:a16="http://schemas.microsoft.com/office/drawing/2014/main" id="{C52659ED-28B4-4FF7-8DBA-05FEC1CD7AD1}"/>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0" name="n_2mainValue【児童館】&#10;有形固定資産減価償却率">
          <a:extLst>
            <a:ext uri="{FF2B5EF4-FFF2-40B4-BE49-F238E27FC236}">
              <a16:creationId xmlns:a16="http://schemas.microsoft.com/office/drawing/2014/main" id="{0EED4913-B1B7-4B30-B029-6AC433019F92}"/>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1" name="n_3mainValue【児童館】&#10;有形固定資産減価償却率">
          <a:extLst>
            <a:ext uri="{FF2B5EF4-FFF2-40B4-BE49-F238E27FC236}">
              <a16:creationId xmlns:a16="http://schemas.microsoft.com/office/drawing/2014/main" id="{9564117F-AE93-4E6F-9A87-68E9760D02D4}"/>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2" name="n_4mainValue【児童館】&#10;有形固定資産減価償却率">
          <a:extLst>
            <a:ext uri="{FF2B5EF4-FFF2-40B4-BE49-F238E27FC236}">
              <a16:creationId xmlns:a16="http://schemas.microsoft.com/office/drawing/2014/main" id="{85466BB4-6040-449C-801C-0C087DEC2BEA}"/>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5DEC56E7-BE66-414A-AEA5-5D2F3B91092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E6E58914-715E-4E79-BF65-677CAEFB35F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8FB57363-5B04-4AA1-A548-34D6656B651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0ED2D406-50EF-4661-8238-70F31A5F7E4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BDBCE7BC-8B80-4005-897C-A3F08E1DE8A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1672373D-9AFF-4F8A-8AD9-6B88A938CE7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48F5DF76-0100-449C-997D-76650D251F2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7D877004-80E2-4A71-A576-2807C235CBA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E93C5304-2356-4D32-B4B2-1C97313BCC1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4A1985E9-DB10-4050-83C1-29E1BE1FFDC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3" name="直線コネクタ 782">
          <a:extLst>
            <a:ext uri="{FF2B5EF4-FFF2-40B4-BE49-F238E27FC236}">
              <a16:creationId xmlns:a16="http://schemas.microsoft.com/office/drawing/2014/main" id="{EDF6679A-D916-49B0-8A32-BF4A92D37C3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4" name="テキスト ボックス 783">
          <a:extLst>
            <a:ext uri="{FF2B5EF4-FFF2-40B4-BE49-F238E27FC236}">
              <a16:creationId xmlns:a16="http://schemas.microsoft.com/office/drawing/2014/main" id="{10CDF0E2-DCD9-48F5-A537-E7718D4F647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5" name="直線コネクタ 784">
          <a:extLst>
            <a:ext uri="{FF2B5EF4-FFF2-40B4-BE49-F238E27FC236}">
              <a16:creationId xmlns:a16="http://schemas.microsoft.com/office/drawing/2014/main" id="{8D391DAA-28D1-4731-B464-4B29452846C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6" name="テキスト ボックス 785">
          <a:extLst>
            <a:ext uri="{FF2B5EF4-FFF2-40B4-BE49-F238E27FC236}">
              <a16:creationId xmlns:a16="http://schemas.microsoft.com/office/drawing/2014/main" id="{F462D4BD-4A02-434F-BA38-5B34F667EEF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7" name="直線コネクタ 786">
          <a:extLst>
            <a:ext uri="{FF2B5EF4-FFF2-40B4-BE49-F238E27FC236}">
              <a16:creationId xmlns:a16="http://schemas.microsoft.com/office/drawing/2014/main" id="{82263EAC-80CD-477B-8B76-E30ADBBCDC8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8" name="テキスト ボックス 787">
          <a:extLst>
            <a:ext uri="{FF2B5EF4-FFF2-40B4-BE49-F238E27FC236}">
              <a16:creationId xmlns:a16="http://schemas.microsoft.com/office/drawing/2014/main" id="{3329E4EC-209D-4380-87C1-6C8831AA174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9" name="直線コネクタ 788">
          <a:extLst>
            <a:ext uri="{FF2B5EF4-FFF2-40B4-BE49-F238E27FC236}">
              <a16:creationId xmlns:a16="http://schemas.microsoft.com/office/drawing/2014/main" id="{F0F660CB-C921-4C51-AB89-3672E7A215C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0" name="テキスト ボックス 789">
          <a:extLst>
            <a:ext uri="{FF2B5EF4-FFF2-40B4-BE49-F238E27FC236}">
              <a16:creationId xmlns:a16="http://schemas.microsoft.com/office/drawing/2014/main" id="{9FBE4AF4-3F15-4E4D-9EE2-DA2F9FA6F6A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28050521-CA5B-477B-921D-9DE9A536BEC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5FC93DD1-1EF2-4C86-BFA9-E43A01CB81F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児童館】&#10;一人当たり面積グラフ枠">
          <a:extLst>
            <a:ext uri="{FF2B5EF4-FFF2-40B4-BE49-F238E27FC236}">
              <a16:creationId xmlns:a16="http://schemas.microsoft.com/office/drawing/2014/main" id="{A1CE835F-DBD4-4CDC-AA14-CA2A9105EDB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794" name="直線コネクタ 793">
          <a:extLst>
            <a:ext uri="{FF2B5EF4-FFF2-40B4-BE49-F238E27FC236}">
              <a16:creationId xmlns:a16="http://schemas.microsoft.com/office/drawing/2014/main" id="{AF201F15-BC89-4DF4-970E-DAF7D998108E}"/>
            </a:ext>
          </a:extLst>
        </xdr:cNvPr>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95" name="【児童館】&#10;一人当たり面積最小値テキスト">
          <a:extLst>
            <a:ext uri="{FF2B5EF4-FFF2-40B4-BE49-F238E27FC236}">
              <a16:creationId xmlns:a16="http://schemas.microsoft.com/office/drawing/2014/main" id="{B26A7CDB-C84C-4E28-851B-B9646940FEBD}"/>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96" name="直線コネクタ 795">
          <a:extLst>
            <a:ext uri="{FF2B5EF4-FFF2-40B4-BE49-F238E27FC236}">
              <a16:creationId xmlns:a16="http://schemas.microsoft.com/office/drawing/2014/main" id="{E3630002-BAAB-4FA7-88B1-BEA371D477D0}"/>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97" name="【児童館】&#10;一人当たり面積最大値テキスト">
          <a:extLst>
            <a:ext uri="{FF2B5EF4-FFF2-40B4-BE49-F238E27FC236}">
              <a16:creationId xmlns:a16="http://schemas.microsoft.com/office/drawing/2014/main" id="{FA33F50F-E65F-49B0-B5D9-1082286042D4}"/>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98" name="直線コネクタ 797">
          <a:extLst>
            <a:ext uri="{FF2B5EF4-FFF2-40B4-BE49-F238E27FC236}">
              <a16:creationId xmlns:a16="http://schemas.microsoft.com/office/drawing/2014/main" id="{F36AB749-4896-4E4E-8B6D-883ABA218FD6}"/>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799" name="【児童館】&#10;一人当たり面積平均値テキスト">
          <a:extLst>
            <a:ext uri="{FF2B5EF4-FFF2-40B4-BE49-F238E27FC236}">
              <a16:creationId xmlns:a16="http://schemas.microsoft.com/office/drawing/2014/main" id="{CF91E568-74C9-405D-880D-826746B1276B}"/>
            </a:ext>
          </a:extLst>
        </xdr:cNvPr>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800" name="フローチャート: 判断 799">
          <a:extLst>
            <a:ext uri="{FF2B5EF4-FFF2-40B4-BE49-F238E27FC236}">
              <a16:creationId xmlns:a16="http://schemas.microsoft.com/office/drawing/2014/main" id="{84677E7B-3F18-4473-BA15-A422E5CB1AB0}"/>
            </a:ext>
          </a:extLst>
        </xdr:cNvPr>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801" name="フローチャート: 判断 800">
          <a:extLst>
            <a:ext uri="{FF2B5EF4-FFF2-40B4-BE49-F238E27FC236}">
              <a16:creationId xmlns:a16="http://schemas.microsoft.com/office/drawing/2014/main" id="{9F5FB305-227D-402B-A636-08C9C8352D59}"/>
            </a:ext>
          </a:extLst>
        </xdr:cNvPr>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802" name="フローチャート: 判断 801">
          <a:extLst>
            <a:ext uri="{FF2B5EF4-FFF2-40B4-BE49-F238E27FC236}">
              <a16:creationId xmlns:a16="http://schemas.microsoft.com/office/drawing/2014/main" id="{E548457C-00A6-421A-B4A3-8EB68BEEF5B4}"/>
            </a:ext>
          </a:extLst>
        </xdr:cNvPr>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803" name="フローチャート: 判断 802">
          <a:extLst>
            <a:ext uri="{FF2B5EF4-FFF2-40B4-BE49-F238E27FC236}">
              <a16:creationId xmlns:a16="http://schemas.microsoft.com/office/drawing/2014/main" id="{094FB23B-2CCE-4C6B-ACF2-0038042C99B0}"/>
            </a:ext>
          </a:extLst>
        </xdr:cNvPr>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04" name="フローチャート: 判断 803">
          <a:extLst>
            <a:ext uri="{FF2B5EF4-FFF2-40B4-BE49-F238E27FC236}">
              <a16:creationId xmlns:a16="http://schemas.microsoft.com/office/drawing/2014/main" id="{42FD9630-86C7-48A2-9E5E-6E7FB58ADAC6}"/>
            </a:ext>
          </a:extLst>
        </xdr:cNvPr>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CC432B07-1902-495C-9203-999A14185AE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84A13DA6-108F-40B1-8C1C-E558EAB7D47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D053156-5FF1-453E-B2E5-37E6F08BB48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55734DE4-2887-4C53-B433-0F20366AE1E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331D7BF0-5A6E-4830-A4E5-4511133917D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810" name="楕円 809">
          <a:extLst>
            <a:ext uri="{FF2B5EF4-FFF2-40B4-BE49-F238E27FC236}">
              <a16:creationId xmlns:a16="http://schemas.microsoft.com/office/drawing/2014/main" id="{FCCC124B-FD31-434B-AEAF-534721D4FD16}"/>
            </a:ext>
          </a:extLst>
        </xdr:cNvPr>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811" name="【児童館】&#10;一人当たり面積該当値テキスト">
          <a:extLst>
            <a:ext uri="{FF2B5EF4-FFF2-40B4-BE49-F238E27FC236}">
              <a16:creationId xmlns:a16="http://schemas.microsoft.com/office/drawing/2014/main" id="{4C75242C-5320-416A-B0FA-7CDDF9503819}"/>
            </a:ext>
          </a:extLst>
        </xdr:cNvPr>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812" name="楕円 811">
          <a:extLst>
            <a:ext uri="{FF2B5EF4-FFF2-40B4-BE49-F238E27FC236}">
              <a16:creationId xmlns:a16="http://schemas.microsoft.com/office/drawing/2014/main" id="{9E2B2D0F-4A6B-4B36-BB58-755AEE4E1160}"/>
            </a:ext>
          </a:extLst>
        </xdr:cNvPr>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813" name="直線コネクタ 812">
          <a:extLst>
            <a:ext uri="{FF2B5EF4-FFF2-40B4-BE49-F238E27FC236}">
              <a16:creationId xmlns:a16="http://schemas.microsoft.com/office/drawing/2014/main" id="{62F4857E-D55D-42A5-89D1-DDB7BAD78D67}"/>
            </a:ext>
          </a:extLst>
        </xdr:cNvPr>
        <xdr:cNvCxnSpPr/>
      </xdr:nvCxnSpPr>
      <xdr:spPr>
        <a:xfrm>
          <a:off x="21323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814" name="楕円 813">
          <a:extLst>
            <a:ext uri="{FF2B5EF4-FFF2-40B4-BE49-F238E27FC236}">
              <a16:creationId xmlns:a16="http://schemas.microsoft.com/office/drawing/2014/main" id="{11A2B5F9-E559-4A52-964D-1129683863DB}"/>
            </a:ext>
          </a:extLst>
        </xdr:cNvPr>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815" name="直線コネクタ 814">
          <a:extLst>
            <a:ext uri="{FF2B5EF4-FFF2-40B4-BE49-F238E27FC236}">
              <a16:creationId xmlns:a16="http://schemas.microsoft.com/office/drawing/2014/main" id="{1D54C26E-1B0C-4F4E-B0F7-80675796267C}"/>
            </a:ext>
          </a:extLst>
        </xdr:cNvPr>
        <xdr:cNvCxnSpPr/>
      </xdr:nvCxnSpPr>
      <xdr:spPr>
        <a:xfrm>
          <a:off x="20434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816" name="楕円 815">
          <a:extLst>
            <a:ext uri="{FF2B5EF4-FFF2-40B4-BE49-F238E27FC236}">
              <a16:creationId xmlns:a16="http://schemas.microsoft.com/office/drawing/2014/main" id="{F58D9411-54A1-4418-A576-39C64B915AA2}"/>
            </a:ext>
          </a:extLst>
        </xdr:cNvPr>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817" name="直線コネクタ 816">
          <a:extLst>
            <a:ext uri="{FF2B5EF4-FFF2-40B4-BE49-F238E27FC236}">
              <a16:creationId xmlns:a16="http://schemas.microsoft.com/office/drawing/2014/main" id="{07BBFE58-B2DA-48FD-9752-B12553CAFEA1}"/>
            </a:ext>
          </a:extLst>
        </xdr:cNvPr>
        <xdr:cNvCxnSpPr/>
      </xdr:nvCxnSpPr>
      <xdr:spPr>
        <a:xfrm>
          <a:off x="19545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818" name="楕円 817">
          <a:extLst>
            <a:ext uri="{FF2B5EF4-FFF2-40B4-BE49-F238E27FC236}">
              <a16:creationId xmlns:a16="http://schemas.microsoft.com/office/drawing/2014/main" id="{07A0FC90-4F24-4635-999D-2FE98AC15E5A}"/>
            </a:ext>
          </a:extLst>
        </xdr:cNvPr>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819" name="直線コネクタ 818">
          <a:extLst>
            <a:ext uri="{FF2B5EF4-FFF2-40B4-BE49-F238E27FC236}">
              <a16:creationId xmlns:a16="http://schemas.microsoft.com/office/drawing/2014/main" id="{A91DC712-A0A1-4345-A2E3-C4DDFBB1AF30}"/>
            </a:ext>
          </a:extLst>
        </xdr:cNvPr>
        <xdr:cNvCxnSpPr/>
      </xdr:nvCxnSpPr>
      <xdr:spPr>
        <a:xfrm>
          <a:off x="18656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820" name="n_1aveValue【児童館】&#10;一人当たり面積">
          <a:extLst>
            <a:ext uri="{FF2B5EF4-FFF2-40B4-BE49-F238E27FC236}">
              <a16:creationId xmlns:a16="http://schemas.microsoft.com/office/drawing/2014/main" id="{55750B69-A505-489B-B230-70A88E7DF947}"/>
            </a:ext>
          </a:extLst>
        </xdr:cNvPr>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821" name="n_2aveValue【児童館】&#10;一人当たり面積">
          <a:extLst>
            <a:ext uri="{FF2B5EF4-FFF2-40B4-BE49-F238E27FC236}">
              <a16:creationId xmlns:a16="http://schemas.microsoft.com/office/drawing/2014/main" id="{9A790ECC-67F9-4363-A64A-02B6A87E7BEC}"/>
            </a:ext>
          </a:extLst>
        </xdr:cNvPr>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822" name="n_3aveValue【児童館】&#10;一人当たり面積">
          <a:extLst>
            <a:ext uri="{FF2B5EF4-FFF2-40B4-BE49-F238E27FC236}">
              <a16:creationId xmlns:a16="http://schemas.microsoft.com/office/drawing/2014/main" id="{081490A9-05F0-4F17-84D1-C7EE92BB8ECB}"/>
            </a:ext>
          </a:extLst>
        </xdr:cNvPr>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823" name="n_4aveValue【児童館】&#10;一人当たり面積">
          <a:extLst>
            <a:ext uri="{FF2B5EF4-FFF2-40B4-BE49-F238E27FC236}">
              <a16:creationId xmlns:a16="http://schemas.microsoft.com/office/drawing/2014/main" id="{37F4AB5A-5332-405B-89A7-2A026C8407A3}"/>
            </a:ext>
          </a:extLst>
        </xdr:cNvPr>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824" name="n_1mainValue【児童館】&#10;一人当たり面積">
          <a:extLst>
            <a:ext uri="{FF2B5EF4-FFF2-40B4-BE49-F238E27FC236}">
              <a16:creationId xmlns:a16="http://schemas.microsoft.com/office/drawing/2014/main" id="{6EA610BD-05AE-44EB-80E9-3DB676710927}"/>
            </a:ext>
          </a:extLst>
        </xdr:cNvPr>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825" name="n_2mainValue【児童館】&#10;一人当たり面積">
          <a:extLst>
            <a:ext uri="{FF2B5EF4-FFF2-40B4-BE49-F238E27FC236}">
              <a16:creationId xmlns:a16="http://schemas.microsoft.com/office/drawing/2014/main" id="{EE16C113-7E0A-42DA-9D1F-4035D5363CF2}"/>
            </a:ext>
          </a:extLst>
        </xdr:cNvPr>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826" name="n_3mainValue【児童館】&#10;一人当たり面積">
          <a:extLst>
            <a:ext uri="{FF2B5EF4-FFF2-40B4-BE49-F238E27FC236}">
              <a16:creationId xmlns:a16="http://schemas.microsoft.com/office/drawing/2014/main" id="{F49131BE-EFE1-43ED-8B00-F04BE79C2243}"/>
            </a:ext>
          </a:extLst>
        </xdr:cNvPr>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827" name="n_4mainValue【児童館】&#10;一人当たり面積">
          <a:extLst>
            <a:ext uri="{FF2B5EF4-FFF2-40B4-BE49-F238E27FC236}">
              <a16:creationId xmlns:a16="http://schemas.microsoft.com/office/drawing/2014/main" id="{1656E307-A0FC-4BFE-BF0B-46324575501F}"/>
            </a:ext>
          </a:extLst>
        </xdr:cNvPr>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C0D4A468-DABA-42BA-AAC9-22CA6EF9C82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CBA7F031-8171-4FE3-A8D6-E01FECB48ED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E4DD832F-C91C-49DA-B501-C9DA86A0432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B4E6C834-6463-4CAE-B98E-B6038278F0B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5E74198C-AE5C-4356-951A-655CD57197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223E8DF2-E3A2-4FF7-AB0E-0A14B2FD81A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986D0544-0368-4AB7-9018-E2AD7C8A2B5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33855CE1-9BD7-4108-A6B9-4EB545939B4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EC99561D-759E-4EA9-89A4-DC2604F93CA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7DAB8E91-B0CF-4EC7-9F54-E8D6903CDCC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E121F6A6-7476-4678-A442-730E98607DF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a:extLst>
            <a:ext uri="{FF2B5EF4-FFF2-40B4-BE49-F238E27FC236}">
              <a16:creationId xmlns:a16="http://schemas.microsoft.com/office/drawing/2014/main" id="{9E9EF95C-9114-49B7-AD10-4F5F853242E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a:extLst>
            <a:ext uri="{FF2B5EF4-FFF2-40B4-BE49-F238E27FC236}">
              <a16:creationId xmlns:a16="http://schemas.microsoft.com/office/drawing/2014/main" id="{3DDBAAE8-0F80-423D-8181-61836893795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a:extLst>
            <a:ext uri="{FF2B5EF4-FFF2-40B4-BE49-F238E27FC236}">
              <a16:creationId xmlns:a16="http://schemas.microsoft.com/office/drawing/2014/main" id="{1B74A309-AC26-4C1E-937D-A17290AF422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a:extLst>
            <a:ext uri="{FF2B5EF4-FFF2-40B4-BE49-F238E27FC236}">
              <a16:creationId xmlns:a16="http://schemas.microsoft.com/office/drawing/2014/main" id="{F6B20CB6-3658-4F63-A044-C41624B66DE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a:extLst>
            <a:ext uri="{FF2B5EF4-FFF2-40B4-BE49-F238E27FC236}">
              <a16:creationId xmlns:a16="http://schemas.microsoft.com/office/drawing/2014/main" id="{AB28449B-633A-43DB-B339-6062960C8FA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a:extLst>
            <a:ext uri="{FF2B5EF4-FFF2-40B4-BE49-F238E27FC236}">
              <a16:creationId xmlns:a16="http://schemas.microsoft.com/office/drawing/2014/main" id="{85EEA216-DE93-4B1C-B315-5AD63AC8201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a:extLst>
            <a:ext uri="{FF2B5EF4-FFF2-40B4-BE49-F238E27FC236}">
              <a16:creationId xmlns:a16="http://schemas.microsoft.com/office/drawing/2014/main" id="{5B057D1B-A29D-4CB4-A8AB-CDAE3D0381B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a:extLst>
            <a:ext uri="{FF2B5EF4-FFF2-40B4-BE49-F238E27FC236}">
              <a16:creationId xmlns:a16="http://schemas.microsoft.com/office/drawing/2014/main" id="{D7749B5C-3DF7-431D-9FB9-33DC2F1B468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a:extLst>
            <a:ext uri="{FF2B5EF4-FFF2-40B4-BE49-F238E27FC236}">
              <a16:creationId xmlns:a16="http://schemas.microsoft.com/office/drawing/2014/main" id="{C0D1D339-68B7-4081-A2E8-CD6490E416B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a:extLst>
            <a:ext uri="{FF2B5EF4-FFF2-40B4-BE49-F238E27FC236}">
              <a16:creationId xmlns:a16="http://schemas.microsoft.com/office/drawing/2014/main" id="{B9B1FECD-666B-4568-93B7-5FA346F5091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a:extLst>
            <a:ext uri="{FF2B5EF4-FFF2-40B4-BE49-F238E27FC236}">
              <a16:creationId xmlns:a16="http://schemas.microsoft.com/office/drawing/2014/main" id="{BF8BF0B7-6606-4378-BA81-CFB00985AF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a:extLst>
            <a:ext uri="{FF2B5EF4-FFF2-40B4-BE49-F238E27FC236}">
              <a16:creationId xmlns:a16="http://schemas.microsoft.com/office/drawing/2014/main" id="{C32D3258-DE2D-4C95-8A78-33D560DEE15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CDA544E0-7AA1-4E32-893B-AFDEBDCA580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a:extLst>
            <a:ext uri="{FF2B5EF4-FFF2-40B4-BE49-F238E27FC236}">
              <a16:creationId xmlns:a16="http://schemas.microsoft.com/office/drawing/2014/main" id="{38E1E735-5A3F-4361-B875-F9885309F5F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853" name="直線コネクタ 852">
          <a:extLst>
            <a:ext uri="{FF2B5EF4-FFF2-40B4-BE49-F238E27FC236}">
              <a16:creationId xmlns:a16="http://schemas.microsoft.com/office/drawing/2014/main" id="{C1306C3C-BBBF-4661-80D5-770F6B3446C4}"/>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4" name="【公民館】&#10;有形固定資産減価償却率最小値テキスト">
          <a:extLst>
            <a:ext uri="{FF2B5EF4-FFF2-40B4-BE49-F238E27FC236}">
              <a16:creationId xmlns:a16="http://schemas.microsoft.com/office/drawing/2014/main" id="{48F12528-31F0-4F33-86AB-E5C615E223B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5" name="直線コネクタ 854">
          <a:extLst>
            <a:ext uri="{FF2B5EF4-FFF2-40B4-BE49-F238E27FC236}">
              <a16:creationId xmlns:a16="http://schemas.microsoft.com/office/drawing/2014/main" id="{57B28C57-2E93-4B86-8FB6-31122B68FAD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856" name="【公民館】&#10;有形固定資産減価償却率最大値テキスト">
          <a:extLst>
            <a:ext uri="{FF2B5EF4-FFF2-40B4-BE49-F238E27FC236}">
              <a16:creationId xmlns:a16="http://schemas.microsoft.com/office/drawing/2014/main" id="{D029F670-367A-4E19-AA00-D60D99447681}"/>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857" name="直線コネクタ 856">
          <a:extLst>
            <a:ext uri="{FF2B5EF4-FFF2-40B4-BE49-F238E27FC236}">
              <a16:creationId xmlns:a16="http://schemas.microsoft.com/office/drawing/2014/main" id="{8E90F32B-21E7-44B9-971F-FBF2A915902D}"/>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858" name="【公民館】&#10;有形固定資産減価償却率平均値テキスト">
          <a:extLst>
            <a:ext uri="{FF2B5EF4-FFF2-40B4-BE49-F238E27FC236}">
              <a16:creationId xmlns:a16="http://schemas.microsoft.com/office/drawing/2014/main" id="{D26951A6-0887-4607-9697-908FA6ED4D10}"/>
            </a:ext>
          </a:extLst>
        </xdr:cNvPr>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859" name="フローチャート: 判断 858">
          <a:extLst>
            <a:ext uri="{FF2B5EF4-FFF2-40B4-BE49-F238E27FC236}">
              <a16:creationId xmlns:a16="http://schemas.microsoft.com/office/drawing/2014/main" id="{433E50E8-65A1-4378-9AFA-8A2C37EB9A01}"/>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860" name="フローチャート: 判断 859">
          <a:extLst>
            <a:ext uri="{FF2B5EF4-FFF2-40B4-BE49-F238E27FC236}">
              <a16:creationId xmlns:a16="http://schemas.microsoft.com/office/drawing/2014/main" id="{BB767ED6-C4AE-4684-A492-B51DC5ECB7F6}"/>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861" name="フローチャート: 判断 860">
          <a:extLst>
            <a:ext uri="{FF2B5EF4-FFF2-40B4-BE49-F238E27FC236}">
              <a16:creationId xmlns:a16="http://schemas.microsoft.com/office/drawing/2014/main" id="{A1661AA0-3468-4A49-A122-89F20D86D3F3}"/>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862" name="フローチャート: 判断 861">
          <a:extLst>
            <a:ext uri="{FF2B5EF4-FFF2-40B4-BE49-F238E27FC236}">
              <a16:creationId xmlns:a16="http://schemas.microsoft.com/office/drawing/2014/main" id="{9FE97033-D4BA-47A2-9CEE-E085D9BB5333}"/>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863" name="フローチャート: 判断 862">
          <a:extLst>
            <a:ext uri="{FF2B5EF4-FFF2-40B4-BE49-F238E27FC236}">
              <a16:creationId xmlns:a16="http://schemas.microsoft.com/office/drawing/2014/main" id="{FB3D2C21-28C4-46D7-8855-1060846EEBA7}"/>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D889648D-0213-4FB4-896F-F043DB502A7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114F0550-5C8E-4099-8521-85395EBC075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827D39CB-9F1E-498F-BA13-2666ABB3FB0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C83AF445-ACD4-407B-94E8-78E7C7CEC62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46074FF-87FB-46A5-A286-FF10D4EB9A5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64588</xdr:rowOff>
    </xdr:from>
    <xdr:to>
      <xdr:col>85</xdr:col>
      <xdr:colOff>177800</xdr:colOff>
      <xdr:row>106</xdr:row>
      <xdr:rowOff>166188</xdr:rowOff>
    </xdr:to>
    <xdr:sp macro="" textlink="">
      <xdr:nvSpPr>
        <xdr:cNvPr id="869" name="楕円 868">
          <a:extLst>
            <a:ext uri="{FF2B5EF4-FFF2-40B4-BE49-F238E27FC236}">
              <a16:creationId xmlns:a16="http://schemas.microsoft.com/office/drawing/2014/main" id="{D25A408A-71B6-4C64-A97B-F82CAE7CB4C4}"/>
            </a:ext>
          </a:extLst>
        </xdr:cNvPr>
        <xdr:cNvSpPr/>
      </xdr:nvSpPr>
      <xdr:spPr>
        <a:xfrm>
          <a:off x="162687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43015</xdr:rowOff>
    </xdr:from>
    <xdr:ext cx="405111" cy="259045"/>
    <xdr:sp macro="" textlink="">
      <xdr:nvSpPr>
        <xdr:cNvPr id="870" name="【公民館】&#10;有形固定資産減価償却率該当値テキスト">
          <a:extLst>
            <a:ext uri="{FF2B5EF4-FFF2-40B4-BE49-F238E27FC236}">
              <a16:creationId xmlns:a16="http://schemas.microsoft.com/office/drawing/2014/main" id="{2FC07559-D2D2-46C1-9585-3A84158D6ADE}"/>
            </a:ext>
          </a:extLst>
        </xdr:cNvPr>
        <xdr:cNvSpPr txBox="1"/>
      </xdr:nvSpPr>
      <xdr:spPr>
        <a:xfrm>
          <a:off x="16357600"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31931</xdr:rowOff>
    </xdr:from>
    <xdr:to>
      <xdr:col>81</xdr:col>
      <xdr:colOff>101600</xdr:colOff>
      <xdr:row>106</xdr:row>
      <xdr:rowOff>133531</xdr:rowOff>
    </xdr:to>
    <xdr:sp macro="" textlink="">
      <xdr:nvSpPr>
        <xdr:cNvPr id="871" name="楕円 870">
          <a:extLst>
            <a:ext uri="{FF2B5EF4-FFF2-40B4-BE49-F238E27FC236}">
              <a16:creationId xmlns:a16="http://schemas.microsoft.com/office/drawing/2014/main" id="{66C9FF15-AEBA-4954-A16D-240893AC5640}"/>
            </a:ext>
          </a:extLst>
        </xdr:cNvPr>
        <xdr:cNvSpPr/>
      </xdr:nvSpPr>
      <xdr:spPr>
        <a:xfrm>
          <a:off x="15430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82731</xdr:rowOff>
    </xdr:from>
    <xdr:to>
      <xdr:col>85</xdr:col>
      <xdr:colOff>127000</xdr:colOff>
      <xdr:row>106</xdr:row>
      <xdr:rowOff>115388</xdr:rowOff>
    </xdr:to>
    <xdr:cxnSp macro="">
      <xdr:nvCxnSpPr>
        <xdr:cNvPr id="872" name="直線コネクタ 871">
          <a:extLst>
            <a:ext uri="{FF2B5EF4-FFF2-40B4-BE49-F238E27FC236}">
              <a16:creationId xmlns:a16="http://schemas.microsoft.com/office/drawing/2014/main" id="{34C68A8F-8C19-44FC-BAA0-860DEC9D4F1B}"/>
            </a:ext>
          </a:extLst>
        </xdr:cNvPr>
        <xdr:cNvCxnSpPr/>
      </xdr:nvCxnSpPr>
      <xdr:spPr>
        <a:xfrm>
          <a:off x="15481300" y="1825643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120106</xdr:rowOff>
    </xdr:from>
    <xdr:to>
      <xdr:col>76</xdr:col>
      <xdr:colOff>165100</xdr:colOff>
      <xdr:row>106</xdr:row>
      <xdr:rowOff>50256</xdr:rowOff>
    </xdr:to>
    <xdr:sp macro="" textlink="">
      <xdr:nvSpPr>
        <xdr:cNvPr id="873" name="楕円 872">
          <a:extLst>
            <a:ext uri="{FF2B5EF4-FFF2-40B4-BE49-F238E27FC236}">
              <a16:creationId xmlns:a16="http://schemas.microsoft.com/office/drawing/2014/main" id="{ACB3F3EC-1041-41F3-BD4B-558BB90B322F}"/>
            </a:ext>
          </a:extLst>
        </xdr:cNvPr>
        <xdr:cNvSpPr/>
      </xdr:nvSpPr>
      <xdr:spPr>
        <a:xfrm>
          <a:off x="14541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170906</xdr:rowOff>
    </xdr:from>
    <xdr:to>
      <xdr:col>81</xdr:col>
      <xdr:colOff>50800</xdr:colOff>
      <xdr:row>106</xdr:row>
      <xdr:rowOff>82731</xdr:rowOff>
    </xdr:to>
    <xdr:cxnSp macro="">
      <xdr:nvCxnSpPr>
        <xdr:cNvPr id="874" name="直線コネクタ 873">
          <a:extLst>
            <a:ext uri="{FF2B5EF4-FFF2-40B4-BE49-F238E27FC236}">
              <a16:creationId xmlns:a16="http://schemas.microsoft.com/office/drawing/2014/main" id="{24342C40-D1FB-4D16-98A6-D28278E2A8C6}"/>
            </a:ext>
          </a:extLst>
        </xdr:cNvPr>
        <xdr:cNvCxnSpPr/>
      </xdr:nvCxnSpPr>
      <xdr:spPr>
        <a:xfrm>
          <a:off x="14592300" y="18173156"/>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85816</xdr:rowOff>
    </xdr:from>
    <xdr:to>
      <xdr:col>72</xdr:col>
      <xdr:colOff>38100</xdr:colOff>
      <xdr:row>106</xdr:row>
      <xdr:rowOff>15966</xdr:rowOff>
    </xdr:to>
    <xdr:sp macro="" textlink="">
      <xdr:nvSpPr>
        <xdr:cNvPr id="875" name="楕円 874">
          <a:extLst>
            <a:ext uri="{FF2B5EF4-FFF2-40B4-BE49-F238E27FC236}">
              <a16:creationId xmlns:a16="http://schemas.microsoft.com/office/drawing/2014/main" id="{0BC4CFB4-0E39-462D-97C6-4A6928738C6B}"/>
            </a:ext>
          </a:extLst>
        </xdr:cNvPr>
        <xdr:cNvSpPr/>
      </xdr:nvSpPr>
      <xdr:spPr>
        <a:xfrm>
          <a:off x="13652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136616</xdr:rowOff>
    </xdr:from>
    <xdr:to>
      <xdr:col>76</xdr:col>
      <xdr:colOff>114300</xdr:colOff>
      <xdr:row>105</xdr:row>
      <xdr:rowOff>170906</xdr:rowOff>
    </xdr:to>
    <xdr:cxnSp macro="">
      <xdr:nvCxnSpPr>
        <xdr:cNvPr id="876" name="直線コネクタ 875">
          <a:extLst>
            <a:ext uri="{FF2B5EF4-FFF2-40B4-BE49-F238E27FC236}">
              <a16:creationId xmlns:a16="http://schemas.microsoft.com/office/drawing/2014/main" id="{B9F6665D-6771-4C8F-B0A5-7E524E85F963}"/>
            </a:ext>
          </a:extLst>
        </xdr:cNvPr>
        <xdr:cNvCxnSpPr/>
      </xdr:nvCxnSpPr>
      <xdr:spPr>
        <a:xfrm>
          <a:off x="13703300" y="181388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136434</xdr:rowOff>
    </xdr:from>
    <xdr:to>
      <xdr:col>67</xdr:col>
      <xdr:colOff>101600</xdr:colOff>
      <xdr:row>106</xdr:row>
      <xdr:rowOff>66584</xdr:rowOff>
    </xdr:to>
    <xdr:sp macro="" textlink="">
      <xdr:nvSpPr>
        <xdr:cNvPr id="877" name="楕円 876">
          <a:extLst>
            <a:ext uri="{FF2B5EF4-FFF2-40B4-BE49-F238E27FC236}">
              <a16:creationId xmlns:a16="http://schemas.microsoft.com/office/drawing/2014/main" id="{B581EE08-2AAC-4393-BAB4-05EBC85D3D2F}"/>
            </a:ext>
          </a:extLst>
        </xdr:cNvPr>
        <xdr:cNvSpPr/>
      </xdr:nvSpPr>
      <xdr:spPr>
        <a:xfrm>
          <a:off x="12763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136616</xdr:rowOff>
    </xdr:from>
    <xdr:to>
      <xdr:col>71</xdr:col>
      <xdr:colOff>177800</xdr:colOff>
      <xdr:row>106</xdr:row>
      <xdr:rowOff>15784</xdr:rowOff>
    </xdr:to>
    <xdr:cxnSp macro="">
      <xdr:nvCxnSpPr>
        <xdr:cNvPr id="878" name="直線コネクタ 877">
          <a:extLst>
            <a:ext uri="{FF2B5EF4-FFF2-40B4-BE49-F238E27FC236}">
              <a16:creationId xmlns:a16="http://schemas.microsoft.com/office/drawing/2014/main" id="{65830100-4440-420A-A4A7-ACB7B848CA6D}"/>
            </a:ext>
          </a:extLst>
        </xdr:cNvPr>
        <xdr:cNvCxnSpPr/>
      </xdr:nvCxnSpPr>
      <xdr:spPr>
        <a:xfrm flipV="1">
          <a:off x="12814300" y="1813886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879" name="n_1aveValue【公民館】&#10;有形固定資産減価償却率">
          <a:extLst>
            <a:ext uri="{FF2B5EF4-FFF2-40B4-BE49-F238E27FC236}">
              <a16:creationId xmlns:a16="http://schemas.microsoft.com/office/drawing/2014/main" id="{197F5E62-DFDA-4D49-9329-7CF5302C2FA1}"/>
            </a:ext>
          </a:extLst>
        </xdr:cNvPr>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880" name="n_2aveValue【公民館】&#10;有形固定資産減価償却率">
          <a:extLst>
            <a:ext uri="{FF2B5EF4-FFF2-40B4-BE49-F238E27FC236}">
              <a16:creationId xmlns:a16="http://schemas.microsoft.com/office/drawing/2014/main" id="{B0FA2214-8174-4126-B9E4-0C678C32F55D}"/>
            </a:ext>
          </a:extLst>
        </xdr:cNvPr>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881" name="n_3aveValue【公民館】&#10;有形固定資産減価償却率">
          <a:extLst>
            <a:ext uri="{FF2B5EF4-FFF2-40B4-BE49-F238E27FC236}">
              <a16:creationId xmlns:a16="http://schemas.microsoft.com/office/drawing/2014/main" id="{046869D2-A177-4F60-B8EB-DD461B8B1D89}"/>
            </a:ext>
          </a:extLst>
        </xdr:cNvPr>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882" name="n_4aveValue【公民館】&#10;有形固定資産減価償却率">
          <a:extLst>
            <a:ext uri="{FF2B5EF4-FFF2-40B4-BE49-F238E27FC236}">
              <a16:creationId xmlns:a16="http://schemas.microsoft.com/office/drawing/2014/main" id="{D8B9498E-5B04-4AD6-83E3-4A52455C8B5B}"/>
            </a:ext>
          </a:extLst>
        </xdr:cNvPr>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124658</xdr:rowOff>
    </xdr:from>
    <xdr:ext cx="405111" cy="259045"/>
    <xdr:sp macro="" textlink="">
      <xdr:nvSpPr>
        <xdr:cNvPr id="883" name="n_1mainValue【公民館】&#10;有形固定資産減価償却率">
          <a:extLst>
            <a:ext uri="{FF2B5EF4-FFF2-40B4-BE49-F238E27FC236}">
              <a16:creationId xmlns:a16="http://schemas.microsoft.com/office/drawing/2014/main" id="{74F8EADE-1A47-44B9-89CD-E82E54D90256}"/>
            </a:ext>
          </a:extLst>
        </xdr:cNvPr>
        <xdr:cNvSpPr txBox="1"/>
      </xdr:nvSpPr>
      <xdr:spPr>
        <a:xfrm>
          <a:off x="152660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41383</xdr:rowOff>
    </xdr:from>
    <xdr:ext cx="405111" cy="259045"/>
    <xdr:sp macro="" textlink="">
      <xdr:nvSpPr>
        <xdr:cNvPr id="884" name="n_2mainValue【公民館】&#10;有形固定資産減価償却率">
          <a:extLst>
            <a:ext uri="{FF2B5EF4-FFF2-40B4-BE49-F238E27FC236}">
              <a16:creationId xmlns:a16="http://schemas.microsoft.com/office/drawing/2014/main" id="{D31D8882-8D53-44CE-B6BD-40799067CF00}"/>
            </a:ext>
          </a:extLst>
        </xdr:cNvPr>
        <xdr:cNvSpPr txBox="1"/>
      </xdr:nvSpPr>
      <xdr:spPr>
        <a:xfrm>
          <a:off x="143897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7093</xdr:rowOff>
    </xdr:from>
    <xdr:ext cx="405111" cy="259045"/>
    <xdr:sp macro="" textlink="">
      <xdr:nvSpPr>
        <xdr:cNvPr id="885" name="n_3mainValue【公民館】&#10;有形固定資産減価償却率">
          <a:extLst>
            <a:ext uri="{FF2B5EF4-FFF2-40B4-BE49-F238E27FC236}">
              <a16:creationId xmlns:a16="http://schemas.microsoft.com/office/drawing/2014/main" id="{250516B7-A820-4D23-B9E6-4A9210D0B241}"/>
            </a:ext>
          </a:extLst>
        </xdr:cNvPr>
        <xdr:cNvSpPr txBox="1"/>
      </xdr:nvSpPr>
      <xdr:spPr>
        <a:xfrm>
          <a:off x="135007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57711</xdr:rowOff>
    </xdr:from>
    <xdr:ext cx="405111" cy="259045"/>
    <xdr:sp macro="" textlink="">
      <xdr:nvSpPr>
        <xdr:cNvPr id="886" name="n_4mainValue【公民館】&#10;有形固定資産減価償却率">
          <a:extLst>
            <a:ext uri="{FF2B5EF4-FFF2-40B4-BE49-F238E27FC236}">
              <a16:creationId xmlns:a16="http://schemas.microsoft.com/office/drawing/2014/main" id="{9D724880-AA92-47DC-BC03-4592713F170D}"/>
            </a:ext>
          </a:extLst>
        </xdr:cNvPr>
        <xdr:cNvSpPr txBox="1"/>
      </xdr:nvSpPr>
      <xdr:spPr>
        <a:xfrm>
          <a:off x="12611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9232FDAE-4606-431E-829A-7CDC1BD4AA5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DB8E9AF2-E506-44CC-A27F-1B4F4F931D5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ED68D8AE-D587-4528-ACAD-F55E8510924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BFEEBA77-04DE-48C9-8672-40E1FBA52BA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4A7EBE41-BF84-4CC2-833E-7743F91221C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8A7C34F3-0A48-4ADC-8780-0E4E4D55A5F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E3A3D732-5602-4C53-BB64-AA170E31C65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96B46257-36AC-42C0-B570-ADC9A80961E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5ABDFB09-CA0E-4A36-BB1E-CEE15503885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6C2537FE-DE9D-457A-A0FD-BFF5C893DAD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7" name="直線コネクタ 896">
          <a:extLst>
            <a:ext uri="{FF2B5EF4-FFF2-40B4-BE49-F238E27FC236}">
              <a16:creationId xmlns:a16="http://schemas.microsoft.com/office/drawing/2014/main" id="{D7A1001E-83D5-405B-81F0-7D08CC60D6F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8" name="テキスト ボックス 897">
          <a:extLst>
            <a:ext uri="{FF2B5EF4-FFF2-40B4-BE49-F238E27FC236}">
              <a16:creationId xmlns:a16="http://schemas.microsoft.com/office/drawing/2014/main" id="{FE14AED3-B91E-4EB0-A893-176C31E1961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9" name="直線コネクタ 898">
          <a:extLst>
            <a:ext uri="{FF2B5EF4-FFF2-40B4-BE49-F238E27FC236}">
              <a16:creationId xmlns:a16="http://schemas.microsoft.com/office/drawing/2014/main" id="{2ECA341C-5FF0-4F88-9B40-B6456EB924B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0" name="テキスト ボックス 899">
          <a:extLst>
            <a:ext uri="{FF2B5EF4-FFF2-40B4-BE49-F238E27FC236}">
              <a16:creationId xmlns:a16="http://schemas.microsoft.com/office/drawing/2014/main" id="{8D65F25B-6F6D-4D60-AFAA-B1C07BD7C32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1" name="直線コネクタ 900">
          <a:extLst>
            <a:ext uri="{FF2B5EF4-FFF2-40B4-BE49-F238E27FC236}">
              <a16:creationId xmlns:a16="http://schemas.microsoft.com/office/drawing/2014/main" id="{86B36EC5-5607-41C8-8CEB-FB74D6954FB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2" name="テキスト ボックス 901">
          <a:extLst>
            <a:ext uri="{FF2B5EF4-FFF2-40B4-BE49-F238E27FC236}">
              <a16:creationId xmlns:a16="http://schemas.microsoft.com/office/drawing/2014/main" id="{99EA341E-3A1D-4075-8A2D-5089BE41B18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3" name="直線コネクタ 902">
          <a:extLst>
            <a:ext uri="{FF2B5EF4-FFF2-40B4-BE49-F238E27FC236}">
              <a16:creationId xmlns:a16="http://schemas.microsoft.com/office/drawing/2014/main" id="{8DD49FBE-A253-418D-A6D6-289A2984802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4" name="テキスト ボックス 903">
          <a:extLst>
            <a:ext uri="{FF2B5EF4-FFF2-40B4-BE49-F238E27FC236}">
              <a16:creationId xmlns:a16="http://schemas.microsoft.com/office/drawing/2014/main" id="{2152FE5C-DAED-443F-A6E9-D51560AB6D8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5" name="直線コネクタ 904">
          <a:extLst>
            <a:ext uri="{FF2B5EF4-FFF2-40B4-BE49-F238E27FC236}">
              <a16:creationId xmlns:a16="http://schemas.microsoft.com/office/drawing/2014/main" id="{5E86B22F-541A-41CA-8599-10EE54E2654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6" name="テキスト ボックス 905">
          <a:extLst>
            <a:ext uri="{FF2B5EF4-FFF2-40B4-BE49-F238E27FC236}">
              <a16:creationId xmlns:a16="http://schemas.microsoft.com/office/drawing/2014/main" id="{68D2407C-8692-4B84-90C9-42DCC98FFCE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7" name="直線コネクタ 906">
          <a:extLst>
            <a:ext uri="{FF2B5EF4-FFF2-40B4-BE49-F238E27FC236}">
              <a16:creationId xmlns:a16="http://schemas.microsoft.com/office/drawing/2014/main" id="{8BB4927F-4E1C-4815-B6D1-BAF76156767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8" name="テキスト ボックス 907">
          <a:extLst>
            <a:ext uri="{FF2B5EF4-FFF2-40B4-BE49-F238E27FC236}">
              <a16:creationId xmlns:a16="http://schemas.microsoft.com/office/drawing/2014/main" id="{C5C581F7-9899-46D1-A5B8-B55B3635151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2F6EFB65-C45B-411B-AB47-E968AE75547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05FB999A-BD15-4776-A61E-1C8F3D10D3E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公民館】&#10;一人当たり面積グラフ枠">
          <a:extLst>
            <a:ext uri="{FF2B5EF4-FFF2-40B4-BE49-F238E27FC236}">
              <a16:creationId xmlns:a16="http://schemas.microsoft.com/office/drawing/2014/main" id="{520310F6-63D3-48AF-B055-D9D75A1BED2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912" name="直線コネクタ 911">
          <a:extLst>
            <a:ext uri="{FF2B5EF4-FFF2-40B4-BE49-F238E27FC236}">
              <a16:creationId xmlns:a16="http://schemas.microsoft.com/office/drawing/2014/main" id="{4062C316-5426-4427-805D-F285E5A6EE77}"/>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3" name="【公民館】&#10;一人当たり面積最小値テキスト">
          <a:extLst>
            <a:ext uri="{FF2B5EF4-FFF2-40B4-BE49-F238E27FC236}">
              <a16:creationId xmlns:a16="http://schemas.microsoft.com/office/drawing/2014/main" id="{EBCC84D5-4E7E-4221-98EC-9BEC853472E6}"/>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4" name="直線コネクタ 913">
          <a:extLst>
            <a:ext uri="{FF2B5EF4-FFF2-40B4-BE49-F238E27FC236}">
              <a16:creationId xmlns:a16="http://schemas.microsoft.com/office/drawing/2014/main" id="{27E12C98-F62C-4933-8750-534525F4234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915" name="【公民館】&#10;一人当たり面積最大値テキスト">
          <a:extLst>
            <a:ext uri="{FF2B5EF4-FFF2-40B4-BE49-F238E27FC236}">
              <a16:creationId xmlns:a16="http://schemas.microsoft.com/office/drawing/2014/main" id="{6A3B5DEE-1612-4567-887B-C43B2BCB4CAE}"/>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916" name="直線コネクタ 915">
          <a:extLst>
            <a:ext uri="{FF2B5EF4-FFF2-40B4-BE49-F238E27FC236}">
              <a16:creationId xmlns:a16="http://schemas.microsoft.com/office/drawing/2014/main" id="{9EECB3B8-0699-4105-919C-73E73FDCEB33}"/>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917" name="【公民館】&#10;一人当たり面積平均値テキスト">
          <a:extLst>
            <a:ext uri="{FF2B5EF4-FFF2-40B4-BE49-F238E27FC236}">
              <a16:creationId xmlns:a16="http://schemas.microsoft.com/office/drawing/2014/main" id="{83E38A4D-5C12-4D1F-B641-28A4C40B6C49}"/>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918" name="フローチャート: 判断 917">
          <a:extLst>
            <a:ext uri="{FF2B5EF4-FFF2-40B4-BE49-F238E27FC236}">
              <a16:creationId xmlns:a16="http://schemas.microsoft.com/office/drawing/2014/main" id="{2A97D3FC-0FDB-4A0E-AFDA-A39AFDF6E223}"/>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919" name="フローチャート: 判断 918">
          <a:extLst>
            <a:ext uri="{FF2B5EF4-FFF2-40B4-BE49-F238E27FC236}">
              <a16:creationId xmlns:a16="http://schemas.microsoft.com/office/drawing/2014/main" id="{A7F643CB-2D15-4467-9E1D-FA7B51FCCFBD}"/>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920" name="フローチャート: 判断 919">
          <a:extLst>
            <a:ext uri="{FF2B5EF4-FFF2-40B4-BE49-F238E27FC236}">
              <a16:creationId xmlns:a16="http://schemas.microsoft.com/office/drawing/2014/main" id="{97FC7AF4-A870-40DD-9D2A-DA72544A9D80}"/>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921" name="フローチャート: 判断 920">
          <a:extLst>
            <a:ext uri="{FF2B5EF4-FFF2-40B4-BE49-F238E27FC236}">
              <a16:creationId xmlns:a16="http://schemas.microsoft.com/office/drawing/2014/main" id="{9D4E2E7B-9855-4661-862F-72E127C3BAF2}"/>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922" name="フローチャート: 判断 921">
          <a:extLst>
            <a:ext uri="{FF2B5EF4-FFF2-40B4-BE49-F238E27FC236}">
              <a16:creationId xmlns:a16="http://schemas.microsoft.com/office/drawing/2014/main" id="{90945CBC-0B1B-48E7-A9DB-5FB2EF1AEE7D}"/>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13775472-6309-4B4E-9E9A-AD301951F45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39983BBE-5F93-4E85-B779-CFB07B999E6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1E29856B-A502-409F-B0F6-E38572801D6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4919089-2A10-4C41-9A2D-9CD611B4EEC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E57FFB5D-5FAD-4DD8-BF9D-AE28134A893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28666</xdr:rowOff>
    </xdr:from>
    <xdr:to>
      <xdr:col>116</xdr:col>
      <xdr:colOff>114300</xdr:colOff>
      <xdr:row>107</xdr:row>
      <xdr:rowOff>130266</xdr:rowOff>
    </xdr:to>
    <xdr:sp macro="" textlink="">
      <xdr:nvSpPr>
        <xdr:cNvPr id="928" name="楕円 927">
          <a:extLst>
            <a:ext uri="{FF2B5EF4-FFF2-40B4-BE49-F238E27FC236}">
              <a16:creationId xmlns:a16="http://schemas.microsoft.com/office/drawing/2014/main" id="{9458ACCD-2F99-4651-B4FC-FC622748BCEC}"/>
            </a:ext>
          </a:extLst>
        </xdr:cNvPr>
        <xdr:cNvSpPr/>
      </xdr:nvSpPr>
      <xdr:spPr>
        <a:xfrm>
          <a:off x="221107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7093</xdr:rowOff>
    </xdr:from>
    <xdr:ext cx="469744" cy="259045"/>
    <xdr:sp macro="" textlink="">
      <xdr:nvSpPr>
        <xdr:cNvPr id="929" name="【公民館】&#10;一人当たり面積該当値テキスト">
          <a:extLst>
            <a:ext uri="{FF2B5EF4-FFF2-40B4-BE49-F238E27FC236}">
              <a16:creationId xmlns:a16="http://schemas.microsoft.com/office/drawing/2014/main" id="{509B333A-0171-4928-8E7F-D05773C8A8A6}"/>
            </a:ext>
          </a:extLst>
        </xdr:cNvPr>
        <xdr:cNvSpPr txBox="1"/>
      </xdr:nvSpPr>
      <xdr:spPr>
        <a:xfrm>
          <a:off x="22199600"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30299</xdr:rowOff>
    </xdr:from>
    <xdr:to>
      <xdr:col>112</xdr:col>
      <xdr:colOff>38100</xdr:colOff>
      <xdr:row>107</xdr:row>
      <xdr:rowOff>131899</xdr:rowOff>
    </xdr:to>
    <xdr:sp macro="" textlink="">
      <xdr:nvSpPr>
        <xdr:cNvPr id="930" name="楕円 929">
          <a:extLst>
            <a:ext uri="{FF2B5EF4-FFF2-40B4-BE49-F238E27FC236}">
              <a16:creationId xmlns:a16="http://schemas.microsoft.com/office/drawing/2014/main" id="{5154DFF3-03F2-4B08-B24D-92C904D4297A}"/>
            </a:ext>
          </a:extLst>
        </xdr:cNvPr>
        <xdr:cNvSpPr/>
      </xdr:nvSpPr>
      <xdr:spPr>
        <a:xfrm>
          <a:off x="21272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79466</xdr:rowOff>
    </xdr:from>
    <xdr:to>
      <xdr:col>116</xdr:col>
      <xdr:colOff>63500</xdr:colOff>
      <xdr:row>107</xdr:row>
      <xdr:rowOff>81099</xdr:rowOff>
    </xdr:to>
    <xdr:cxnSp macro="">
      <xdr:nvCxnSpPr>
        <xdr:cNvPr id="931" name="直線コネクタ 930">
          <a:extLst>
            <a:ext uri="{FF2B5EF4-FFF2-40B4-BE49-F238E27FC236}">
              <a16:creationId xmlns:a16="http://schemas.microsoft.com/office/drawing/2014/main" id="{0C019A5D-5F25-41AF-A6EA-1F5D2D77F4FE}"/>
            </a:ext>
          </a:extLst>
        </xdr:cNvPr>
        <xdr:cNvCxnSpPr/>
      </xdr:nvCxnSpPr>
      <xdr:spPr>
        <a:xfrm flipV="1">
          <a:off x="21323300" y="1842461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35198</xdr:rowOff>
    </xdr:from>
    <xdr:to>
      <xdr:col>107</xdr:col>
      <xdr:colOff>101600</xdr:colOff>
      <xdr:row>107</xdr:row>
      <xdr:rowOff>136798</xdr:rowOff>
    </xdr:to>
    <xdr:sp macro="" textlink="">
      <xdr:nvSpPr>
        <xdr:cNvPr id="932" name="楕円 931">
          <a:extLst>
            <a:ext uri="{FF2B5EF4-FFF2-40B4-BE49-F238E27FC236}">
              <a16:creationId xmlns:a16="http://schemas.microsoft.com/office/drawing/2014/main" id="{B638DCD6-3B42-45AF-9AFC-AA3F94E5BB71}"/>
            </a:ext>
          </a:extLst>
        </xdr:cNvPr>
        <xdr:cNvSpPr/>
      </xdr:nvSpPr>
      <xdr:spPr>
        <a:xfrm>
          <a:off x="20383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81099</xdr:rowOff>
    </xdr:from>
    <xdr:to>
      <xdr:col>111</xdr:col>
      <xdr:colOff>177800</xdr:colOff>
      <xdr:row>107</xdr:row>
      <xdr:rowOff>85998</xdr:rowOff>
    </xdr:to>
    <xdr:cxnSp macro="">
      <xdr:nvCxnSpPr>
        <xdr:cNvPr id="933" name="直線コネクタ 932">
          <a:extLst>
            <a:ext uri="{FF2B5EF4-FFF2-40B4-BE49-F238E27FC236}">
              <a16:creationId xmlns:a16="http://schemas.microsoft.com/office/drawing/2014/main" id="{B7EF2A73-AF61-409D-9534-8FA1881F53A1}"/>
            </a:ext>
          </a:extLst>
        </xdr:cNvPr>
        <xdr:cNvCxnSpPr/>
      </xdr:nvCxnSpPr>
      <xdr:spPr>
        <a:xfrm flipV="1">
          <a:off x="20434300" y="1842624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38463</xdr:rowOff>
    </xdr:from>
    <xdr:to>
      <xdr:col>102</xdr:col>
      <xdr:colOff>165100</xdr:colOff>
      <xdr:row>107</xdr:row>
      <xdr:rowOff>140063</xdr:rowOff>
    </xdr:to>
    <xdr:sp macro="" textlink="">
      <xdr:nvSpPr>
        <xdr:cNvPr id="934" name="楕円 933">
          <a:extLst>
            <a:ext uri="{FF2B5EF4-FFF2-40B4-BE49-F238E27FC236}">
              <a16:creationId xmlns:a16="http://schemas.microsoft.com/office/drawing/2014/main" id="{654496E4-B8C5-4DFC-9849-127EF9B10708}"/>
            </a:ext>
          </a:extLst>
        </xdr:cNvPr>
        <xdr:cNvSpPr/>
      </xdr:nvSpPr>
      <xdr:spPr>
        <a:xfrm>
          <a:off x="19494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85998</xdr:rowOff>
    </xdr:from>
    <xdr:to>
      <xdr:col>107</xdr:col>
      <xdr:colOff>50800</xdr:colOff>
      <xdr:row>107</xdr:row>
      <xdr:rowOff>89263</xdr:rowOff>
    </xdr:to>
    <xdr:cxnSp macro="">
      <xdr:nvCxnSpPr>
        <xdr:cNvPr id="935" name="直線コネクタ 934">
          <a:extLst>
            <a:ext uri="{FF2B5EF4-FFF2-40B4-BE49-F238E27FC236}">
              <a16:creationId xmlns:a16="http://schemas.microsoft.com/office/drawing/2014/main" id="{87E499D1-7562-4E02-B154-A94D8904501F}"/>
            </a:ext>
          </a:extLst>
        </xdr:cNvPr>
        <xdr:cNvCxnSpPr/>
      </xdr:nvCxnSpPr>
      <xdr:spPr>
        <a:xfrm flipV="1">
          <a:off x="19545300" y="1843114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77651</xdr:rowOff>
    </xdr:from>
    <xdr:to>
      <xdr:col>98</xdr:col>
      <xdr:colOff>38100</xdr:colOff>
      <xdr:row>108</xdr:row>
      <xdr:rowOff>7801</xdr:rowOff>
    </xdr:to>
    <xdr:sp macro="" textlink="">
      <xdr:nvSpPr>
        <xdr:cNvPr id="936" name="楕円 935">
          <a:extLst>
            <a:ext uri="{FF2B5EF4-FFF2-40B4-BE49-F238E27FC236}">
              <a16:creationId xmlns:a16="http://schemas.microsoft.com/office/drawing/2014/main" id="{D75DE39C-5D44-4533-8DCC-A54454746852}"/>
            </a:ext>
          </a:extLst>
        </xdr:cNvPr>
        <xdr:cNvSpPr/>
      </xdr:nvSpPr>
      <xdr:spPr>
        <a:xfrm>
          <a:off x="18605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89263</xdr:rowOff>
    </xdr:from>
    <xdr:to>
      <xdr:col>102</xdr:col>
      <xdr:colOff>114300</xdr:colOff>
      <xdr:row>107</xdr:row>
      <xdr:rowOff>128451</xdr:rowOff>
    </xdr:to>
    <xdr:cxnSp macro="">
      <xdr:nvCxnSpPr>
        <xdr:cNvPr id="937" name="直線コネクタ 936">
          <a:extLst>
            <a:ext uri="{FF2B5EF4-FFF2-40B4-BE49-F238E27FC236}">
              <a16:creationId xmlns:a16="http://schemas.microsoft.com/office/drawing/2014/main" id="{1780CE4B-728F-4B8F-BFAA-0F7D76ABA09A}"/>
            </a:ext>
          </a:extLst>
        </xdr:cNvPr>
        <xdr:cNvCxnSpPr/>
      </xdr:nvCxnSpPr>
      <xdr:spPr>
        <a:xfrm flipV="1">
          <a:off x="18656300" y="1843441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938" name="n_1aveValue【公民館】&#10;一人当たり面積">
          <a:extLst>
            <a:ext uri="{FF2B5EF4-FFF2-40B4-BE49-F238E27FC236}">
              <a16:creationId xmlns:a16="http://schemas.microsoft.com/office/drawing/2014/main" id="{0BBBA182-88CE-49F5-A464-E01AFB247FAB}"/>
            </a:ext>
          </a:extLst>
        </xdr:cNvPr>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939" name="n_2aveValue【公民館】&#10;一人当たり面積">
          <a:extLst>
            <a:ext uri="{FF2B5EF4-FFF2-40B4-BE49-F238E27FC236}">
              <a16:creationId xmlns:a16="http://schemas.microsoft.com/office/drawing/2014/main" id="{5E46294F-5F66-4F29-AFA5-4C6FE0894577}"/>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940" name="n_3aveValue【公民館】&#10;一人当たり面積">
          <a:extLst>
            <a:ext uri="{FF2B5EF4-FFF2-40B4-BE49-F238E27FC236}">
              <a16:creationId xmlns:a16="http://schemas.microsoft.com/office/drawing/2014/main" id="{FAE502FD-4953-42C9-867B-5B957517D8D3}"/>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941" name="n_4aveValue【公民館】&#10;一人当たり面積">
          <a:extLst>
            <a:ext uri="{FF2B5EF4-FFF2-40B4-BE49-F238E27FC236}">
              <a16:creationId xmlns:a16="http://schemas.microsoft.com/office/drawing/2014/main" id="{BB852410-15C4-4622-99C9-0CB398054036}"/>
            </a:ext>
          </a:extLst>
        </xdr:cNvPr>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123026</xdr:rowOff>
    </xdr:from>
    <xdr:ext cx="469744" cy="259045"/>
    <xdr:sp macro="" textlink="">
      <xdr:nvSpPr>
        <xdr:cNvPr id="942" name="n_1mainValue【公民館】&#10;一人当たり面積">
          <a:extLst>
            <a:ext uri="{FF2B5EF4-FFF2-40B4-BE49-F238E27FC236}">
              <a16:creationId xmlns:a16="http://schemas.microsoft.com/office/drawing/2014/main" id="{CBE99F5E-9B60-4EED-9154-676378AA5436}"/>
            </a:ext>
          </a:extLst>
        </xdr:cNvPr>
        <xdr:cNvSpPr txBox="1"/>
      </xdr:nvSpPr>
      <xdr:spPr>
        <a:xfrm>
          <a:off x="21075727" y="184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127925</xdr:rowOff>
    </xdr:from>
    <xdr:ext cx="469744" cy="259045"/>
    <xdr:sp macro="" textlink="">
      <xdr:nvSpPr>
        <xdr:cNvPr id="943" name="n_2mainValue【公民館】&#10;一人当たり面積">
          <a:extLst>
            <a:ext uri="{FF2B5EF4-FFF2-40B4-BE49-F238E27FC236}">
              <a16:creationId xmlns:a16="http://schemas.microsoft.com/office/drawing/2014/main" id="{01AF0902-B629-4916-8886-0631EDB1924F}"/>
            </a:ext>
          </a:extLst>
        </xdr:cNvPr>
        <xdr:cNvSpPr txBox="1"/>
      </xdr:nvSpPr>
      <xdr:spPr>
        <a:xfrm>
          <a:off x="20199427" y="1847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131190</xdr:rowOff>
    </xdr:from>
    <xdr:ext cx="469744" cy="259045"/>
    <xdr:sp macro="" textlink="">
      <xdr:nvSpPr>
        <xdr:cNvPr id="944" name="n_3mainValue【公民館】&#10;一人当たり面積">
          <a:extLst>
            <a:ext uri="{FF2B5EF4-FFF2-40B4-BE49-F238E27FC236}">
              <a16:creationId xmlns:a16="http://schemas.microsoft.com/office/drawing/2014/main" id="{04EA2535-0E1D-443B-A655-4EBB778443A9}"/>
            </a:ext>
          </a:extLst>
        </xdr:cNvPr>
        <xdr:cNvSpPr txBox="1"/>
      </xdr:nvSpPr>
      <xdr:spPr>
        <a:xfrm>
          <a:off x="19310427" y="184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170378</xdr:rowOff>
    </xdr:from>
    <xdr:ext cx="469744" cy="259045"/>
    <xdr:sp macro="" textlink="">
      <xdr:nvSpPr>
        <xdr:cNvPr id="945" name="n_4mainValue【公民館】&#10;一人当たり面積">
          <a:extLst>
            <a:ext uri="{FF2B5EF4-FFF2-40B4-BE49-F238E27FC236}">
              <a16:creationId xmlns:a16="http://schemas.microsoft.com/office/drawing/2014/main" id="{82F90A9A-B729-4B2A-AE3B-26438EF6FFD6}"/>
            </a:ext>
          </a:extLst>
        </xdr:cNvPr>
        <xdr:cNvSpPr txBox="1"/>
      </xdr:nvSpPr>
      <xdr:spPr>
        <a:xfrm>
          <a:off x="18421427" y="1851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F1268289-5111-4786-84BD-EE985CB3AFE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5D5D4505-E632-4345-8E84-960A6FA851C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987012CF-00C4-4991-A133-CDB0F11F891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道路や橋りょうについては、類似団体内平均値よりも低い水準にあり、新規建設や改修など早めに老朽化対策に取り組んでいると言える。</a:t>
          </a:r>
          <a:endParaRPr lang="ja-JP" altLang="ja-JP" sz="1400">
            <a:effectLst/>
          </a:endParaRPr>
        </a:p>
        <a:p>
          <a:r>
            <a:rPr lang="ja-JP" altLang="ja-JP" sz="1100">
              <a:solidFill>
                <a:schemeClr val="dk1"/>
              </a:solidFill>
              <a:effectLst/>
              <a:latin typeface="+mn-lt"/>
              <a:ea typeface="+mn-ea"/>
              <a:cs typeface="+mn-cs"/>
            </a:rPr>
            <a:t>　港湾・漁港においては、湯江漁港、大三東漁港といった比較的大きな漁港の減価償却率が低いこと、また、平成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年度から令和元年度にかけて実施した三会漁港海岸保全事業の影響により全体の減価償却率が低い。</a:t>
          </a:r>
          <a:endParaRPr lang="ja-JP" altLang="ja-JP" sz="1400">
            <a:effectLst/>
          </a:endParaRPr>
        </a:p>
        <a:p>
          <a:r>
            <a:rPr lang="ja-JP" altLang="ja-JP" sz="1100">
              <a:solidFill>
                <a:schemeClr val="dk1"/>
              </a:solidFill>
              <a:effectLst/>
              <a:latin typeface="+mn-lt"/>
              <a:ea typeface="+mn-ea"/>
              <a:cs typeface="+mn-cs"/>
            </a:rPr>
            <a:t>　保育所の減価償却率が極端に高いのは、施設の民営化を進めたことで個別施設計画上将来廃止する方針の施設が残ったためである。児童館についても個別施設計画上将来廃止する施設である。なお、保育所と児童館の資産額は比較的少ないため、全体の減価償却率にほとんど影響はな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0669F8-780F-4A20-9B9C-451220B49C4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8DDFFD-0C3F-4CF1-BD01-06E58953B33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0B490A3-80D8-41EC-9D0F-5C4E79A5318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5E9867B-EE38-48FA-9103-96D3E19F3D1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A1C1694-B6FE-4647-94B8-8A65F28F178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EB9D60-0DFC-4ED8-8309-D051F518572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124EA97-49DB-4C2A-9B0C-6459B9AAAB8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33DCE0-211E-4BE4-BB9B-3F9BD998CD5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765AB0-D45B-41AA-813B-031C7FD53DF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AD92D57-68FC-4812-B3D2-C1C6E3D7957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45,006
44,526
82.96
24,628,351
24,092,744
323,283
11,346,467
23,401,034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7342061-8FA1-463E-B91C-FC3324D1E7D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ABC8A1-7A91-4B2C-8F7C-544770E7D87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BAFB74-5233-4486-A285-E4AE1679082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C5D0A35-CC74-4090-8974-1D2A6BA517D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E99328-8522-4FD2-A384-25F18DD7999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4FEF72F-C87E-493A-AD17-502DDD01D3E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BD4F349-CF28-423D-97C4-ABF3B8CC8A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869A099-4C74-4B7F-8310-0C90016D73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E45F885-4343-44AA-8355-FF255D0E879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951D30F-AFCD-4253-9E07-7270C78F53B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5829781-3D58-48B2-B10E-F32FB8D29B3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76BF6D5-268F-43AC-A3BB-46B84F82039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2AFBFB6-4C9E-4EC2-BC75-C500CF2E41F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C7E8B88-31B0-42F1-9DF8-69356B66E87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41C056-8F34-4406-8E97-08B281D04BC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7C996A2-84D6-4CA3-8C2B-33FDCE83F2B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1062CC3-0803-4C49-AB0B-1DE56E7B741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51E9CDE-FEBF-4357-9039-A65EBA254D6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DE3378F-5881-4AAB-A1AF-263A0B2E9AB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1DA97DF-0886-4BF7-B7A2-E9529CF19A8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DF39B5A-85FE-4773-8915-52865804345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3D9A971-6C5D-4770-885D-631A4F4A31A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80D736E-C03B-41B5-8686-6928158450C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7FEB512-CC18-4C2F-90B1-2598ED47F92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0916AC-770F-4EBF-BC1C-7FEFA3113DB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799A210-662F-4AC9-91B6-C6EB2C41E2F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54528EF-FB31-4DB8-B8AE-BEC0487A880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47FF861-9BDB-4EA2-BD77-0358DA1694B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A047A9A-7319-40BB-9E4D-48073274AB1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AC89C73-DC69-4260-8E27-73776D023A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AFBCBB0-A476-4BCE-9EE3-FC5F0958E07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0B459F0-5220-4193-AA48-B720EABBFA1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726E6B5-5271-4B69-AABC-6B19CD79498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43B6286-ECB4-4994-A60D-24CFD46098C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C91EDC5-BBA8-4CE5-8DEE-C8F3CA5F72A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EF0374B-9C0E-4CAF-8E44-B76D28E4E52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4F82FE3-BC71-4839-8D0F-7A4F4A25E4D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EC5F0CE-6EFC-41E9-98F7-967A334445C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5A05903-D9A1-4D83-BA2B-59B38947326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80BE48E-D791-4223-9506-8FE4BD03B8C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5C7D3AA-FBDB-43DA-9A34-3202E2C6F1A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AE11C7CF-C8CF-4536-B8F5-7B01134E4092}"/>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0116F8F-E606-4531-9578-5C1AE38B211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893EEE10-3F22-4A63-9F01-C47E8BBD313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C5F2AC0A-E0D0-4358-8789-9877A84CB158}"/>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E72B90BF-F574-4A3B-8BD4-A304217F4336}"/>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41CBE8EF-3466-4C48-A7FC-01143CFFA0DC}"/>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8AECF3B2-C19B-43C3-A103-1F66C5C7769A}"/>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A86431F2-CBD9-4F0A-BE0A-0E47533C16E2}"/>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a:extLst>
            <a:ext uri="{FF2B5EF4-FFF2-40B4-BE49-F238E27FC236}">
              <a16:creationId xmlns:a16="http://schemas.microsoft.com/office/drawing/2014/main" id="{B622E043-6FE6-41C5-AC02-453B5947F0FB}"/>
            </a:ext>
          </a:extLst>
        </xdr:cNvPr>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249352DE-BA7A-4559-9CC0-F60451C5B264}"/>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8B1EC973-7DC4-4426-B89E-0A55ED394A6C}"/>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D9746141-9BB3-4020-B077-F10A31F50B08}"/>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49DCBA66-8AA3-4543-95BD-C50C3896A1AF}"/>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A9761C0C-E4D4-43A1-A694-4F39F41C656D}"/>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9D6001B-96E9-44A6-BE83-E194B6CCD67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16C69D7-120D-40A0-A086-D2C8DED6AEA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F53B15B-7762-46D5-9A9E-96217BBE5E0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4F2C827-0560-4790-8C2A-D7FF5465AC5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F85B6D8-474B-4C56-99EC-EDE15FC2FFA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138430</xdr:rowOff>
    </xdr:from>
    <xdr:to>
      <xdr:col>24</xdr:col>
      <xdr:colOff>114300</xdr:colOff>
      <xdr:row>38</xdr:row>
      <xdr:rowOff>68580</xdr:rowOff>
    </xdr:to>
    <xdr:sp macro="" textlink="">
      <xdr:nvSpPr>
        <xdr:cNvPr id="72" name="楕円 71">
          <a:extLst>
            <a:ext uri="{FF2B5EF4-FFF2-40B4-BE49-F238E27FC236}">
              <a16:creationId xmlns:a16="http://schemas.microsoft.com/office/drawing/2014/main" id="{F0D98318-2D0A-4B45-8339-5168FCE9E2CE}"/>
            </a:ext>
          </a:extLst>
        </xdr:cNvPr>
        <xdr:cNvSpPr/>
      </xdr:nvSpPr>
      <xdr:spPr>
        <a:xfrm>
          <a:off x="45847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116857</xdr:rowOff>
    </xdr:from>
    <xdr:ext cx="405111" cy="259045"/>
    <xdr:sp macro="" textlink="">
      <xdr:nvSpPr>
        <xdr:cNvPr id="73" name="【図書館】&#10;有形固定資産減価償却率該当値テキスト">
          <a:extLst>
            <a:ext uri="{FF2B5EF4-FFF2-40B4-BE49-F238E27FC236}">
              <a16:creationId xmlns:a16="http://schemas.microsoft.com/office/drawing/2014/main" id="{14EB7DD1-06EC-44F1-BEC8-784E474CC76F}"/>
            </a:ext>
          </a:extLst>
        </xdr:cNvPr>
        <xdr:cNvSpPr txBox="1"/>
      </xdr:nvSpPr>
      <xdr:spPr>
        <a:xfrm>
          <a:off x="4673600"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4" name="楕円 73">
          <a:extLst>
            <a:ext uri="{FF2B5EF4-FFF2-40B4-BE49-F238E27FC236}">
              <a16:creationId xmlns:a16="http://schemas.microsoft.com/office/drawing/2014/main" id="{948A652E-5376-403E-8D84-86CDDD069186}"/>
            </a:ext>
          </a:extLst>
        </xdr:cNvPr>
        <xdr:cNvSpPr/>
      </xdr:nvSpPr>
      <xdr:spPr>
        <a:xfrm>
          <a:off x="3746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17780</xdr:rowOff>
    </xdr:from>
    <xdr:to>
      <xdr:col>24</xdr:col>
      <xdr:colOff>63500</xdr:colOff>
      <xdr:row>38</xdr:row>
      <xdr:rowOff>41910</xdr:rowOff>
    </xdr:to>
    <xdr:cxnSp macro="">
      <xdr:nvCxnSpPr>
        <xdr:cNvPr id="75" name="直線コネクタ 74">
          <a:extLst>
            <a:ext uri="{FF2B5EF4-FFF2-40B4-BE49-F238E27FC236}">
              <a16:creationId xmlns:a16="http://schemas.microsoft.com/office/drawing/2014/main" id="{5D7E2F42-BCE4-487E-8353-FCA6583CD8E6}"/>
            </a:ext>
          </a:extLst>
        </xdr:cNvPr>
        <xdr:cNvCxnSpPr/>
      </xdr:nvCxnSpPr>
      <xdr:spPr>
        <a:xfrm flipV="1">
          <a:off x="3797300" y="65328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133350</xdr:rowOff>
    </xdr:from>
    <xdr:to>
      <xdr:col>15</xdr:col>
      <xdr:colOff>101600</xdr:colOff>
      <xdr:row>38</xdr:row>
      <xdr:rowOff>63500</xdr:rowOff>
    </xdr:to>
    <xdr:sp macro="" textlink="">
      <xdr:nvSpPr>
        <xdr:cNvPr id="76" name="楕円 75">
          <a:extLst>
            <a:ext uri="{FF2B5EF4-FFF2-40B4-BE49-F238E27FC236}">
              <a16:creationId xmlns:a16="http://schemas.microsoft.com/office/drawing/2014/main" id="{1F4B4F0D-C065-4D67-A4FE-409D81189D00}"/>
            </a:ext>
          </a:extLst>
        </xdr:cNvPr>
        <xdr:cNvSpPr/>
      </xdr:nvSpPr>
      <xdr:spPr>
        <a:xfrm>
          <a:off x="2857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12700</xdr:rowOff>
    </xdr:from>
    <xdr:to>
      <xdr:col>19</xdr:col>
      <xdr:colOff>177800</xdr:colOff>
      <xdr:row>38</xdr:row>
      <xdr:rowOff>41910</xdr:rowOff>
    </xdr:to>
    <xdr:cxnSp macro="">
      <xdr:nvCxnSpPr>
        <xdr:cNvPr id="77" name="直線コネクタ 76">
          <a:extLst>
            <a:ext uri="{FF2B5EF4-FFF2-40B4-BE49-F238E27FC236}">
              <a16:creationId xmlns:a16="http://schemas.microsoft.com/office/drawing/2014/main" id="{77FBA879-A9EF-426A-A80F-12E9AB2EF66A}"/>
            </a:ext>
          </a:extLst>
        </xdr:cNvPr>
        <xdr:cNvCxnSpPr/>
      </xdr:nvCxnSpPr>
      <xdr:spPr>
        <a:xfrm>
          <a:off x="2908300" y="652780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107950</xdr:rowOff>
    </xdr:from>
    <xdr:to>
      <xdr:col>10</xdr:col>
      <xdr:colOff>165100</xdr:colOff>
      <xdr:row>38</xdr:row>
      <xdr:rowOff>38100</xdr:rowOff>
    </xdr:to>
    <xdr:sp macro="" textlink="">
      <xdr:nvSpPr>
        <xdr:cNvPr id="78" name="楕円 77">
          <a:extLst>
            <a:ext uri="{FF2B5EF4-FFF2-40B4-BE49-F238E27FC236}">
              <a16:creationId xmlns:a16="http://schemas.microsoft.com/office/drawing/2014/main" id="{998FFB71-C17D-42C1-A320-362B2598C0DB}"/>
            </a:ext>
          </a:extLst>
        </xdr:cNvPr>
        <xdr:cNvSpPr/>
      </xdr:nvSpPr>
      <xdr:spPr>
        <a:xfrm>
          <a:off x="1968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158750</xdr:rowOff>
    </xdr:from>
    <xdr:to>
      <xdr:col>15</xdr:col>
      <xdr:colOff>50800</xdr:colOff>
      <xdr:row>38</xdr:row>
      <xdr:rowOff>12700</xdr:rowOff>
    </xdr:to>
    <xdr:cxnSp macro="">
      <xdr:nvCxnSpPr>
        <xdr:cNvPr id="79" name="直線コネクタ 78">
          <a:extLst>
            <a:ext uri="{FF2B5EF4-FFF2-40B4-BE49-F238E27FC236}">
              <a16:creationId xmlns:a16="http://schemas.microsoft.com/office/drawing/2014/main" id="{87B76B10-4FA3-4CED-A7E1-13D033696000}"/>
            </a:ext>
          </a:extLst>
        </xdr:cNvPr>
        <xdr:cNvCxnSpPr/>
      </xdr:nvCxnSpPr>
      <xdr:spPr>
        <a:xfrm>
          <a:off x="2019300" y="650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60960</xdr:rowOff>
    </xdr:from>
    <xdr:to>
      <xdr:col>6</xdr:col>
      <xdr:colOff>38100</xdr:colOff>
      <xdr:row>37</xdr:row>
      <xdr:rowOff>162560</xdr:rowOff>
    </xdr:to>
    <xdr:sp macro="" textlink="">
      <xdr:nvSpPr>
        <xdr:cNvPr id="80" name="楕円 79">
          <a:extLst>
            <a:ext uri="{FF2B5EF4-FFF2-40B4-BE49-F238E27FC236}">
              <a16:creationId xmlns:a16="http://schemas.microsoft.com/office/drawing/2014/main" id="{D47AD38E-8D01-4F54-A696-FEBD07990014}"/>
            </a:ext>
          </a:extLst>
        </xdr:cNvPr>
        <xdr:cNvSpPr/>
      </xdr:nvSpPr>
      <xdr:spPr>
        <a:xfrm>
          <a:off x="10795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111760</xdr:rowOff>
    </xdr:from>
    <xdr:to>
      <xdr:col>10</xdr:col>
      <xdr:colOff>114300</xdr:colOff>
      <xdr:row>37</xdr:row>
      <xdr:rowOff>158750</xdr:rowOff>
    </xdr:to>
    <xdr:cxnSp macro="">
      <xdr:nvCxnSpPr>
        <xdr:cNvPr id="81" name="直線コネクタ 80">
          <a:extLst>
            <a:ext uri="{FF2B5EF4-FFF2-40B4-BE49-F238E27FC236}">
              <a16:creationId xmlns:a16="http://schemas.microsoft.com/office/drawing/2014/main" id="{32376D43-9829-4760-BA21-947155C47CC5}"/>
            </a:ext>
          </a:extLst>
        </xdr:cNvPr>
        <xdr:cNvCxnSpPr/>
      </xdr:nvCxnSpPr>
      <xdr:spPr>
        <a:xfrm>
          <a:off x="1130300" y="645541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2" name="n_1aveValue【図書館】&#10;有形固定資産減価償却率">
          <a:extLst>
            <a:ext uri="{FF2B5EF4-FFF2-40B4-BE49-F238E27FC236}">
              <a16:creationId xmlns:a16="http://schemas.microsoft.com/office/drawing/2014/main" id="{BF572EDE-7208-4613-9D5E-F01EF8D2A6D5}"/>
            </a:ext>
          </a:extLst>
        </xdr:cNvPr>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3" name="n_2aveValue【図書館】&#10;有形固定資産減価償却率">
          <a:extLst>
            <a:ext uri="{FF2B5EF4-FFF2-40B4-BE49-F238E27FC236}">
              <a16:creationId xmlns:a16="http://schemas.microsoft.com/office/drawing/2014/main" id="{1272887E-55FE-4563-93AA-A0BC95C2E485}"/>
            </a:ext>
          </a:extLst>
        </xdr:cNvPr>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4" name="n_3aveValue【図書館】&#10;有形固定資産減価償却率">
          <a:extLst>
            <a:ext uri="{FF2B5EF4-FFF2-40B4-BE49-F238E27FC236}">
              <a16:creationId xmlns:a16="http://schemas.microsoft.com/office/drawing/2014/main" id="{0D990E4E-9CF6-47F3-8AB6-C45AEE5B6E35}"/>
            </a:ext>
          </a:extLst>
        </xdr:cNvPr>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5" name="n_4aveValue【図書館】&#10;有形固定資産減価償却率">
          <a:extLst>
            <a:ext uri="{FF2B5EF4-FFF2-40B4-BE49-F238E27FC236}">
              <a16:creationId xmlns:a16="http://schemas.microsoft.com/office/drawing/2014/main" id="{A34806FB-EA6A-4DF6-8FBD-5E70EF93FF22}"/>
            </a:ext>
          </a:extLst>
        </xdr:cNvPr>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83837</xdr:rowOff>
    </xdr:from>
    <xdr:ext cx="405111" cy="259045"/>
    <xdr:sp macro="" textlink="">
      <xdr:nvSpPr>
        <xdr:cNvPr id="86" name="n_1mainValue【図書館】&#10;有形固定資産減価償却率">
          <a:extLst>
            <a:ext uri="{FF2B5EF4-FFF2-40B4-BE49-F238E27FC236}">
              <a16:creationId xmlns:a16="http://schemas.microsoft.com/office/drawing/2014/main" id="{63EE5ACB-2894-4376-A36D-5F1917E2CA9E}"/>
            </a:ext>
          </a:extLst>
        </xdr:cNvPr>
        <xdr:cNvSpPr txBox="1"/>
      </xdr:nvSpPr>
      <xdr:spPr>
        <a:xfrm>
          <a:off x="3582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54627</xdr:rowOff>
    </xdr:from>
    <xdr:ext cx="405111" cy="259045"/>
    <xdr:sp macro="" textlink="">
      <xdr:nvSpPr>
        <xdr:cNvPr id="87" name="n_2mainValue【図書館】&#10;有形固定資産減価償却率">
          <a:extLst>
            <a:ext uri="{FF2B5EF4-FFF2-40B4-BE49-F238E27FC236}">
              <a16:creationId xmlns:a16="http://schemas.microsoft.com/office/drawing/2014/main" id="{5D89CE25-9645-4A78-80CE-FF9BB4317BCA}"/>
            </a:ext>
          </a:extLst>
        </xdr:cNvPr>
        <xdr:cNvSpPr txBox="1"/>
      </xdr:nvSpPr>
      <xdr:spPr>
        <a:xfrm>
          <a:off x="2705744" y="656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29227</xdr:rowOff>
    </xdr:from>
    <xdr:ext cx="405111" cy="259045"/>
    <xdr:sp macro="" textlink="">
      <xdr:nvSpPr>
        <xdr:cNvPr id="88" name="n_3mainValue【図書館】&#10;有形固定資産減価償却率">
          <a:extLst>
            <a:ext uri="{FF2B5EF4-FFF2-40B4-BE49-F238E27FC236}">
              <a16:creationId xmlns:a16="http://schemas.microsoft.com/office/drawing/2014/main" id="{EB3269DD-53DE-4591-A718-FDDF24D8AC0F}"/>
            </a:ext>
          </a:extLst>
        </xdr:cNvPr>
        <xdr:cNvSpPr txBox="1"/>
      </xdr:nvSpPr>
      <xdr:spPr>
        <a:xfrm>
          <a:off x="1816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153687</xdr:rowOff>
    </xdr:from>
    <xdr:ext cx="405111" cy="259045"/>
    <xdr:sp macro="" textlink="">
      <xdr:nvSpPr>
        <xdr:cNvPr id="89" name="n_4mainValue【図書館】&#10;有形固定資産減価償却率">
          <a:extLst>
            <a:ext uri="{FF2B5EF4-FFF2-40B4-BE49-F238E27FC236}">
              <a16:creationId xmlns:a16="http://schemas.microsoft.com/office/drawing/2014/main" id="{3D8E6DA1-0563-475B-9BDB-FC31A76BB048}"/>
            </a:ext>
          </a:extLst>
        </xdr:cNvPr>
        <xdr:cNvSpPr txBox="1"/>
      </xdr:nvSpPr>
      <xdr:spPr>
        <a:xfrm>
          <a:off x="927744" y="649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5516728B-8EF0-4514-8C1E-D7FB91B522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FC497AD1-1938-46FC-AFE7-3C5C09BDA4A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DFA4510-6E85-43AD-A5B6-A9C6D17AECC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240D74AB-EA2E-47C6-A81C-E05BD1018B0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614C3381-3687-4035-8D81-6D1380EA982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1342C3DE-DA4E-43DB-94E9-9221A598A4C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77BAA5A7-4411-4C9A-AA1A-9A2CD25071B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14453EC4-5FC1-48D6-BD74-0A9947E0D26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8473F179-BE3D-4BC5-89BF-E7B42132191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D9BCE652-A09F-4D02-81F1-F9C5F126549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37CBE266-AD0F-4587-864D-B2893121991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2E71DF78-99E3-4363-B895-A036A06FC86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E7982EE5-1083-41B9-9F81-201DA558BB8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AC4BC100-9ACE-45B0-B921-BAB83FFACEA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D11D0D36-1DC3-4051-B2ED-704C90AC881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9BF596F3-1C67-40C4-8D86-C2FCDCF5855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C154B72B-6C05-481B-BCCF-E97C58EA781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E5A6405A-1DD5-418C-853F-70CA59BCB95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B75CC1D1-8D0A-4178-9F15-C08BDF67A4C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1F3AE68-A6B0-4CC3-AA8D-74221FC7C92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7086B64-949B-4184-9965-ADC93BA5474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488503E-2BC0-4A3B-9917-7C86C217BA5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6D8F7E3-F5F2-4F5D-A236-29DEA048C1B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a:extLst>
            <a:ext uri="{FF2B5EF4-FFF2-40B4-BE49-F238E27FC236}">
              <a16:creationId xmlns:a16="http://schemas.microsoft.com/office/drawing/2014/main" id="{EE8EFA02-6981-44F3-B027-6F1674213DDC}"/>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a:extLst>
            <a:ext uri="{FF2B5EF4-FFF2-40B4-BE49-F238E27FC236}">
              <a16:creationId xmlns:a16="http://schemas.microsoft.com/office/drawing/2014/main" id="{8D13133C-1EDD-4CA6-BE4E-334FFD69C6C2}"/>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a:extLst>
            <a:ext uri="{FF2B5EF4-FFF2-40B4-BE49-F238E27FC236}">
              <a16:creationId xmlns:a16="http://schemas.microsoft.com/office/drawing/2014/main" id="{36E1EDF9-B8C8-432E-8753-DA4B0E1DDD90}"/>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a:extLst>
            <a:ext uri="{FF2B5EF4-FFF2-40B4-BE49-F238E27FC236}">
              <a16:creationId xmlns:a16="http://schemas.microsoft.com/office/drawing/2014/main" id="{18A6838D-66F6-4049-9C5C-FBC449C99C9D}"/>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a:extLst>
            <a:ext uri="{FF2B5EF4-FFF2-40B4-BE49-F238E27FC236}">
              <a16:creationId xmlns:a16="http://schemas.microsoft.com/office/drawing/2014/main" id="{219E7D35-DE9B-44C3-875C-172FBE09229B}"/>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8" name="【図書館】&#10;一人当たり面積平均値テキスト">
          <a:extLst>
            <a:ext uri="{FF2B5EF4-FFF2-40B4-BE49-F238E27FC236}">
              <a16:creationId xmlns:a16="http://schemas.microsoft.com/office/drawing/2014/main" id="{A24EE72F-D3CE-44B4-9EB5-4B783EE4A7C3}"/>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a:extLst>
            <a:ext uri="{FF2B5EF4-FFF2-40B4-BE49-F238E27FC236}">
              <a16:creationId xmlns:a16="http://schemas.microsoft.com/office/drawing/2014/main" id="{AC93666E-9476-4EB8-954D-0B4DD5374E8B}"/>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a:extLst>
            <a:ext uri="{FF2B5EF4-FFF2-40B4-BE49-F238E27FC236}">
              <a16:creationId xmlns:a16="http://schemas.microsoft.com/office/drawing/2014/main" id="{B654E7A1-877A-4F1C-B20B-B238B0EFCFA2}"/>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a:extLst>
            <a:ext uri="{FF2B5EF4-FFF2-40B4-BE49-F238E27FC236}">
              <a16:creationId xmlns:a16="http://schemas.microsoft.com/office/drawing/2014/main" id="{6435247C-4090-4210-9EF5-AB5D1E137E68}"/>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a:extLst>
            <a:ext uri="{FF2B5EF4-FFF2-40B4-BE49-F238E27FC236}">
              <a16:creationId xmlns:a16="http://schemas.microsoft.com/office/drawing/2014/main" id="{F521C795-F32E-41FF-A565-ACB019617A0C}"/>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3" name="フローチャート: 判断 122">
          <a:extLst>
            <a:ext uri="{FF2B5EF4-FFF2-40B4-BE49-F238E27FC236}">
              <a16:creationId xmlns:a16="http://schemas.microsoft.com/office/drawing/2014/main" id="{FC29D3E6-B768-416A-80C0-45BEA45815D9}"/>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22C9132-8EA4-4AAA-A32D-464A81241E3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91B47AF-B2A8-43CD-8AF7-56769C960D2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99F9809-2E72-45ED-9143-0995D7EAE9D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0EB96A8-CC5C-42B5-8B4B-312A0F9A41A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6AED38E-2AAB-4FC1-B785-A9035E4F3CA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21590</xdr:rowOff>
    </xdr:from>
    <xdr:to>
      <xdr:col>55</xdr:col>
      <xdr:colOff>50800</xdr:colOff>
      <xdr:row>41</xdr:row>
      <xdr:rowOff>123190</xdr:rowOff>
    </xdr:to>
    <xdr:sp macro="" textlink="">
      <xdr:nvSpPr>
        <xdr:cNvPr id="129" name="楕円 128">
          <a:extLst>
            <a:ext uri="{FF2B5EF4-FFF2-40B4-BE49-F238E27FC236}">
              <a16:creationId xmlns:a16="http://schemas.microsoft.com/office/drawing/2014/main" id="{9DBD27F4-F930-4E95-A539-529F5F57361D}"/>
            </a:ext>
          </a:extLst>
        </xdr:cNvPr>
        <xdr:cNvSpPr/>
      </xdr:nvSpPr>
      <xdr:spPr>
        <a:xfrm>
          <a:off x="10426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107967</xdr:rowOff>
    </xdr:from>
    <xdr:ext cx="469744" cy="259045"/>
    <xdr:sp macro="" textlink="">
      <xdr:nvSpPr>
        <xdr:cNvPr id="130" name="【図書館】&#10;一人当たり面積該当値テキスト">
          <a:extLst>
            <a:ext uri="{FF2B5EF4-FFF2-40B4-BE49-F238E27FC236}">
              <a16:creationId xmlns:a16="http://schemas.microsoft.com/office/drawing/2014/main" id="{268BCF20-7B13-4D53-BE69-3E8A03840009}"/>
            </a:ext>
          </a:extLst>
        </xdr:cNvPr>
        <xdr:cNvSpPr txBox="1"/>
      </xdr:nvSpPr>
      <xdr:spPr>
        <a:xfrm>
          <a:off x="10515600" y="69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1" name="楕円 130">
          <a:extLst>
            <a:ext uri="{FF2B5EF4-FFF2-40B4-BE49-F238E27FC236}">
              <a16:creationId xmlns:a16="http://schemas.microsoft.com/office/drawing/2014/main" id="{0BB47B54-6523-4B81-A71C-ECEB175B692F}"/>
            </a:ext>
          </a:extLst>
        </xdr:cNvPr>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72390</xdr:rowOff>
    </xdr:from>
    <xdr:to>
      <xdr:col>55</xdr:col>
      <xdr:colOff>0</xdr:colOff>
      <xdr:row>41</xdr:row>
      <xdr:rowOff>72390</xdr:rowOff>
    </xdr:to>
    <xdr:cxnSp macro="">
      <xdr:nvCxnSpPr>
        <xdr:cNvPr id="132" name="直線コネクタ 131">
          <a:extLst>
            <a:ext uri="{FF2B5EF4-FFF2-40B4-BE49-F238E27FC236}">
              <a16:creationId xmlns:a16="http://schemas.microsoft.com/office/drawing/2014/main" id="{E134FB14-5EFB-4A0F-975A-E3B27E88F24A}"/>
            </a:ext>
          </a:extLst>
        </xdr:cNvPr>
        <xdr:cNvCxnSpPr/>
      </xdr:nvCxnSpPr>
      <xdr:spPr>
        <a:xfrm>
          <a:off x="9639300" y="710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25400</xdr:rowOff>
    </xdr:from>
    <xdr:to>
      <xdr:col>46</xdr:col>
      <xdr:colOff>38100</xdr:colOff>
      <xdr:row>41</xdr:row>
      <xdr:rowOff>127000</xdr:rowOff>
    </xdr:to>
    <xdr:sp macro="" textlink="">
      <xdr:nvSpPr>
        <xdr:cNvPr id="133" name="楕円 132">
          <a:extLst>
            <a:ext uri="{FF2B5EF4-FFF2-40B4-BE49-F238E27FC236}">
              <a16:creationId xmlns:a16="http://schemas.microsoft.com/office/drawing/2014/main" id="{FC76DB17-7352-4E0A-B333-DC6BB69AE26B}"/>
            </a:ext>
          </a:extLst>
        </xdr:cNvPr>
        <xdr:cNvSpPr/>
      </xdr:nvSpPr>
      <xdr:spPr>
        <a:xfrm>
          <a:off x="8699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76200</xdr:rowOff>
    </xdr:to>
    <xdr:cxnSp macro="">
      <xdr:nvCxnSpPr>
        <xdr:cNvPr id="134" name="直線コネクタ 133">
          <a:extLst>
            <a:ext uri="{FF2B5EF4-FFF2-40B4-BE49-F238E27FC236}">
              <a16:creationId xmlns:a16="http://schemas.microsoft.com/office/drawing/2014/main" id="{2A12B969-908F-4F02-8409-D3653A38140D}"/>
            </a:ext>
          </a:extLst>
        </xdr:cNvPr>
        <xdr:cNvCxnSpPr/>
      </xdr:nvCxnSpPr>
      <xdr:spPr>
        <a:xfrm flipV="1">
          <a:off x="8750300" y="710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25400</xdr:rowOff>
    </xdr:from>
    <xdr:to>
      <xdr:col>41</xdr:col>
      <xdr:colOff>101600</xdr:colOff>
      <xdr:row>41</xdr:row>
      <xdr:rowOff>127000</xdr:rowOff>
    </xdr:to>
    <xdr:sp macro="" textlink="">
      <xdr:nvSpPr>
        <xdr:cNvPr id="135" name="楕円 134">
          <a:extLst>
            <a:ext uri="{FF2B5EF4-FFF2-40B4-BE49-F238E27FC236}">
              <a16:creationId xmlns:a16="http://schemas.microsoft.com/office/drawing/2014/main" id="{2D27C85C-15A4-4E74-82F7-778A30880F33}"/>
            </a:ext>
          </a:extLst>
        </xdr:cNvPr>
        <xdr:cNvSpPr/>
      </xdr:nvSpPr>
      <xdr:spPr>
        <a:xfrm>
          <a:off x="7810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76200</xdr:rowOff>
    </xdr:from>
    <xdr:to>
      <xdr:col>45</xdr:col>
      <xdr:colOff>177800</xdr:colOff>
      <xdr:row>41</xdr:row>
      <xdr:rowOff>76200</xdr:rowOff>
    </xdr:to>
    <xdr:cxnSp macro="">
      <xdr:nvCxnSpPr>
        <xdr:cNvPr id="136" name="直線コネクタ 135">
          <a:extLst>
            <a:ext uri="{FF2B5EF4-FFF2-40B4-BE49-F238E27FC236}">
              <a16:creationId xmlns:a16="http://schemas.microsoft.com/office/drawing/2014/main" id="{E0E2B0DC-2CD5-4A28-BB13-D7477C1CED97}"/>
            </a:ext>
          </a:extLst>
        </xdr:cNvPr>
        <xdr:cNvCxnSpPr/>
      </xdr:nvCxnSpPr>
      <xdr:spPr>
        <a:xfrm>
          <a:off x="7861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25400</xdr:rowOff>
    </xdr:from>
    <xdr:to>
      <xdr:col>36</xdr:col>
      <xdr:colOff>165100</xdr:colOff>
      <xdr:row>41</xdr:row>
      <xdr:rowOff>127000</xdr:rowOff>
    </xdr:to>
    <xdr:sp macro="" textlink="">
      <xdr:nvSpPr>
        <xdr:cNvPr id="137" name="楕円 136">
          <a:extLst>
            <a:ext uri="{FF2B5EF4-FFF2-40B4-BE49-F238E27FC236}">
              <a16:creationId xmlns:a16="http://schemas.microsoft.com/office/drawing/2014/main" id="{13F88C7D-E828-4AC9-8F21-F2D7BE4C68A7}"/>
            </a:ext>
          </a:extLst>
        </xdr:cNvPr>
        <xdr:cNvSpPr/>
      </xdr:nvSpPr>
      <xdr:spPr>
        <a:xfrm>
          <a:off x="6921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76200</xdr:rowOff>
    </xdr:from>
    <xdr:to>
      <xdr:col>41</xdr:col>
      <xdr:colOff>50800</xdr:colOff>
      <xdr:row>41</xdr:row>
      <xdr:rowOff>76200</xdr:rowOff>
    </xdr:to>
    <xdr:cxnSp macro="">
      <xdr:nvCxnSpPr>
        <xdr:cNvPr id="138" name="直線コネクタ 137">
          <a:extLst>
            <a:ext uri="{FF2B5EF4-FFF2-40B4-BE49-F238E27FC236}">
              <a16:creationId xmlns:a16="http://schemas.microsoft.com/office/drawing/2014/main" id="{284ECA55-C08E-4DC6-9E8D-BDA6A738FD90}"/>
            </a:ext>
          </a:extLst>
        </xdr:cNvPr>
        <xdr:cNvCxnSpPr/>
      </xdr:nvCxnSpPr>
      <xdr:spPr>
        <a:xfrm>
          <a:off x="6972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9" name="n_1aveValue【図書館】&#10;一人当たり面積">
          <a:extLst>
            <a:ext uri="{FF2B5EF4-FFF2-40B4-BE49-F238E27FC236}">
              <a16:creationId xmlns:a16="http://schemas.microsoft.com/office/drawing/2014/main" id="{3C04200D-188E-438D-8397-1E655F9618CE}"/>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0" name="n_2aveValue【図書館】&#10;一人当たり面積">
          <a:extLst>
            <a:ext uri="{FF2B5EF4-FFF2-40B4-BE49-F238E27FC236}">
              <a16:creationId xmlns:a16="http://schemas.microsoft.com/office/drawing/2014/main" id="{660C6324-40EC-4DF8-A26E-845EAB23A82E}"/>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41" name="n_3aveValue【図書館】&#10;一人当たり面積">
          <a:extLst>
            <a:ext uri="{FF2B5EF4-FFF2-40B4-BE49-F238E27FC236}">
              <a16:creationId xmlns:a16="http://schemas.microsoft.com/office/drawing/2014/main" id="{37D58A09-02B6-4019-A0DC-A73693112369}"/>
            </a:ext>
          </a:extLst>
        </xdr:cNvPr>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42" name="n_4aveValue【図書館】&#10;一人当たり面積">
          <a:extLst>
            <a:ext uri="{FF2B5EF4-FFF2-40B4-BE49-F238E27FC236}">
              <a16:creationId xmlns:a16="http://schemas.microsoft.com/office/drawing/2014/main" id="{EEE99C03-3AD2-418C-A931-C0603CDE1FB6}"/>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3" name="n_1mainValue【図書館】&#10;一人当たり面積">
          <a:extLst>
            <a:ext uri="{FF2B5EF4-FFF2-40B4-BE49-F238E27FC236}">
              <a16:creationId xmlns:a16="http://schemas.microsoft.com/office/drawing/2014/main" id="{67CFA2D0-0C7A-4718-B42B-0D4939A3E703}"/>
            </a:ext>
          </a:extLst>
        </xdr:cNvPr>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118127</xdr:rowOff>
    </xdr:from>
    <xdr:ext cx="469744" cy="259045"/>
    <xdr:sp macro="" textlink="">
      <xdr:nvSpPr>
        <xdr:cNvPr id="144" name="n_2mainValue【図書館】&#10;一人当たり面積">
          <a:extLst>
            <a:ext uri="{FF2B5EF4-FFF2-40B4-BE49-F238E27FC236}">
              <a16:creationId xmlns:a16="http://schemas.microsoft.com/office/drawing/2014/main" id="{EEF23F10-8DA4-45AA-AE33-A69B57915200}"/>
            </a:ext>
          </a:extLst>
        </xdr:cNvPr>
        <xdr:cNvSpPr txBox="1"/>
      </xdr:nvSpPr>
      <xdr:spPr>
        <a:xfrm>
          <a:off x="8515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118127</xdr:rowOff>
    </xdr:from>
    <xdr:ext cx="469744" cy="259045"/>
    <xdr:sp macro="" textlink="">
      <xdr:nvSpPr>
        <xdr:cNvPr id="145" name="n_3mainValue【図書館】&#10;一人当たり面積">
          <a:extLst>
            <a:ext uri="{FF2B5EF4-FFF2-40B4-BE49-F238E27FC236}">
              <a16:creationId xmlns:a16="http://schemas.microsoft.com/office/drawing/2014/main" id="{04E999BE-2A01-42B1-B7E5-CD76FD3ED991}"/>
            </a:ext>
          </a:extLst>
        </xdr:cNvPr>
        <xdr:cNvSpPr txBox="1"/>
      </xdr:nvSpPr>
      <xdr:spPr>
        <a:xfrm>
          <a:off x="7626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118127</xdr:rowOff>
    </xdr:from>
    <xdr:ext cx="469744" cy="259045"/>
    <xdr:sp macro="" textlink="">
      <xdr:nvSpPr>
        <xdr:cNvPr id="146" name="n_4mainValue【図書館】&#10;一人当たり面積">
          <a:extLst>
            <a:ext uri="{FF2B5EF4-FFF2-40B4-BE49-F238E27FC236}">
              <a16:creationId xmlns:a16="http://schemas.microsoft.com/office/drawing/2014/main" id="{A4BD6BFB-253D-4254-AA24-017FCEB4085C}"/>
            </a:ext>
          </a:extLst>
        </xdr:cNvPr>
        <xdr:cNvSpPr txBox="1"/>
      </xdr:nvSpPr>
      <xdr:spPr>
        <a:xfrm>
          <a:off x="6737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0D99A2F-CDDE-4267-A335-A4D6E56E92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D248950-B9C8-4827-BB56-8405421604F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8F59E28-3FD6-445E-A505-39B44E83FF0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66BDE3B-8267-48B0-A683-2A2CA6C848C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66813F3-C9AA-4BD9-A40C-62F6D7CEB9B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C9DE11D-D898-48F7-96B4-E5FDED2807F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C1462C9-0939-4AA1-90A8-B51785C84F9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F0EF30C-29F3-433B-823D-5E20D2E818A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B6331AC-2705-4E49-B056-C2D30AEA2BA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F297403-4F4C-4C9E-B314-F8D71A65EC0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9FC759C-626C-4960-962E-7F23F81A712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BF1D311-BBF3-496D-9D67-635F1F91012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913F944-51DA-4553-BAE4-846C821D829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6B003B5-78DC-4F53-92BC-87D8E364DB7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6D3F155-0268-48E2-A37E-D851D5FABB3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F9C3F51-4A61-4D82-BD2D-51F61F00562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AD891F80-533C-47AE-9524-2AB829B2C35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6154A5E1-3CEC-45BB-A037-63A10EC9334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86C080E-E93E-40E1-8D0E-9452D7E05D4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5910EF8B-0DEE-4240-929A-AB60811156D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3A92DBA-AD28-42A9-A0B7-C4D22F31D37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015B8A3-837B-4AE2-966C-94BC2324FEF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CAECF89-A0FD-4869-85A2-B51738CF46A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E79C62E-9F84-4574-9C51-2EC5AF26B80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397E76FA-5298-4936-8909-153A393BF986}"/>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A79810EB-294B-41CB-869E-14CCB03B32E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39A5547F-9502-4243-8B31-55BF5E393FE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744D037-5C77-4AB0-91F5-529967979052}"/>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BBD2CE1C-5B9F-4EC1-AAFA-C9C221C3C73D}"/>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586607E-1ADF-40DA-B611-1DD5C9D38A1D}"/>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a:extLst>
            <a:ext uri="{FF2B5EF4-FFF2-40B4-BE49-F238E27FC236}">
              <a16:creationId xmlns:a16="http://schemas.microsoft.com/office/drawing/2014/main" id="{C58AB69E-5A69-422D-951E-FD8B5C0BC07B}"/>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a:extLst>
            <a:ext uri="{FF2B5EF4-FFF2-40B4-BE49-F238E27FC236}">
              <a16:creationId xmlns:a16="http://schemas.microsoft.com/office/drawing/2014/main" id="{A7674718-2F9E-40D8-B9F1-40B6CDB20665}"/>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a:extLst>
            <a:ext uri="{FF2B5EF4-FFF2-40B4-BE49-F238E27FC236}">
              <a16:creationId xmlns:a16="http://schemas.microsoft.com/office/drawing/2014/main" id="{D7D04F8C-F7E7-49B1-8606-86B938DB1D37}"/>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a:extLst>
            <a:ext uri="{FF2B5EF4-FFF2-40B4-BE49-F238E27FC236}">
              <a16:creationId xmlns:a16="http://schemas.microsoft.com/office/drawing/2014/main" id="{3F9FE766-F114-47F6-805F-D3C8F6BDC1C4}"/>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81" name="フローチャート: 判断 180">
          <a:extLst>
            <a:ext uri="{FF2B5EF4-FFF2-40B4-BE49-F238E27FC236}">
              <a16:creationId xmlns:a16="http://schemas.microsoft.com/office/drawing/2014/main" id="{B863D9E0-C0AD-474B-83D2-A24E243D215B}"/>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F540D37-E35E-46F3-B49D-B4027B34686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DB85D24-C411-4D30-9665-C2854E209D2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5DE297A-7428-4E58-8A8D-80DD3751591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BF2C91F-9D86-4E36-8752-CB26ACF5D12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372B441-C443-46F2-BC34-0C2113B9616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87" name="楕円 186">
          <a:extLst>
            <a:ext uri="{FF2B5EF4-FFF2-40B4-BE49-F238E27FC236}">
              <a16:creationId xmlns:a16="http://schemas.microsoft.com/office/drawing/2014/main" id="{9E5C0A29-2456-42D9-BD25-D3C9FE2CF187}"/>
            </a:ext>
          </a:extLst>
        </xdr:cNvPr>
        <xdr:cNvSpPr/>
      </xdr:nvSpPr>
      <xdr:spPr>
        <a:xfrm>
          <a:off x="4584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10177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7A4A353-8F36-4DEC-9B19-6BDE9CD51C70}"/>
            </a:ext>
          </a:extLst>
        </xdr:cNvPr>
        <xdr:cNvSpPr txBox="1"/>
      </xdr:nvSpPr>
      <xdr:spPr>
        <a:xfrm>
          <a:off x="4673600"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116840</xdr:rowOff>
    </xdr:from>
    <xdr:to>
      <xdr:col>20</xdr:col>
      <xdr:colOff>38100</xdr:colOff>
      <xdr:row>58</xdr:row>
      <xdr:rowOff>46990</xdr:rowOff>
    </xdr:to>
    <xdr:sp macro="" textlink="">
      <xdr:nvSpPr>
        <xdr:cNvPr id="189" name="楕円 188">
          <a:extLst>
            <a:ext uri="{FF2B5EF4-FFF2-40B4-BE49-F238E27FC236}">
              <a16:creationId xmlns:a16="http://schemas.microsoft.com/office/drawing/2014/main" id="{99ACBCF0-357C-431A-A348-B34C85694A49}"/>
            </a:ext>
          </a:extLst>
        </xdr:cNvPr>
        <xdr:cNvSpPr/>
      </xdr:nvSpPr>
      <xdr:spPr>
        <a:xfrm>
          <a:off x="3746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167640</xdr:rowOff>
    </xdr:from>
    <xdr:to>
      <xdr:col>24</xdr:col>
      <xdr:colOff>63500</xdr:colOff>
      <xdr:row>58</xdr:row>
      <xdr:rowOff>38100</xdr:rowOff>
    </xdr:to>
    <xdr:cxnSp macro="">
      <xdr:nvCxnSpPr>
        <xdr:cNvPr id="190" name="直線コネクタ 189">
          <a:extLst>
            <a:ext uri="{FF2B5EF4-FFF2-40B4-BE49-F238E27FC236}">
              <a16:creationId xmlns:a16="http://schemas.microsoft.com/office/drawing/2014/main" id="{3BC14C41-ED4B-4012-982C-D2FF043BD009}"/>
            </a:ext>
          </a:extLst>
        </xdr:cNvPr>
        <xdr:cNvCxnSpPr/>
      </xdr:nvCxnSpPr>
      <xdr:spPr>
        <a:xfrm>
          <a:off x="3797300" y="99402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40640</xdr:rowOff>
    </xdr:from>
    <xdr:to>
      <xdr:col>15</xdr:col>
      <xdr:colOff>101600</xdr:colOff>
      <xdr:row>57</xdr:row>
      <xdr:rowOff>142240</xdr:rowOff>
    </xdr:to>
    <xdr:sp macro="" textlink="">
      <xdr:nvSpPr>
        <xdr:cNvPr id="191" name="楕円 190">
          <a:extLst>
            <a:ext uri="{FF2B5EF4-FFF2-40B4-BE49-F238E27FC236}">
              <a16:creationId xmlns:a16="http://schemas.microsoft.com/office/drawing/2014/main" id="{BBD82CDF-397C-4E71-A409-43CF6251C01E}"/>
            </a:ext>
          </a:extLst>
        </xdr:cNvPr>
        <xdr:cNvSpPr/>
      </xdr:nvSpPr>
      <xdr:spPr>
        <a:xfrm>
          <a:off x="2857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91440</xdr:rowOff>
    </xdr:from>
    <xdr:to>
      <xdr:col>19</xdr:col>
      <xdr:colOff>177800</xdr:colOff>
      <xdr:row>57</xdr:row>
      <xdr:rowOff>167640</xdr:rowOff>
    </xdr:to>
    <xdr:cxnSp macro="">
      <xdr:nvCxnSpPr>
        <xdr:cNvPr id="192" name="直線コネクタ 191">
          <a:extLst>
            <a:ext uri="{FF2B5EF4-FFF2-40B4-BE49-F238E27FC236}">
              <a16:creationId xmlns:a16="http://schemas.microsoft.com/office/drawing/2014/main" id="{F34A580A-24D5-4530-8DDB-32DD4F7F7523}"/>
            </a:ext>
          </a:extLst>
        </xdr:cNvPr>
        <xdr:cNvCxnSpPr/>
      </xdr:nvCxnSpPr>
      <xdr:spPr>
        <a:xfrm>
          <a:off x="2908300" y="98640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170180</xdr:rowOff>
    </xdr:from>
    <xdr:to>
      <xdr:col>10</xdr:col>
      <xdr:colOff>165100</xdr:colOff>
      <xdr:row>57</xdr:row>
      <xdr:rowOff>100330</xdr:rowOff>
    </xdr:to>
    <xdr:sp macro="" textlink="">
      <xdr:nvSpPr>
        <xdr:cNvPr id="193" name="楕円 192">
          <a:extLst>
            <a:ext uri="{FF2B5EF4-FFF2-40B4-BE49-F238E27FC236}">
              <a16:creationId xmlns:a16="http://schemas.microsoft.com/office/drawing/2014/main" id="{A8EB21EA-B76A-4391-9215-C0E076E5EBD6}"/>
            </a:ext>
          </a:extLst>
        </xdr:cNvPr>
        <xdr:cNvSpPr/>
      </xdr:nvSpPr>
      <xdr:spPr>
        <a:xfrm>
          <a:off x="19685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49530</xdr:rowOff>
    </xdr:from>
    <xdr:to>
      <xdr:col>15</xdr:col>
      <xdr:colOff>50800</xdr:colOff>
      <xdr:row>57</xdr:row>
      <xdr:rowOff>91440</xdr:rowOff>
    </xdr:to>
    <xdr:cxnSp macro="">
      <xdr:nvCxnSpPr>
        <xdr:cNvPr id="194" name="直線コネクタ 193">
          <a:extLst>
            <a:ext uri="{FF2B5EF4-FFF2-40B4-BE49-F238E27FC236}">
              <a16:creationId xmlns:a16="http://schemas.microsoft.com/office/drawing/2014/main" id="{C07BBB9F-80F5-485A-821C-7BCAEEE4AF06}"/>
            </a:ext>
          </a:extLst>
        </xdr:cNvPr>
        <xdr:cNvCxnSpPr/>
      </xdr:nvCxnSpPr>
      <xdr:spPr>
        <a:xfrm>
          <a:off x="2019300" y="9822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78740</xdr:rowOff>
    </xdr:from>
    <xdr:to>
      <xdr:col>6</xdr:col>
      <xdr:colOff>38100</xdr:colOff>
      <xdr:row>57</xdr:row>
      <xdr:rowOff>8890</xdr:rowOff>
    </xdr:to>
    <xdr:sp macro="" textlink="">
      <xdr:nvSpPr>
        <xdr:cNvPr id="195" name="楕円 194">
          <a:extLst>
            <a:ext uri="{FF2B5EF4-FFF2-40B4-BE49-F238E27FC236}">
              <a16:creationId xmlns:a16="http://schemas.microsoft.com/office/drawing/2014/main" id="{B150ED1E-3480-463F-95ED-D292FA16E4FA}"/>
            </a:ext>
          </a:extLst>
        </xdr:cNvPr>
        <xdr:cNvSpPr/>
      </xdr:nvSpPr>
      <xdr:spPr>
        <a:xfrm>
          <a:off x="1079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129540</xdr:rowOff>
    </xdr:from>
    <xdr:to>
      <xdr:col>10</xdr:col>
      <xdr:colOff>114300</xdr:colOff>
      <xdr:row>57</xdr:row>
      <xdr:rowOff>49530</xdr:rowOff>
    </xdr:to>
    <xdr:cxnSp macro="">
      <xdr:nvCxnSpPr>
        <xdr:cNvPr id="196" name="直線コネクタ 195">
          <a:extLst>
            <a:ext uri="{FF2B5EF4-FFF2-40B4-BE49-F238E27FC236}">
              <a16:creationId xmlns:a16="http://schemas.microsoft.com/office/drawing/2014/main" id="{6F5FCC7D-876F-40AE-A133-B0F2F74983CE}"/>
            </a:ext>
          </a:extLst>
        </xdr:cNvPr>
        <xdr:cNvCxnSpPr/>
      </xdr:nvCxnSpPr>
      <xdr:spPr>
        <a:xfrm>
          <a:off x="1130300" y="9730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97" name="n_1aveValue【体育館・プール】&#10;有形固定資産減価償却率">
          <a:extLst>
            <a:ext uri="{FF2B5EF4-FFF2-40B4-BE49-F238E27FC236}">
              <a16:creationId xmlns:a16="http://schemas.microsoft.com/office/drawing/2014/main" id="{70DB382F-6E59-41FF-BDFC-30684DFEF297}"/>
            </a:ext>
          </a:extLst>
        </xdr:cNvPr>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198" name="n_2aveValue【体育館・プール】&#10;有形固定資産減価償却率">
          <a:extLst>
            <a:ext uri="{FF2B5EF4-FFF2-40B4-BE49-F238E27FC236}">
              <a16:creationId xmlns:a16="http://schemas.microsoft.com/office/drawing/2014/main" id="{AAD64844-3261-40CC-9C1D-872F25126539}"/>
            </a:ext>
          </a:extLst>
        </xdr:cNvPr>
        <xdr:cNvSpPr txBox="1"/>
      </xdr:nvSpPr>
      <xdr:spPr>
        <a:xfrm>
          <a:off x="2705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199" name="n_3aveValue【体育館・プール】&#10;有形固定資産減価償却率">
          <a:extLst>
            <a:ext uri="{FF2B5EF4-FFF2-40B4-BE49-F238E27FC236}">
              <a16:creationId xmlns:a16="http://schemas.microsoft.com/office/drawing/2014/main" id="{14BD07D7-6510-45F8-9DD2-E42352507BED}"/>
            </a:ext>
          </a:extLst>
        </xdr:cNvPr>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140987</xdr:rowOff>
    </xdr:from>
    <xdr:ext cx="405111" cy="259045"/>
    <xdr:sp macro="" textlink="">
      <xdr:nvSpPr>
        <xdr:cNvPr id="200" name="n_4aveValue【体育館・プール】&#10;有形固定資産減価償却率">
          <a:extLst>
            <a:ext uri="{FF2B5EF4-FFF2-40B4-BE49-F238E27FC236}">
              <a16:creationId xmlns:a16="http://schemas.microsoft.com/office/drawing/2014/main" id="{10832DAB-4888-4A8E-A5B9-E2391CFA6602}"/>
            </a:ext>
          </a:extLst>
        </xdr:cNvPr>
        <xdr:cNvSpPr txBox="1"/>
      </xdr:nvSpPr>
      <xdr:spPr>
        <a:xfrm>
          <a:off x="927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63517</xdr:rowOff>
    </xdr:from>
    <xdr:ext cx="405111" cy="259045"/>
    <xdr:sp macro="" textlink="">
      <xdr:nvSpPr>
        <xdr:cNvPr id="201" name="n_1mainValue【体育館・プール】&#10;有形固定資産減価償却率">
          <a:extLst>
            <a:ext uri="{FF2B5EF4-FFF2-40B4-BE49-F238E27FC236}">
              <a16:creationId xmlns:a16="http://schemas.microsoft.com/office/drawing/2014/main" id="{A46E9D76-7E4A-4290-9EE3-8D50B01A257D}"/>
            </a:ext>
          </a:extLst>
        </xdr:cNvPr>
        <xdr:cNvSpPr txBox="1"/>
      </xdr:nvSpPr>
      <xdr:spPr>
        <a:xfrm>
          <a:off x="35820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158767</xdr:rowOff>
    </xdr:from>
    <xdr:ext cx="405111" cy="259045"/>
    <xdr:sp macro="" textlink="">
      <xdr:nvSpPr>
        <xdr:cNvPr id="202" name="n_2mainValue【体育館・プール】&#10;有形固定資産減価償却率">
          <a:extLst>
            <a:ext uri="{FF2B5EF4-FFF2-40B4-BE49-F238E27FC236}">
              <a16:creationId xmlns:a16="http://schemas.microsoft.com/office/drawing/2014/main" id="{F2664F34-32E5-4C53-9364-A2938F72EC3E}"/>
            </a:ext>
          </a:extLst>
        </xdr:cNvPr>
        <xdr:cNvSpPr txBox="1"/>
      </xdr:nvSpPr>
      <xdr:spPr>
        <a:xfrm>
          <a:off x="2705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116857</xdr:rowOff>
    </xdr:from>
    <xdr:ext cx="405111" cy="259045"/>
    <xdr:sp macro="" textlink="">
      <xdr:nvSpPr>
        <xdr:cNvPr id="203" name="n_3mainValue【体育館・プール】&#10;有形固定資産減価償却率">
          <a:extLst>
            <a:ext uri="{FF2B5EF4-FFF2-40B4-BE49-F238E27FC236}">
              <a16:creationId xmlns:a16="http://schemas.microsoft.com/office/drawing/2014/main" id="{4928CF41-06D0-4C8D-B06C-AB356A5327A3}"/>
            </a:ext>
          </a:extLst>
        </xdr:cNvPr>
        <xdr:cNvSpPr txBox="1"/>
      </xdr:nvSpPr>
      <xdr:spPr>
        <a:xfrm>
          <a:off x="18167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25417</xdr:rowOff>
    </xdr:from>
    <xdr:ext cx="405111" cy="259045"/>
    <xdr:sp macro="" textlink="">
      <xdr:nvSpPr>
        <xdr:cNvPr id="204" name="n_4mainValue【体育館・プール】&#10;有形固定資産減価償却率">
          <a:extLst>
            <a:ext uri="{FF2B5EF4-FFF2-40B4-BE49-F238E27FC236}">
              <a16:creationId xmlns:a16="http://schemas.microsoft.com/office/drawing/2014/main" id="{7D332777-D77A-460F-B718-CB77C70B74CF}"/>
            </a:ext>
          </a:extLst>
        </xdr:cNvPr>
        <xdr:cNvSpPr txBox="1"/>
      </xdr:nvSpPr>
      <xdr:spPr>
        <a:xfrm>
          <a:off x="927744"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98DDFF1-40CB-4CD9-B96F-E3285276099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9EB1AC7-252A-4F99-B9EE-88500D60C37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661810E-02AF-4CFF-AFB2-2C357EA8660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A9B82B1-EB23-4B07-A1F3-F6BB4A369EC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C441E76-79A7-4741-90DE-19E3D83253C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5184C9B-7C5E-4F81-82D9-DDA2D8A984E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03CE479-73F5-4FFD-A852-88B8C4D169C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757B27F-1467-4780-AF3C-B700B0970D8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C3ABCFF-C749-4303-A5C8-8D73D4FE1A5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E295CB0-1413-48DE-B0BB-D7B2CDA0CF1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6BDA9B74-0146-4849-96C1-79E532AC8BF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9816BBAF-3B56-453F-8C55-76EA45EF2F67}"/>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B4BB1124-A225-42E1-91CD-A9381BAEC08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318DB869-0BFD-4B90-BF6F-C3304BDDE7AE}"/>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67793B4D-1E56-4739-BF04-DDCCAD3564E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1D28ECE4-4992-4370-B2BD-EDAA66BF8D9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BEEEBC1C-B190-49D4-A782-0A044BDB85E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F1FCCB57-F91A-4A6E-BAED-EC3C0BAE234B}"/>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1FAE7182-69D5-4A36-AEB0-A64A726A726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A9754B94-29AC-4CF8-BC5E-EF6CD0959B0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DBBB3335-A82C-44F6-852C-1AAAC0D8AEC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a:extLst>
            <a:ext uri="{FF2B5EF4-FFF2-40B4-BE49-F238E27FC236}">
              <a16:creationId xmlns:a16="http://schemas.microsoft.com/office/drawing/2014/main" id="{991E0B12-A1E0-4E8E-B875-28D206405892}"/>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a:extLst>
            <a:ext uri="{FF2B5EF4-FFF2-40B4-BE49-F238E27FC236}">
              <a16:creationId xmlns:a16="http://schemas.microsoft.com/office/drawing/2014/main" id="{EE4ACBE8-3034-4A67-89DE-CE1FB83D508B}"/>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a:extLst>
            <a:ext uri="{FF2B5EF4-FFF2-40B4-BE49-F238E27FC236}">
              <a16:creationId xmlns:a16="http://schemas.microsoft.com/office/drawing/2014/main" id="{DC9E29E4-6871-4CFE-84AC-D41D28BF8A2B}"/>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a:extLst>
            <a:ext uri="{FF2B5EF4-FFF2-40B4-BE49-F238E27FC236}">
              <a16:creationId xmlns:a16="http://schemas.microsoft.com/office/drawing/2014/main" id="{2B14E9BA-3247-4BD8-B8DC-AFF9219C5B0D}"/>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a:extLst>
            <a:ext uri="{FF2B5EF4-FFF2-40B4-BE49-F238E27FC236}">
              <a16:creationId xmlns:a16="http://schemas.microsoft.com/office/drawing/2014/main" id="{0BF767A0-4316-4DAF-A315-CF0CB295731A}"/>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31" name="【体育館・プール】&#10;一人当たり面積平均値テキスト">
          <a:extLst>
            <a:ext uri="{FF2B5EF4-FFF2-40B4-BE49-F238E27FC236}">
              <a16:creationId xmlns:a16="http://schemas.microsoft.com/office/drawing/2014/main" id="{8E78B778-FEFD-4185-95AF-50DE096DD549}"/>
            </a:ext>
          </a:extLst>
        </xdr:cNvPr>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a:extLst>
            <a:ext uri="{FF2B5EF4-FFF2-40B4-BE49-F238E27FC236}">
              <a16:creationId xmlns:a16="http://schemas.microsoft.com/office/drawing/2014/main" id="{7BCBDF2F-9A72-4029-B09B-BD87876889F9}"/>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a:extLst>
            <a:ext uri="{FF2B5EF4-FFF2-40B4-BE49-F238E27FC236}">
              <a16:creationId xmlns:a16="http://schemas.microsoft.com/office/drawing/2014/main" id="{2AADF04C-E9B7-45A9-B302-6F8F23D034FB}"/>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a:extLst>
            <a:ext uri="{FF2B5EF4-FFF2-40B4-BE49-F238E27FC236}">
              <a16:creationId xmlns:a16="http://schemas.microsoft.com/office/drawing/2014/main" id="{E2AEDC77-269B-4C08-A55B-9E9236BD0BBF}"/>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a:extLst>
            <a:ext uri="{FF2B5EF4-FFF2-40B4-BE49-F238E27FC236}">
              <a16:creationId xmlns:a16="http://schemas.microsoft.com/office/drawing/2014/main" id="{93F422CF-5CCF-4973-882C-F4CC21E5207E}"/>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36" name="フローチャート: 判断 235">
          <a:extLst>
            <a:ext uri="{FF2B5EF4-FFF2-40B4-BE49-F238E27FC236}">
              <a16:creationId xmlns:a16="http://schemas.microsoft.com/office/drawing/2014/main" id="{9BBFCE0E-EEC4-4CC2-95B8-3A5B0C2DBE7D}"/>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D0C16D6-B4E1-455B-B777-B48B00F4AF9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9EDD7B6-2D3F-46AB-BA9F-328C5DA56B7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A381254-35D6-43C9-A43C-F36E8268001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2EFBABB-5DB1-4D66-BD33-05589EFE15C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2DFA0CF-EA01-47CE-9B73-CF797FDC0B2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114706</xdr:rowOff>
    </xdr:from>
    <xdr:to>
      <xdr:col>55</xdr:col>
      <xdr:colOff>50800</xdr:colOff>
      <xdr:row>63</xdr:row>
      <xdr:rowOff>44856</xdr:rowOff>
    </xdr:to>
    <xdr:sp macro="" textlink="">
      <xdr:nvSpPr>
        <xdr:cNvPr id="242" name="楕円 241">
          <a:extLst>
            <a:ext uri="{FF2B5EF4-FFF2-40B4-BE49-F238E27FC236}">
              <a16:creationId xmlns:a16="http://schemas.microsoft.com/office/drawing/2014/main" id="{9FEA9EF4-F752-4249-9DF7-99994402DB24}"/>
            </a:ext>
          </a:extLst>
        </xdr:cNvPr>
        <xdr:cNvSpPr/>
      </xdr:nvSpPr>
      <xdr:spPr>
        <a:xfrm>
          <a:off x="10426700" y="1074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137583</xdr:rowOff>
    </xdr:from>
    <xdr:ext cx="469744" cy="259045"/>
    <xdr:sp macro="" textlink="">
      <xdr:nvSpPr>
        <xdr:cNvPr id="243" name="【体育館・プール】&#10;一人当たり面積該当値テキスト">
          <a:extLst>
            <a:ext uri="{FF2B5EF4-FFF2-40B4-BE49-F238E27FC236}">
              <a16:creationId xmlns:a16="http://schemas.microsoft.com/office/drawing/2014/main" id="{32BA6C76-D2C2-4A15-9D7B-03E3B4C6778F}"/>
            </a:ext>
          </a:extLst>
        </xdr:cNvPr>
        <xdr:cNvSpPr txBox="1"/>
      </xdr:nvSpPr>
      <xdr:spPr>
        <a:xfrm>
          <a:off x="10515600" y="1059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116078</xdr:rowOff>
    </xdr:from>
    <xdr:to>
      <xdr:col>50</xdr:col>
      <xdr:colOff>165100</xdr:colOff>
      <xdr:row>63</xdr:row>
      <xdr:rowOff>46228</xdr:rowOff>
    </xdr:to>
    <xdr:sp macro="" textlink="">
      <xdr:nvSpPr>
        <xdr:cNvPr id="244" name="楕円 243">
          <a:extLst>
            <a:ext uri="{FF2B5EF4-FFF2-40B4-BE49-F238E27FC236}">
              <a16:creationId xmlns:a16="http://schemas.microsoft.com/office/drawing/2014/main" id="{72D48F6C-68A9-4650-B5FE-120BF5CCCA5F}"/>
            </a:ext>
          </a:extLst>
        </xdr:cNvPr>
        <xdr:cNvSpPr/>
      </xdr:nvSpPr>
      <xdr:spPr>
        <a:xfrm>
          <a:off x="9588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165506</xdr:rowOff>
    </xdr:from>
    <xdr:to>
      <xdr:col>55</xdr:col>
      <xdr:colOff>0</xdr:colOff>
      <xdr:row>62</xdr:row>
      <xdr:rowOff>166878</xdr:rowOff>
    </xdr:to>
    <xdr:cxnSp macro="">
      <xdr:nvCxnSpPr>
        <xdr:cNvPr id="245" name="直線コネクタ 244">
          <a:extLst>
            <a:ext uri="{FF2B5EF4-FFF2-40B4-BE49-F238E27FC236}">
              <a16:creationId xmlns:a16="http://schemas.microsoft.com/office/drawing/2014/main" id="{54B417D6-2F54-4DE4-AE4B-EECCB65EB042}"/>
            </a:ext>
          </a:extLst>
        </xdr:cNvPr>
        <xdr:cNvCxnSpPr/>
      </xdr:nvCxnSpPr>
      <xdr:spPr>
        <a:xfrm flipV="1">
          <a:off x="9639300" y="1079540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124308</xdr:rowOff>
    </xdr:from>
    <xdr:to>
      <xdr:col>46</xdr:col>
      <xdr:colOff>38100</xdr:colOff>
      <xdr:row>63</xdr:row>
      <xdr:rowOff>54458</xdr:rowOff>
    </xdr:to>
    <xdr:sp macro="" textlink="">
      <xdr:nvSpPr>
        <xdr:cNvPr id="246" name="楕円 245">
          <a:extLst>
            <a:ext uri="{FF2B5EF4-FFF2-40B4-BE49-F238E27FC236}">
              <a16:creationId xmlns:a16="http://schemas.microsoft.com/office/drawing/2014/main" id="{E8D16C24-C0C6-4CBF-AAA4-BAF535C466D0}"/>
            </a:ext>
          </a:extLst>
        </xdr:cNvPr>
        <xdr:cNvSpPr/>
      </xdr:nvSpPr>
      <xdr:spPr>
        <a:xfrm>
          <a:off x="8699500" y="107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166878</xdr:rowOff>
    </xdr:from>
    <xdr:to>
      <xdr:col>50</xdr:col>
      <xdr:colOff>114300</xdr:colOff>
      <xdr:row>63</xdr:row>
      <xdr:rowOff>3658</xdr:rowOff>
    </xdr:to>
    <xdr:cxnSp macro="">
      <xdr:nvCxnSpPr>
        <xdr:cNvPr id="247" name="直線コネクタ 246">
          <a:extLst>
            <a:ext uri="{FF2B5EF4-FFF2-40B4-BE49-F238E27FC236}">
              <a16:creationId xmlns:a16="http://schemas.microsoft.com/office/drawing/2014/main" id="{77D020F8-1B9A-44CB-BA8E-34F5B1AA552D}"/>
            </a:ext>
          </a:extLst>
        </xdr:cNvPr>
        <xdr:cNvCxnSpPr/>
      </xdr:nvCxnSpPr>
      <xdr:spPr>
        <a:xfrm flipV="1">
          <a:off x="8750300" y="10796778"/>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126136</xdr:rowOff>
    </xdr:from>
    <xdr:to>
      <xdr:col>41</xdr:col>
      <xdr:colOff>101600</xdr:colOff>
      <xdr:row>63</xdr:row>
      <xdr:rowOff>56286</xdr:rowOff>
    </xdr:to>
    <xdr:sp macro="" textlink="">
      <xdr:nvSpPr>
        <xdr:cNvPr id="248" name="楕円 247">
          <a:extLst>
            <a:ext uri="{FF2B5EF4-FFF2-40B4-BE49-F238E27FC236}">
              <a16:creationId xmlns:a16="http://schemas.microsoft.com/office/drawing/2014/main" id="{E01E4B3D-8AB9-4BC8-BD76-AA0F5FFE5060}"/>
            </a:ext>
          </a:extLst>
        </xdr:cNvPr>
        <xdr:cNvSpPr/>
      </xdr:nvSpPr>
      <xdr:spPr>
        <a:xfrm>
          <a:off x="7810500" y="1075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3658</xdr:rowOff>
    </xdr:from>
    <xdr:to>
      <xdr:col>45</xdr:col>
      <xdr:colOff>177800</xdr:colOff>
      <xdr:row>63</xdr:row>
      <xdr:rowOff>5486</xdr:rowOff>
    </xdr:to>
    <xdr:cxnSp macro="">
      <xdr:nvCxnSpPr>
        <xdr:cNvPr id="249" name="直線コネクタ 248">
          <a:extLst>
            <a:ext uri="{FF2B5EF4-FFF2-40B4-BE49-F238E27FC236}">
              <a16:creationId xmlns:a16="http://schemas.microsoft.com/office/drawing/2014/main" id="{327B5C93-6018-4259-A067-F43B90142FEF}"/>
            </a:ext>
          </a:extLst>
        </xdr:cNvPr>
        <xdr:cNvCxnSpPr/>
      </xdr:nvCxnSpPr>
      <xdr:spPr>
        <a:xfrm flipV="1">
          <a:off x="7861300" y="10805008"/>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40183</xdr:rowOff>
    </xdr:from>
    <xdr:to>
      <xdr:col>36</xdr:col>
      <xdr:colOff>165100</xdr:colOff>
      <xdr:row>63</xdr:row>
      <xdr:rowOff>141783</xdr:rowOff>
    </xdr:to>
    <xdr:sp macro="" textlink="">
      <xdr:nvSpPr>
        <xdr:cNvPr id="250" name="楕円 249">
          <a:extLst>
            <a:ext uri="{FF2B5EF4-FFF2-40B4-BE49-F238E27FC236}">
              <a16:creationId xmlns:a16="http://schemas.microsoft.com/office/drawing/2014/main" id="{6D0388AD-927F-4E1C-AC77-F0EDD51846DA}"/>
            </a:ext>
          </a:extLst>
        </xdr:cNvPr>
        <xdr:cNvSpPr/>
      </xdr:nvSpPr>
      <xdr:spPr>
        <a:xfrm>
          <a:off x="6921500" y="108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5486</xdr:rowOff>
    </xdr:from>
    <xdr:to>
      <xdr:col>41</xdr:col>
      <xdr:colOff>50800</xdr:colOff>
      <xdr:row>63</xdr:row>
      <xdr:rowOff>90983</xdr:rowOff>
    </xdr:to>
    <xdr:cxnSp macro="">
      <xdr:nvCxnSpPr>
        <xdr:cNvPr id="251" name="直線コネクタ 250">
          <a:extLst>
            <a:ext uri="{FF2B5EF4-FFF2-40B4-BE49-F238E27FC236}">
              <a16:creationId xmlns:a16="http://schemas.microsoft.com/office/drawing/2014/main" id="{BD9CDB27-00B5-4F73-B01C-BEEE56785453}"/>
            </a:ext>
          </a:extLst>
        </xdr:cNvPr>
        <xdr:cNvCxnSpPr/>
      </xdr:nvCxnSpPr>
      <xdr:spPr>
        <a:xfrm flipV="1">
          <a:off x="6972300" y="10806836"/>
          <a:ext cx="8890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52" name="n_1aveValue【体育館・プール】&#10;一人当たり面積">
          <a:extLst>
            <a:ext uri="{FF2B5EF4-FFF2-40B4-BE49-F238E27FC236}">
              <a16:creationId xmlns:a16="http://schemas.microsoft.com/office/drawing/2014/main" id="{7D8E42D0-314E-419B-8EAB-E70F05E5692A}"/>
            </a:ext>
          </a:extLst>
        </xdr:cNvPr>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53" name="n_2aveValue【体育館・プール】&#10;一人当たり面積">
          <a:extLst>
            <a:ext uri="{FF2B5EF4-FFF2-40B4-BE49-F238E27FC236}">
              <a16:creationId xmlns:a16="http://schemas.microsoft.com/office/drawing/2014/main" id="{C587DD75-9E3E-4DDE-9256-1A484B83621E}"/>
            </a:ext>
          </a:extLst>
        </xdr:cNvPr>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54" name="n_3aveValue【体育館・プール】&#10;一人当たり面積">
          <a:extLst>
            <a:ext uri="{FF2B5EF4-FFF2-40B4-BE49-F238E27FC236}">
              <a16:creationId xmlns:a16="http://schemas.microsoft.com/office/drawing/2014/main" id="{E22EDF30-C413-4A6B-A858-C1F2D8ED9C3B}"/>
            </a:ext>
          </a:extLst>
        </xdr:cNvPr>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55" name="n_4aveValue【体育館・プール】&#10;一人当たり面積">
          <a:extLst>
            <a:ext uri="{FF2B5EF4-FFF2-40B4-BE49-F238E27FC236}">
              <a16:creationId xmlns:a16="http://schemas.microsoft.com/office/drawing/2014/main" id="{1A211A97-DEB4-46E5-AFF7-09B1EADEE901}"/>
            </a:ext>
          </a:extLst>
        </xdr:cNvPr>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62755</xdr:rowOff>
    </xdr:from>
    <xdr:ext cx="469744" cy="259045"/>
    <xdr:sp macro="" textlink="">
      <xdr:nvSpPr>
        <xdr:cNvPr id="256" name="n_1mainValue【体育館・プール】&#10;一人当たり面積">
          <a:extLst>
            <a:ext uri="{FF2B5EF4-FFF2-40B4-BE49-F238E27FC236}">
              <a16:creationId xmlns:a16="http://schemas.microsoft.com/office/drawing/2014/main" id="{51DB4957-4610-48E7-B2C8-7ACCC005685D}"/>
            </a:ext>
          </a:extLst>
        </xdr:cNvPr>
        <xdr:cNvSpPr txBox="1"/>
      </xdr:nvSpPr>
      <xdr:spPr>
        <a:xfrm>
          <a:off x="9391727" y="1052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70985</xdr:rowOff>
    </xdr:from>
    <xdr:ext cx="469744" cy="259045"/>
    <xdr:sp macro="" textlink="">
      <xdr:nvSpPr>
        <xdr:cNvPr id="257" name="n_2mainValue【体育館・プール】&#10;一人当たり面積">
          <a:extLst>
            <a:ext uri="{FF2B5EF4-FFF2-40B4-BE49-F238E27FC236}">
              <a16:creationId xmlns:a16="http://schemas.microsoft.com/office/drawing/2014/main" id="{DDE1CF10-40CE-426F-A8F8-8ED8D762348C}"/>
            </a:ext>
          </a:extLst>
        </xdr:cNvPr>
        <xdr:cNvSpPr txBox="1"/>
      </xdr:nvSpPr>
      <xdr:spPr>
        <a:xfrm>
          <a:off x="8515427" y="1052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72813</xdr:rowOff>
    </xdr:from>
    <xdr:ext cx="469744" cy="259045"/>
    <xdr:sp macro="" textlink="">
      <xdr:nvSpPr>
        <xdr:cNvPr id="258" name="n_3mainValue【体育館・プール】&#10;一人当たり面積">
          <a:extLst>
            <a:ext uri="{FF2B5EF4-FFF2-40B4-BE49-F238E27FC236}">
              <a16:creationId xmlns:a16="http://schemas.microsoft.com/office/drawing/2014/main" id="{86BD2190-5B4A-413D-B483-6A205080B1F5}"/>
            </a:ext>
          </a:extLst>
        </xdr:cNvPr>
        <xdr:cNvSpPr txBox="1"/>
      </xdr:nvSpPr>
      <xdr:spPr>
        <a:xfrm>
          <a:off x="7626427" y="105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132910</xdr:rowOff>
    </xdr:from>
    <xdr:ext cx="469744" cy="259045"/>
    <xdr:sp macro="" textlink="">
      <xdr:nvSpPr>
        <xdr:cNvPr id="259" name="n_4mainValue【体育館・プール】&#10;一人当たり面積">
          <a:extLst>
            <a:ext uri="{FF2B5EF4-FFF2-40B4-BE49-F238E27FC236}">
              <a16:creationId xmlns:a16="http://schemas.microsoft.com/office/drawing/2014/main" id="{E764F2C0-051F-4876-B26E-10FF08FFCE96}"/>
            </a:ext>
          </a:extLst>
        </xdr:cNvPr>
        <xdr:cNvSpPr txBox="1"/>
      </xdr:nvSpPr>
      <xdr:spPr>
        <a:xfrm>
          <a:off x="6737427" y="1093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3B41A572-10F1-4804-96BC-C895F166FBA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9110573-D499-4FE0-A661-D847B3F6CAB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2EAC51DB-0166-4CBA-9E77-7B8C4448FF2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E27F7153-83F2-46CC-BE83-3C5AEA99242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A4855B3D-5A66-4F14-9BCE-B1FBD06436A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9474A261-7F92-4602-A7CF-8434EE8EE2B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2F42F20D-92EF-4FF9-B208-780BC651A8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5790B8F3-0584-4750-A1FC-365E15ECEB3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B4A68159-2E78-414B-9D30-5F5B656ABBE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1E22BA66-0A43-4A7C-918D-1E76F9CAC64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16E7A983-B1EE-4F6B-B965-B19A7591624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9605563C-068A-4E32-8640-6E0683E1DF1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C55260C1-0ADB-4F3A-8837-29B77E6FE53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461D224C-68AC-426E-A9F1-7044AE3B330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80E17951-00BF-4C1A-B714-88DDEA3C175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BD44B98E-952A-4D54-898D-80D7C8F1D65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5A657D23-695A-4F94-A214-CC582152A80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2A67643D-BEDF-49B0-B35B-DA45138A795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9D6A21E4-671C-4D5A-9C47-0103C3AA9F0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8BB9D1A0-690B-4A6E-800A-418871EC6D9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4AA7CB3C-AF81-471D-8DAD-3A8747A2D2A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E462BEBE-A75D-4999-B455-54AE7AEC696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9DC72DAC-BBC9-46CB-A99F-92DA537EBFF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511EFAD7-CCD8-4D42-A138-4C985ED0A6A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D922B662-749F-4985-93AE-816DE3583BFB}"/>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6FC41A25-833D-464D-8DF9-9083C8EC59A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62103BAF-4976-442B-BBFD-9F17E92225B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28D3E34F-AEDD-472E-9D9D-D81C308F1E81}"/>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a:extLst>
            <a:ext uri="{FF2B5EF4-FFF2-40B4-BE49-F238E27FC236}">
              <a16:creationId xmlns:a16="http://schemas.microsoft.com/office/drawing/2014/main" id="{4DD6B0F0-AE2C-4439-A4DC-A80A8F280BC6}"/>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986762B7-900B-4B16-82C4-D2E7ED5CEC9E}"/>
            </a:ext>
          </a:extLst>
        </xdr:cNvPr>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a:extLst>
            <a:ext uri="{FF2B5EF4-FFF2-40B4-BE49-F238E27FC236}">
              <a16:creationId xmlns:a16="http://schemas.microsoft.com/office/drawing/2014/main" id="{7424835B-64F2-4F0F-924F-03D292C25A16}"/>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a:extLst>
            <a:ext uri="{FF2B5EF4-FFF2-40B4-BE49-F238E27FC236}">
              <a16:creationId xmlns:a16="http://schemas.microsoft.com/office/drawing/2014/main" id="{7608EF66-E051-4AD6-818E-8EDF8EC4011B}"/>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a:extLst>
            <a:ext uri="{FF2B5EF4-FFF2-40B4-BE49-F238E27FC236}">
              <a16:creationId xmlns:a16="http://schemas.microsoft.com/office/drawing/2014/main" id="{E7861E2F-D79B-4D55-8117-04F9245EA7FF}"/>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a:extLst>
            <a:ext uri="{FF2B5EF4-FFF2-40B4-BE49-F238E27FC236}">
              <a16:creationId xmlns:a16="http://schemas.microsoft.com/office/drawing/2014/main" id="{769D5B01-31FB-4B76-BB66-07A6F1928492}"/>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4" name="フローチャート: 判断 293">
          <a:extLst>
            <a:ext uri="{FF2B5EF4-FFF2-40B4-BE49-F238E27FC236}">
              <a16:creationId xmlns:a16="http://schemas.microsoft.com/office/drawing/2014/main" id="{8717B872-B9DF-4E54-B8BD-C3D176D8A23A}"/>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D3877BF-BC6C-45FA-875D-AE73073380D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50C4D07-3DD7-4E36-B76F-EC7C4D52B1A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6774446-3E53-4246-885A-45C7FBC710E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3EC9AF9-1A19-475E-80E1-FBDDE8EF046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62DB125-A3EF-493A-B6F7-A367D2B1E05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126364</xdr:rowOff>
    </xdr:from>
    <xdr:to>
      <xdr:col>24</xdr:col>
      <xdr:colOff>114300</xdr:colOff>
      <xdr:row>82</xdr:row>
      <xdr:rowOff>56514</xdr:rowOff>
    </xdr:to>
    <xdr:sp macro="" textlink="">
      <xdr:nvSpPr>
        <xdr:cNvPr id="300" name="楕円 299">
          <a:extLst>
            <a:ext uri="{FF2B5EF4-FFF2-40B4-BE49-F238E27FC236}">
              <a16:creationId xmlns:a16="http://schemas.microsoft.com/office/drawing/2014/main" id="{16583A28-69E3-4EAF-9F1B-74D9D63970E0}"/>
            </a:ext>
          </a:extLst>
        </xdr:cNvPr>
        <xdr:cNvSpPr/>
      </xdr:nvSpPr>
      <xdr:spPr>
        <a:xfrm>
          <a:off x="45847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104791</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B7720C80-C171-45C7-A104-30B6C50139A0}"/>
            </a:ext>
          </a:extLst>
        </xdr:cNvPr>
        <xdr:cNvSpPr txBox="1"/>
      </xdr:nvSpPr>
      <xdr:spPr>
        <a:xfrm>
          <a:off x="4673600"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103505</xdr:rowOff>
    </xdr:from>
    <xdr:to>
      <xdr:col>20</xdr:col>
      <xdr:colOff>38100</xdr:colOff>
      <xdr:row>82</xdr:row>
      <xdr:rowOff>33655</xdr:rowOff>
    </xdr:to>
    <xdr:sp macro="" textlink="">
      <xdr:nvSpPr>
        <xdr:cNvPr id="302" name="楕円 301">
          <a:extLst>
            <a:ext uri="{FF2B5EF4-FFF2-40B4-BE49-F238E27FC236}">
              <a16:creationId xmlns:a16="http://schemas.microsoft.com/office/drawing/2014/main" id="{D68E8B0A-392A-406A-BEF5-FB27BAF020EB}"/>
            </a:ext>
          </a:extLst>
        </xdr:cNvPr>
        <xdr:cNvSpPr/>
      </xdr:nvSpPr>
      <xdr:spPr>
        <a:xfrm>
          <a:off x="3746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154305</xdr:rowOff>
    </xdr:from>
    <xdr:to>
      <xdr:col>24</xdr:col>
      <xdr:colOff>63500</xdr:colOff>
      <xdr:row>82</xdr:row>
      <xdr:rowOff>5714</xdr:rowOff>
    </xdr:to>
    <xdr:cxnSp macro="">
      <xdr:nvCxnSpPr>
        <xdr:cNvPr id="303" name="直線コネクタ 302">
          <a:extLst>
            <a:ext uri="{FF2B5EF4-FFF2-40B4-BE49-F238E27FC236}">
              <a16:creationId xmlns:a16="http://schemas.microsoft.com/office/drawing/2014/main" id="{8E1EDF8A-536E-4A4A-BEB8-C9B2F2AC9B75}"/>
            </a:ext>
          </a:extLst>
        </xdr:cNvPr>
        <xdr:cNvCxnSpPr/>
      </xdr:nvCxnSpPr>
      <xdr:spPr>
        <a:xfrm>
          <a:off x="3797300" y="1404175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34925</xdr:rowOff>
    </xdr:from>
    <xdr:to>
      <xdr:col>15</xdr:col>
      <xdr:colOff>101600</xdr:colOff>
      <xdr:row>81</xdr:row>
      <xdr:rowOff>136525</xdr:rowOff>
    </xdr:to>
    <xdr:sp macro="" textlink="">
      <xdr:nvSpPr>
        <xdr:cNvPr id="304" name="楕円 303">
          <a:extLst>
            <a:ext uri="{FF2B5EF4-FFF2-40B4-BE49-F238E27FC236}">
              <a16:creationId xmlns:a16="http://schemas.microsoft.com/office/drawing/2014/main" id="{CB4264BA-4D0F-4CF9-9C9B-01A9EA76457C}"/>
            </a:ext>
          </a:extLst>
        </xdr:cNvPr>
        <xdr:cNvSpPr/>
      </xdr:nvSpPr>
      <xdr:spPr>
        <a:xfrm>
          <a:off x="2857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85725</xdr:rowOff>
    </xdr:from>
    <xdr:to>
      <xdr:col>19</xdr:col>
      <xdr:colOff>177800</xdr:colOff>
      <xdr:row>81</xdr:row>
      <xdr:rowOff>154305</xdr:rowOff>
    </xdr:to>
    <xdr:cxnSp macro="">
      <xdr:nvCxnSpPr>
        <xdr:cNvPr id="305" name="直線コネクタ 304">
          <a:extLst>
            <a:ext uri="{FF2B5EF4-FFF2-40B4-BE49-F238E27FC236}">
              <a16:creationId xmlns:a16="http://schemas.microsoft.com/office/drawing/2014/main" id="{1DA04EF7-116C-4F17-B9E1-3A7914FD53E3}"/>
            </a:ext>
          </a:extLst>
        </xdr:cNvPr>
        <xdr:cNvCxnSpPr/>
      </xdr:nvCxnSpPr>
      <xdr:spPr>
        <a:xfrm>
          <a:off x="2908300" y="139731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162561</xdr:rowOff>
    </xdr:from>
    <xdr:to>
      <xdr:col>10</xdr:col>
      <xdr:colOff>165100</xdr:colOff>
      <xdr:row>81</xdr:row>
      <xdr:rowOff>92711</xdr:rowOff>
    </xdr:to>
    <xdr:sp macro="" textlink="">
      <xdr:nvSpPr>
        <xdr:cNvPr id="306" name="楕円 305">
          <a:extLst>
            <a:ext uri="{FF2B5EF4-FFF2-40B4-BE49-F238E27FC236}">
              <a16:creationId xmlns:a16="http://schemas.microsoft.com/office/drawing/2014/main" id="{FF7E9B79-FF43-43C8-A6EE-17A232712550}"/>
            </a:ext>
          </a:extLst>
        </xdr:cNvPr>
        <xdr:cNvSpPr/>
      </xdr:nvSpPr>
      <xdr:spPr>
        <a:xfrm>
          <a:off x="1968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41911</xdr:rowOff>
    </xdr:from>
    <xdr:to>
      <xdr:col>15</xdr:col>
      <xdr:colOff>50800</xdr:colOff>
      <xdr:row>81</xdr:row>
      <xdr:rowOff>85725</xdr:rowOff>
    </xdr:to>
    <xdr:cxnSp macro="">
      <xdr:nvCxnSpPr>
        <xdr:cNvPr id="307" name="直線コネクタ 306">
          <a:extLst>
            <a:ext uri="{FF2B5EF4-FFF2-40B4-BE49-F238E27FC236}">
              <a16:creationId xmlns:a16="http://schemas.microsoft.com/office/drawing/2014/main" id="{8FDCDF1B-E219-4947-9201-10BDF7DBBAF8}"/>
            </a:ext>
          </a:extLst>
        </xdr:cNvPr>
        <xdr:cNvCxnSpPr/>
      </xdr:nvCxnSpPr>
      <xdr:spPr>
        <a:xfrm>
          <a:off x="2019300" y="139293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84455</xdr:rowOff>
    </xdr:from>
    <xdr:to>
      <xdr:col>6</xdr:col>
      <xdr:colOff>38100</xdr:colOff>
      <xdr:row>81</xdr:row>
      <xdr:rowOff>14605</xdr:rowOff>
    </xdr:to>
    <xdr:sp macro="" textlink="">
      <xdr:nvSpPr>
        <xdr:cNvPr id="308" name="楕円 307">
          <a:extLst>
            <a:ext uri="{FF2B5EF4-FFF2-40B4-BE49-F238E27FC236}">
              <a16:creationId xmlns:a16="http://schemas.microsoft.com/office/drawing/2014/main" id="{F9ECEA2B-C9AC-4D50-9860-847E54D2DDFD}"/>
            </a:ext>
          </a:extLst>
        </xdr:cNvPr>
        <xdr:cNvSpPr/>
      </xdr:nvSpPr>
      <xdr:spPr>
        <a:xfrm>
          <a:off x="1079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135255</xdr:rowOff>
    </xdr:from>
    <xdr:to>
      <xdr:col>10</xdr:col>
      <xdr:colOff>114300</xdr:colOff>
      <xdr:row>81</xdr:row>
      <xdr:rowOff>41911</xdr:rowOff>
    </xdr:to>
    <xdr:cxnSp macro="">
      <xdr:nvCxnSpPr>
        <xdr:cNvPr id="309" name="直線コネクタ 308">
          <a:extLst>
            <a:ext uri="{FF2B5EF4-FFF2-40B4-BE49-F238E27FC236}">
              <a16:creationId xmlns:a16="http://schemas.microsoft.com/office/drawing/2014/main" id="{5B924B13-776D-4D09-97CB-1C7FF9397DF1}"/>
            </a:ext>
          </a:extLst>
        </xdr:cNvPr>
        <xdr:cNvCxnSpPr/>
      </xdr:nvCxnSpPr>
      <xdr:spPr>
        <a:xfrm>
          <a:off x="1130300" y="13851255"/>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0" name="n_1aveValue【福祉施設】&#10;有形固定資産減価償却率">
          <a:extLst>
            <a:ext uri="{FF2B5EF4-FFF2-40B4-BE49-F238E27FC236}">
              <a16:creationId xmlns:a16="http://schemas.microsoft.com/office/drawing/2014/main" id="{46672F12-3789-4B81-8FC0-26CD02F6DA66}"/>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148607</xdr:rowOff>
    </xdr:from>
    <xdr:ext cx="405111" cy="259045"/>
    <xdr:sp macro="" textlink="">
      <xdr:nvSpPr>
        <xdr:cNvPr id="311" name="n_2aveValue【福祉施設】&#10;有形固定資産減価償却率">
          <a:extLst>
            <a:ext uri="{FF2B5EF4-FFF2-40B4-BE49-F238E27FC236}">
              <a16:creationId xmlns:a16="http://schemas.microsoft.com/office/drawing/2014/main" id="{43A04358-1064-4839-AF00-3539BE93A84A}"/>
            </a:ext>
          </a:extLst>
        </xdr:cNvPr>
        <xdr:cNvSpPr txBox="1"/>
      </xdr:nvSpPr>
      <xdr:spPr>
        <a:xfrm>
          <a:off x="2705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144797</xdr:rowOff>
    </xdr:from>
    <xdr:ext cx="405111" cy="259045"/>
    <xdr:sp macro="" textlink="">
      <xdr:nvSpPr>
        <xdr:cNvPr id="312" name="n_3aveValue【福祉施設】&#10;有形固定資産減価償却率">
          <a:extLst>
            <a:ext uri="{FF2B5EF4-FFF2-40B4-BE49-F238E27FC236}">
              <a16:creationId xmlns:a16="http://schemas.microsoft.com/office/drawing/2014/main" id="{8ED5049C-EC57-4DA5-83F8-D37123D614E1}"/>
            </a:ext>
          </a:extLst>
        </xdr:cNvPr>
        <xdr:cNvSpPr txBox="1"/>
      </xdr:nvSpPr>
      <xdr:spPr>
        <a:xfrm>
          <a:off x="1816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144797</xdr:rowOff>
    </xdr:from>
    <xdr:ext cx="405111" cy="259045"/>
    <xdr:sp macro="" textlink="">
      <xdr:nvSpPr>
        <xdr:cNvPr id="313" name="n_4aveValue【福祉施設】&#10;有形固定資産減価償却率">
          <a:extLst>
            <a:ext uri="{FF2B5EF4-FFF2-40B4-BE49-F238E27FC236}">
              <a16:creationId xmlns:a16="http://schemas.microsoft.com/office/drawing/2014/main" id="{8A0D70B1-DE13-49D0-9989-9FCC10895062}"/>
            </a:ext>
          </a:extLst>
        </xdr:cNvPr>
        <xdr:cNvSpPr txBox="1"/>
      </xdr:nvSpPr>
      <xdr:spPr>
        <a:xfrm>
          <a:off x="927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24782</xdr:rowOff>
    </xdr:from>
    <xdr:ext cx="405111" cy="259045"/>
    <xdr:sp macro="" textlink="">
      <xdr:nvSpPr>
        <xdr:cNvPr id="314" name="n_1mainValue【福祉施設】&#10;有形固定資産減価償却率">
          <a:extLst>
            <a:ext uri="{FF2B5EF4-FFF2-40B4-BE49-F238E27FC236}">
              <a16:creationId xmlns:a16="http://schemas.microsoft.com/office/drawing/2014/main" id="{5A292BE6-8D8B-47B1-9239-2ADAC09083A9}"/>
            </a:ext>
          </a:extLst>
        </xdr:cNvPr>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153052</xdr:rowOff>
    </xdr:from>
    <xdr:ext cx="405111" cy="259045"/>
    <xdr:sp macro="" textlink="">
      <xdr:nvSpPr>
        <xdr:cNvPr id="315" name="n_2mainValue【福祉施設】&#10;有形固定資産減価償却率">
          <a:extLst>
            <a:ext uri="{FF2B5EF4-FFF2-40B4-BE49-F238E27FC236}">
              <a16:creationId xmlns:a16="http://schemas.microsoft.com/office/drawing/2014/main" id="{FE80103A-8801-490F-ACDB-8CB81B839542}"/>
            </a:ext>
          </a:extLst>
        </xdr:cNvPr>
        <xdr:cNvSpPr txBox="1"/>
      </xdr:nvSpPr>
      <xdr:spPr>
        <a:xfrm>
          <a:off x="2705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109238</xdr:rowOff>
    </xdr:from>
    <xdr:ext cx="405111" cy="259045"/>
    <xdr:sp macro="" textlink="">
      <xdr:nvSpPr>
        <xdr:cNvPr id="316" name="n_3mainValue【福祉施設】&#10;有形固定資産減価償却率">
          <a:extLst>
            <a:ext uri="{FF2B5EF4-FFF2-40B4-BE49-F238E27FC236}">
              <a16:creationId xmlns:a16="http://schemas.microsoft.com/office/drawing/2014/main" id="{7B3D362C-3A73-494B-9732-9CF0A2F2466D}"/>
            </a:ext>
          </a:extLst>
        </xdr:cNvPr>
        <xdr:cNvSpPr txBox="1"/>
      </xdr:nvSpPr>
      <xdr:spPr>
        <a:xfrm>
          <a:off x="1816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31132</xdr:rowOff>
    </xdr:from>
    <xdr:ext cx="405111" cy="259045"/>
    <xdr:sp macro="" textlink="">
      <xdr:nvSpPr>
        <xdr:cNvPr id="317" name="n_4mainValue【福祉施設】&#10;有形固定資産減価償却率">
          <a:extLst>
            <a:ext uri="{FF2B5EF4-FFF2-40B4-BE49-F238E27FC236}">
              <a16:creationId xmlns:a16="http://schemas.microsoft.com/office/drawing/2014/main" id="{E8B71358-EEC3-4E20-8BFF-B7F27502EFD5}"/>
            </a:ext>
          </a:extLst>
        </xdr:cNvPr>
        <xdr:cNvSpPr txBox="1"/>
      </xdr:nvSpPr>
      <xdr:spPr>
        <a:xfrm>
          <a:off x="927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77D0E84A-6F24-4C1A-B5DC-A049583280F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6E6C7B0E-37C8-4E3B-B444-5883CB0C7FD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FC7D4A96-9379-4554-A31D-034B08C61D9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D6AD0C13-D1FF-4B18-8A62-96EEB4AB0AB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7E302DCB-E692-443B-947D-38BFBFC8F2B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4EAF461B-0D61-4D98-941D-C5077BD6499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83333B0F-FD06-4AEC-9264-0C2437DD6C9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528190AE-A49F-4BF6-81C1-3DAE4F37720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ABF2F3DF-F762-409A-A634-6E37E542F22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6DC70BDA-8B3B-4522-85FE-74E8C9561B1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91A67570-BFB2-44A7-B583-E07FD3A7503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B2240374-B7DD-4AC2-AD46-FF7B80DB637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C8BB480C-4BB0-43E5-840E-1EAFCF7E63D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39C094E8-9366-44F7-9C6E-133BC05B555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7D2202EC-BAFB-4B72-BB01-A22CC9A8C0B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2DF1FFAE-2FF2-48F8-B4B5-1B42FDE403C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12C879CA-F0B5-4678-9F37-E3833831BB5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2FD1E74B-BA82-4F05-A27B-3868DD59A24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37BBA4F2-5434-4FE6-A523-35CC93ED8FE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CC713AE4-DE6B-46EA-8D95-0545989A83F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1D4EB47F-9AA0-4DD5-8911-A4FD4531736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9069FBED-2118-4547-AF95-CE684F8C93A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9F2F40C4-88CB-410D-AB25-E61E020DDF9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a:extLst>
            <a:ext uri="{FF2B5EF4-FFF2-40B4-BE49-F238E27FC236}">
              <a16:creationId xmlns:a16="http://schemas.microsoft.com/office/drawing/2014/main" id="{8B06BDDB-C0C6-472F-992C-740525848F14}"/>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a:extLst>
            <a:ext uri="{FF2B5EF4-FFF2-40B4-BE49-F238E27FC236}">
              <a16:creationId xmlns:a16="http://schemas.microsoft.com/office/drawing/2014/main" id="{C7923325-FE9B-487F-97CF-6F250AE43D78}"/>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a:extLst>
            <a:ext uri="{FF2B5EF4-FFF2-40B4-BE49-F238E27FC236}">
              <a16:creationId xmlns:a16="http://schemas.microsoft.com/office/drawing/2014/main" id="{9E783F94-A1FC-4109-95DA-856CDE68F7AA}"/>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a:extLst>
            <a:ext uri="{FF2B5EF4-FFF2-40B4-BE49-F238E27FC236}">
              <a16:creationId xmlns:a16="http://schemas.microsoft.com/office/drawing/2014/main" id="{63ABD95D-73DF-4ACE-9B96-BE797555A2BC}"/>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a:extLst>
            <a:ext uri="{FF2B5EF4-FFF2-40B4-BE49-F238E27FC236}">
              <a16:creationId xmlns:a16="http://schemas.microsoft.com/office/drawing/2014/main" id="{58778C01-9628-4504-A507-02EC720D5EB5}"/>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46" name="【福祉施設】&#10;一人当たり面積平均値テキスト">
          <a:extLst>
            <a:ext uri="{FF2B5EF4-FFF2-40B4-BE49-F238E27FC236}">
              <a16:creationId xmlns:a16="http://schemas.microsoft.com/office/drawing/2014/main" id="{D648EEF7-BB18-4E24-922B-F841B119D2F0}"/>
            </a:ext>
          </a:extLst>
        </xdr:cNvPr>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a:extLst>
            <a:ext uri="{FF2B5EF4-FFF2-40B4-BE49-F238E27FC236}">
              <a16:creationId xmlns:a16="http://schemas.microsoft.com/office/drawing/2014/main" id="{A76DACAB-4FF3-4FC1-9E2A-5EE8C2E7A927}"/>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a:extLst>
            <a:ext uri="{FF2B5EF4-FFF2-40B4-BE49-F238E27FC236}">
              <a16:creationId xmlns:a16="http://schemas.microsoft.com/office/drawing/2014/main" id="{7E0CA607-A793-4016-9CBF-37994EE16320}"/>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a:extLst>
            <a:ext uri="{FF2B5EF4-FFF2-40B4-BE49-F238E27FC236}">
              <a16:creationId xmlns:a16="http://schemas.microsoft.com/office/drawing/2014/main" id="{01E6C984-80E5-41F8-8105-68B289A8ED74}"/>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a:extLst>
            <a:ext uri="{FF2B5EF4-FFF2-40B4-BE49-F238E27FC236}">
              <a16:creationId xmlns:a16="http://schemas.microsoft.com/office/drawing/2014/main" id="{5BB418D2-88E8-4E8B-A942-0B9F9E804A96}"/>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51" name="フローチャート: 判断 350">
          <a:extLst>
            <a:ext uri="{FF2B5EF4-FFF2-40B4-BE49-F238E27FC236}">
              <a16:creationId xmlns:a16="http://schemas.microsoft.com/office/drawing/2014/main" id="{053893B1-9BE3-4B0B-B825-9923F0A42411}"/>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04D3E47-48B7-4DD9-8A26-698D47CC813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BADC83C-CBCE-4048-9D66-9BD4785D57A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710480A-8121-4B9F-A1E2-5098A6CB933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011FA12-BB69-4DFE-86D4-58F677FDA9C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52794EB-83F6-4596-B5C8-693DF410510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115570</xdr:rowOff>
    </xdr:from>
    <xdr:to>
      <xdr:col>55</xdr:col>
      <xdr:colOff>50800</xdr:colOff>
      <xdr:row>86</xdr:row>
      <xdr:rowOff>45720</xdr:rowOff>
    </xdr:to>
    <xdr:sp macro="" textlink="">
      <xdr:nvSpPr>
        <xdr:cNvPr id="357" name="楕円 356">
          <a:extLst>
            <a:ext uri="{FF2B5EF4-FFF2-40B4-BE49-F238E27FC236}">
              <a16:creationId xmlns:a16="http://schemas.microsoft.com/office/drawing/2014/main" id="{C2DAE699-F226-4512-A5EC-DB2705AA1F09}"/>
            </a:ext>
          </a:extLst>
        </xdr:cNvPr>
        <xdr:cNvSpPr/>
      </xdr:nvSpPr>
      <xdr:spPr>
        <a:xfrm>
          <a:off x="104267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30497</xdr:rowOff>
    </xdr:from>
    <xdr:ext cx="469744" cy="259045"/>
    <xdr:sp macro="" textlink="">
      <xdr:nvSpPr>
        <xdr:cNvPr id="358" name="【福祉施設】&#10;一人当たり面積該当値テキスト">
          <a:extLst>
            <a:ext uri="{FF2B5EF4-FFF2-40B4-BE49-F238E27FC236}">
              <a16:creationId xmlns:a16="http://schemas.microsoft.com/office/drawing/2014/main" id="{33A3F5D5-6129-4A05-92D7-F9831BD6DEA5}"/>
            </a:ext>
          </a:extLst>
        </xdr:cNvPr>
        <xdr:cNvSpPr txBox="1"/>
      </xdr:nvSpPr>
      <xdr:spPr>
        <a:xfrm>
          <a:off x="10515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116839</xdr:rowOff>
    </xdr:from>
    <xdr:to>
      <xdr:col>50</xdr:col>
      <xdr:colOff>165100</xdr:colOff>
      <xdr:row>86</xdr:row>
      <xdr:rowOff>46989</xdr:rowOff>
    </xdr:to>
    <xdr:sp macro="" textlink="">
      <xdr:nvSpPr>
        <xdr:cNvPr id="359" name="楕円 358">
          <a:extLst>
            <a:ext uri="{FF2B5EF4-FFF2-40B4-BE49-F238E27FC236}">
              <a16:creationId xmlns:a16="http://schemas.microsoft.com/office/drawing/2014/main" id="{FBA00FC6-8073-4AD4-8E4C-0E1C2C1A6C78}"/>
            </a:ext>
          </a:extLst>
        </xdr:cNvPr>
        <xdr:cNvSpPr/>
      </xdr:nvSpPr>
      <xdr:spPr>
        <a:xfrm>
          <a:off x="9588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166370</xdr:rowOff>
    </xdr:from>
    <xdr:to>
      <xdr:col>55</xdr:col>
      <xdr:colOff>0</xdr:colOff>
      <xdr:row>85</xdr:row>
      <xdr:rowOff>167639</xdr:rowOff>
    </xdr:to>
    <xdr:cxnSp macro="">
      <xdr:nvCxnSpPr>
        <xdr:cNvPr id="360" name="直線コネクタ 359">
          <a:extLst>
            <a:ext uri="{FF2B5EF4-FFF2-40B4-BE49-F238E27FC236}">
              <a16:creationId xmlns:a16="http://schemas.microsoft.com/office/drawing/2014/main" id="{A3D075D7-F187-4E3B-8BE2-C3DAB64BA237}"/>
            </a:ext>
          </a:extLst>
        </xdr:cNvPr>
        <xdr:cNvCxnSpPr/>
      </xdr:nvCxnSpPr>
      <xdr:spPr>
        <a:xfrm flipV="1">
          <a:off x="9639300" y="147396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120650</xdr:rowOff>
    </xdr:from>
    <xdr:to>
      <xdr:col>46</xdr:col>
      <xdr:colOff>38100</xdr:colOff>
      <xdr:row>86</xdr:row>
      <xdr:rowOff>50800</xdr:rowOff>
    </xdr:to>
    <xdr:sp macro="" textlink="">
      <xdr:nvSpPr>
        <xdr:cNvPr id="361" name="楕円 360">
          <a:extLst>
            <a:ext uri="{FF2B5EF4-FFF2-40B4-BE49-F238E27FC236}">
              <a16:creationId xmlns:a16="http://schemas.microsoft.com/office/drawing/2014/main" id="{A00D365A-335D-4B8C-A8E9-BEFC2F4BB3F6}"/>
            </a:ext>
          </a:extLst>
        </xdr:cNvPr>
        <xdr:cNvSpPr/>
      </xdr:nvSpPr>
      <xdr:spPr>
        <a:xfrm>
          <a:off x="8699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167639</xdr:rowOff>
    </xdr:from>
    <xdr:to>
      <xdr:col>50</xdr:col>
      <xdr:colOff>114300</xdr:colOff>
      <xdr:row>86</xdr:row>
      <xdr:rowOff>0</xdr:rowOff>
    </xdr:to>
    <xdr:cxnSp macro="">
      <xdr:nvCxnSpPr>
        <xdr:cNvPr id="362" name="直線コネクタ 361">
          <a:extLst>
            <a:ext uri="{FF2B5EF4-FFF2-40B4-BE49-F238E27FC236}">
              <a16:creationId xmlns:a16="http://schemas.microsoft.com/office/drawing/2014/main" id="{C86064BC-DF14-4C8B-A588-5B74CD2D3BB5}"/>
            </a:ext>
          </a:extLst>
        </xdr:cNvPr>
        <xdr:cNvCxnSpPr/>
      </xdr:nvCxnSpPr>
      <xdr:spPr>
        <a:xfrm flipV="1">
          <a:off x="8750300" y="14740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121920</xdr:rowOff>
    </xdr:from>
    <xdr:to>
      <xdr:col>41</xdr:col>
      <xdr:colOff>101600</xdr:colOff>
      <xdr:row>86</xdr:row>
      <xdr:rowOff>52070</xdr:rowOff>
    </xdr:to>
    <xdr:sp macro="" textlink="">
      <xdr:nvSpPr>
        <xdr:cNvPr id="363" name="楕円 362">
          <a:extLst>
            <a:ext uri="{FF2B5EF4-FFF2-40B4-BE49-F238E27FC236}">
              <a16:creationId xmlns:a16="http://schemas.microsoft.com/office/drawing/2014/main" id="{3D3F3EA6-FF91-47E0-901C-5DF51CEF7040}"/>
            </a:ext>
          </a:extLst>
        </xdr:cNvPr>
        <xdr:cNvSpPr/>
      </xdr:nvSpPr>
      <xdr:spPr>
        <a:xfrm>
          <a:off x="78105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0</xdr:rowOff>
    </xdr:from>
    <xdr:to>
      <xdr:col>45</xdr:col>
      <xdr:colOff>177800</xdr:colOff>
      <xdr:row>86</xdr:row>
      <xdr:rowOff>1270</xdr:rowOff>
    </xdr:to>
    <xdr:cxnSp macro="">
      <xdr:nvCxnSpPr>
        <xdr:cNvPr id="364" name="直線コネクタ 363">
          <a:extLst>
            <a:ext uri="{FF2B5EF4-FFF2-40B4-BE49-F238E27FC236}">
              <a16:creationId xmlns:a16="http://schemas.microsoft.com/office/drawing/2014/main" id="{1D3A9C97-289E-4BA7-840A-4797613668AF}"/>
            </a:ext>
          </a:extLst>
        </xdr:cNvPr>
        <xdr:cNvCxnSpPr/>
      </xdr:nvCxnSpPr>
      <xdr:spPr>
        <a:xfrm flipV="1">
          <a:off x="7861300" y="147447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119380</xdr:rowOff>
    </xdr:from>
    <xdr:to>
      <xdr:col>36</xdr:col>
      <xdr:colOff>165100</xdr:colOff>
      <xdr:row>86</xdr:row>
      <xdr:rowOff>49530</xdr:rowOff>
    </xdr:to>
    <xdr:sp macro="" textlink="">
      <xdr:nvSpPr>
        <xdr:cNvPr id="365" name="楕円 364">
          <a:extLst>
            <a:ext uri="{FF2B5EF4-FFF2-40B4-BE49-F238E27FC236}">
              <a16:creationId xmlns:a16="http://schemas.microsoft.com/office/drawing/2014/main" id="{C248406A-282A-4C15-A991-629598DB9B85}"/>
            </a:ext>
          </a:extLst>
        </xdr:cNvPr>
        <xdr:cNvSpPr/>
      </xdr:nvSpPr>
      <xdr:spPr>
        <a:xfrm>
          <a:off x="6921500" y="1469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170180</xdr:rowOff>
    </xdr:from>
    <xdr:to>
      <xdr:col>41</xdr:col>
      <xdr:colOff>50800</xdr:colOff>
      <xdr:row>86</xdr:row>
      <xdr:rowOff>1270</xdr:rowOff>
    </xdr:to>
    <xdr:cxnSp macro="">
      <xdr:nvCxnSpPr>
        <xdr:cNvPr id="366" name="直線コネクタ 365">
          <a:extLst>
            <a:ext uri="{FF2B5EF4-FFF2-40B4-BE49-F238E27FC236}">
              <a16:creationId xmlns:a16="http://schemas.microsoft.com/office/drawing/2014/main" id="{194EB2D1-91EE-4CD5-AB6D-220BCE69845D}"/>
            </a:ext>
          </a:extLst>
        </xdr:cNvPr>
        <xdr:cNvCxnSpPr/>
      </xdr:nvCxnSpPr>
      <xdr:spPr>
        <a:xfrm>
          <a:off x="6972300" y="147434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67" name="n_1aveValue【福祉施設】&#10;一人当たり面積">
          <a:extLst>
            <a:ext uri="{FF2B5EF4-FFF2-40B4-BE49-F238E27FC236}">
              <a16:creationId xmlns:a16="http://schemas.microsoft.com/office/drawing/2014/main" id="{852A9750-F4AD-4037-A116-DC6AA495D029}"/>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68" name="n_2aveValue【福祉施設】&#10;一人当たり面積">
          <a:extLst>
            <a:ext uri="{FF2B5EF4-FFF2-40B4-BE49-F238E27FC236}">
              <a16:creationId xmlns:a16="http://schemas.microsoft.com/office/drawing/2014/main" id="{2C0D1165-702E-4DA2-9DD0-9F8A53A6C800}"/>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69" name="n_3aveValue【福祉施設】&#10;一人当たり面積">
          <a:extLst>
            <a:ext uri="{FF2B5EF4-FFF2-40B4-BE49-F238E27FC236}">
              <a16:creationId xmlns:a16="http://schemas.microsoft.com/office/drawing/2014/main" id="{23CD4193-0A04-41E7-AA44-43FDBC2239C5}"/>
            </a:ext>
          </a:extLst>
        </xdr:cNvPr>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70" name="n_4aveValue【福祉施設】&#10;一人当たり面積">
          <a:extLst>
            <a:ext uri="{FF2B5EF4-FFF2-40B4-BE49-F238E27FC236}">
              <a16:creationId xmlns:a16="http://schemas.microsoft.com/office/drawing/2014/main" id="{909B86A2-518B-49FD-9A7C-F0B136591E77}"/>
            </a:ext>
          </a:extLst>
        </xdr:cNvPr>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38116</xdr:rowOff>
    </xdr:from>
    <xdr:ext cx="469744" cy="259045"/>
    <xdr:sp macro="" textlink="">
      <xdr:nvSpPr>
        <xdr:cNvPr id="371" name="n_1mainValue【福祉施設】&#10;一人当たり面積">
          <a:extLst>
            <a:ext uri="{FF2B5EF4-FFF2-40B4-BE49-F238E27FC236}">
              <a16:creationId xmlns:a16="http://schemas.microsoft.com/office/drawing/2014/main" id="{2F7C2406-4237-4D53-A283-8FBC19B6A2DE}"/>
            </a:ext>
          </a:extLst>
        </xdr:cNvPr>
        <xdr:cNvSpPr txBox="1"/>
      </xdr:nvSpPr>
      <xdr:spPr>
        <a:xfrm>
          <a:off x="93917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41927</xdr:rowOff>
    </xdr:from>
    <xdr:ext cx="469744" cy="259045"/>
    <xdr:sp macro="" textlink="">
      <xdr:nvSpPr>
        <xdr:cNvPr id="372" name="n_2mainValue【福祉施設】&#10;一人当たり面積">
          <a:extLst>
            <a:ext uri="{FF2B5EF4-FFF2-40B4-BE49-F238E27FC236}">
              <a16:creationId xmlns:a16="http://schemas.microsoft.com/office/drawing/2014/main" id="{255CFE68-65EC-44BC-9C18-5C05734D5363}"/>
            </a:ext>
          </a:extLst>
        </xdr:cNvPr>
        <xdr:cNvSpPr txBox="1"/>
      </xdr:nvSpPr>
      <xdr:spPr>
        <a:xfrm>
          <a:off x="8515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43197</xdr:rowOff>
    </xdr:from>
    <xdr:ext cx="469744" cy="259045"/>
    <xdr:sp macro="" textlink="">
      <xdr:nvSpPr>
        <xdr:cNvPr id="373" name="n_3mainValue【福祉施設】&#10;一人当たり面積">
          <a:extLst>
            <a:ext uri="{FF2B5EF4-FFF2-40B4-BE49-F238E27FC236}">
              <a16:creationId xmlns:a16="http://schemas.microsoft.com/office/drawing/2014/main" id="{3BAB75F3-F862-414F-BF55-8B0906F087E3}"/>
            </a:ext>
          </a:extLst>
        </xdr:cNvPr>
        <xdr:cNvSpPr txBox="1"/>
      </xdr:nvSpPr>
      <xdr:spPr>
        <a:xfrm>
          <a:off x="7626427" y="1478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40657</xdr:rowOff>
    </xdr:from>
    <xdr:ext cx="469744" cy="259045"/>
    <xdr:sp macro="" textlink="">
      <xdr:nvSpPr>
        <xdr:cNvPr id="374" name="n_4mainValue【福祉施設】&#10;一人当たり面積">
          <a:extLst>
            <a:ext uri="{FF2B5EF4-FFF2-40B4-BE49-F238E27FC236}">
              <a16:creationId xmlns:a16="http://schemas.microsoft.com/office/drawing/2014/main" id="{312DF509-5A0F-4FBB-A893-1110844C5A92}"/>
            </a:ext>
          </a:extLst>
        </xdr:cNvPr>
        <xdr:cNvSpPr txBox="1"/>
      </xdr:nvSpPr>
      <xdr:spPr>
        <a:xfrm>
          <a:off x="6737427" y="1478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B7615D35-C786-4A33-B8CC-ACE36890B7A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BF86A67-2651-4D8E-B52E-71C7F649CD1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50E999D-26EB-44A0-94CD-AFF94888BA5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D712D3C8-5A24-43B5-8854-A0C0DF25D45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CEE1BD1-3B07-4920-929A-8A6C1A0088D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BDE51732-1C76-40C4-9AD8-E3C95653D67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B43C4B5-588D-4E35-AFAE-F42CCF6F3AF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00629DC-123C-490D-9A78-2DE4C4D7B32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FFA3522E-372D-49CA-8356-D69A52DCF4C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1248CE43-450B-4BDE-8FBB-9800135E3B0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AC1A8DAF-B52F-44E7-B2F9-93DF463F650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EFA8BED4-78FC-410A-8DB3-811DAB384AE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AEB94172-3E71-428A-8ED2-C67148BF719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9943A750-5E88-4483-BF44-B26EF49FD4E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E9D296FA-914E-4514-8641-5C409542AB3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172D4F7E-1B0A-448C-88DC-C717E8B9742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8E1F8CE5-4BE1-44BE-93AC-1740B9C9452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6A3C2C20-F08F-4DDB-B223-3080CBC8225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DFD66B41-14AC-436C-9DD6-BA17D808AFD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90ADB0D9-CFDA-44BC-A504-C30DDB9C41B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D399BCD9-EA62-4383-BE9E-1165DFAC011F}"/>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EA077C57-C4FB-40B1-A547-C656D541400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367129B1-E674-4B84-87B3-8F222BD1FEE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BD70A2BB-73B0-4489-B4DA-79B145844A3A}"/>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1C40F378-69BF-4A02-913F-904D7F01971C}"/>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8AFE4935-E777-4857-BE4D-77EB0896340E}"/>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403AC660-C6B3-4D25-97A8-31D4B3E31224}"/>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AF24760C-7F40-4F03-941D-AA3A24D7FD43}"/>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A91C5D94-8F4E-4D00-B2D8-AC43F55D826D}"/>
            </a:ext>
          </a:extLst>
        </xdr:cNvPr>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a:extLst>
            <a:ext uri="{FF2B5EF4-FFF2-40B4-BE49-F238E27FC236}">
              <a16:creationId xmlns:a16="http://schemas.microsoft.com/office/drawing/2014/main" id="{F1D82E06-27FF-4E07-A28A-DF21D22E1014}"/>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a:extLst>
            <a:ext uri="{FF2B5EF4-FFF2-40B4-BE49-F238E27FC236}">
              <a16:creationId xmlns:a16="http://schemas.microsoft.com/office/drawing/2014/main" id="{7053A273-9331-4437-85F5-2D58D5640907}"/>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406" name="フローチャート: 判断 405">
          <a:extLst>
            <a:ext uri="{FF2B5EF4-FFF2-40B4-BE49-F238E27FC236}">
              <a16:creationId xmlns:a16="http://schemas.microsoft.com/office/drawing/2014/main" id="{A673AADC-4BA7-41A4-9C33-8AA8D9CD5DEE}"/>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id="{B1CD8E7A-57C1-41CC-A210-B2BA4B98BE88}"/>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408" name="フローチャート: 判断 407">
          <a:extLst>
            <a:ext uri="{FF2B5EF4-FFF2-40B4-BE49-F238E27FC236}">
              <a16:creationId xmlns:a16="http://schemas.microsoft.com/office/drawing/2014/main" id="{A007B182-D13B-4F94-BBF1-37DFFAC347C0}"/>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9A6EF96-ACF9-40F1-9F76-8D56D46ED8B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8807CD3-C15E-4BE5-8D47-9FE783CEE06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B93F052-E413-47EB-A441-2E2FE2002A9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499A7FD-2BA7-4632-81DF-BB05B2391F8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19EB31E-9FFA-48D9-BAE3-6ED320C34F0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76200</xdr:rowOff>
    </xdr:from>
    <xdr:to>
      <xdr:col>24</xdr:col>
      <xdr:colOff>114300</xdr:colOff>
      <xdr:row>105</xdr:row>
      <xdr:rowOff>6350</xdr:rowOff>
    </xdr:to>
    <xdr:sp macro="" textlink="">
      <xdr:nvSpPr>
        <xdr:cNvPr id="414" name="楕円 413">
          <a:extLst>
            <a:ext uri="{FF2B5EF4-FFF2-40B4-BE49-F238E27FC236}">
              <a16:creationId xmlns:a16="http://schemas.microsoft.com/office/drawing/2014/main" id="{6BD17846-FF9F-4C9A-8200-B32E7946B810}"/>
            </a:ext>
          </a:extLst>
        </xdr:cNvPr>
        <xdr:cNvSpPr/>
      </xdr:nvSpPr>
      <xdr:spPr>
        <a:xfrm>
          <a:off x="4584700" y="179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54627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E3202256-8A23-4E1A-B08F-D56FE4FA07EB}"/>
            </a:ext>
          </a:extLst>
        </xdr:cNvPr>
        <xdr:cNvSpPr txBox="1"/>
      </xdr:nvSpPr>
      <xdr:spPr>
        <a:xfrm>
          <a:off x="4673600" y="1788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60961</xdr:rowOff>
    </xdr:from>
    <xdr:to>
      <xdr:col>20</xdr:col>
      <xdr:colOff>38100</xdr:colOff>
      <xdr:row>104</xdr:row>
      <xdr:rowOff>162561</xdr:rowOff>
    </xdr:to>
    <xdr:sp macro="" textlink="">
      <xdr:nvSpPr>
        <xdr:cNvPr id="416" name="楕円 415">
          <a:extLst>
            <a:ext uri="{FF2B5EF4-FFF2-40B4-BE49-F238E27FC236}">
              <a16:creationId xmlns:a16="http://schemas.microsoft.com/office/drawing/2014/main" id="{143B1CFD-C545-413C-8DB6-5F0A9DB64B6E}"/>
            </a:ext>
          </a:extLst>
        </xdr:cNvPr>
        <xdr:cNvSpPr/>
      </xdr:nvSpPr>
      <xdr:spPr>
        <a:xfrm>
          <a:off x="3746500" y="178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111761</xdr:rowOff>
    </xdr:from>
    <xdr:to>
      <xdr:col>24</xdr:col>
      <xdr:colOff>63500</xdr:colOff>
      <xdr:row>104</xdr:row>
      <xdr:rowOff>127000</xdr:rowOff>
    </xdr:to>
    <xdr:cxnSp macro="">
      <xdr:nvCxnSpPr>
        <xdr:cNvPr id="417" name="直線コネクタ 416">
          <a:extLst>
            <a:ext uri="{FF2B5EF4-FFF2-40B4-BE49-F238E27FC236}">
              <a16:creationId xmlns:a16="http://schemas.microsoft.com/office/drawing/2014/main" id="{1F924598-B016-4E6A-8B30-5A2642D74AE1}"/>
            </a:ext>
          </a:extLst>
        </xdr:cNvPr>
        <xdr:cNvCxnSpPr/>
      </xdr:nvCxnSpPr>
      <xdr:spPr>
        <a:xfrm>
          <a:off x="3797300" y="179425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26670</xdr:rowOff>
    </xdr:from>
    <xdr:to>
      <xdr:col>15</xdr:col>
      <xdr:colOff>101600</xdr:colOff>
      <xdr:row>104</xdr:row>
      <xdr:rowOff>128270</xdr:rowOff>
    </xdr:to>
    <xdr:sp macro="" textlink="">
      <xdr:nvSpPr>
        <xdr:cNvPr id="418" name="楕円 417">
          <a:extLst>
            <a:ext uri="{FF2B5EF4-FFF2-40B4-BE49-F238E27FC236}">
              <a16:creationId xmlns:a16="http://schemas.microsoft.com/office/drawing/2014/main" id="{6E4B96A6-4B97-46F6-A8FC-B2EEF89E4399}"/>
            </a:ext>
          </a:extLst>
        </xdr:cNvPr>
        <xdr:cNvSpPr/>
      </xdr:nvSpPr>
      <xdr:spPr>
        <a:xfrm>
          <a:off x="2857500" y="178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77470</xdr:rowOff>
    </xdr:from>
    <xdr:to>
      <xdr:col>19</xdr:col>
      <xdr:colOff>177800</xdr:colOff>
      <xdr:row>104</xdr:row>
      <xdr:rowOff>111761</xdr:rowOff>
    </xdr:to>
    <xdr:cxnSp macro="">
      <xdr:nvCxnSpPr>
        <xdr:cNvPr id="419" name="直線コネクタ 418">
          <a:extLst>
            <a:ext uri="{FF2B5EF4-FFF2-40B4-BE49-F238E27FC236}">
              <a16:creationId xmlns:a16="http://schemas.microsoft.com/office/drawing/2014/main" id="{703A35BF-B707-455B-B7EB-4A3E8EACBE03}"/>
            </a:ext>
          </a:extLst>
        </xdr:cNvPr>
        <xdr:cNvCxnSpPr/>
      </xdr:nvCxnSpPr>
      <xdr:spPr>
        <a:xfrm>
          <a:off x="2908300" y="179082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1270</xdr:rowOff>
    </xdr:from>
    <xdr:to>
      <xdr:col>10</xdr:col>
      <xdr:colOff>165100</xdr:colOff>
      <xdr:row>104</xdr:row>
      <xdr:rowOff>102870</xdr:rowOff>
    </xdr:to>
    <xdr:sp macro="" textlink="">
      <xdr:nvSpPr>
        <xdr:cNvPr id="420" name="楕円 419">
          <a:extLst>
            <a:ext uri="{FF2B5EF4-FFF2-40B4-BE49-F238E27FC236}">
              <a16:creationId xmlns:a16="http://schemas.microsoft.com/office/drawing/2014/main" id="{1AC5715A-9E8F-412B-B25A-A97BFB7A3B21}"/>
            </a:ext>
          </a:extLst>
        </xdr:cNvPr>
        <xdr:cNvSpPr/>
      </xdr:nvSpPr>
      <xdr:spPr>
        <a:xfrm>
          <a:off x="1968500" y="178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52070</xdr:rowOff>
    </xdr:from>
    <xdr:to>
      <xdr:col>15</xdr:col>
      <xdr:colOff>50800</xdr:colOff>
      <xdr:row>104</xdr:row>
      <xdr:rowOff>77470</xdr:rowOff>
    </xdr:to>
    <xdr:cxnSp macro="">
      <xdr:nvCxnSpPr>
        <xdr:cNvPr id="421" name="直線コネクタ 420">
          <a:extLst>
            <a:ext uri="{FF2B5EF4-FFF2-40B4-BE49-F238E27FC236}">
              <a16:creationId xmlns:a16="http://schemas.microsoft.com/office/drawing/2014/main" id="{E2540AD3-B81C-42DD-ACB5-8C1699ED636F}"/>
            </a:ext>
          </a:extLst>
        </xdr:cNvPr>
        <xdr:cNvCxnSpPr/>
      </xdr:nvCxnSpPr>
      <xdr:spPr>
        <a:xfrm>
          <a:off x="2019300" y="178828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55880</xdr:rowOff>
    </xdr:from>
    <xdr:to>
      <xdr:col>6</xdr:col>
      <xdr:colOff>38100</xdr:colOff>
      <xdr:row>103</xdr:row>
      <xdr:rowOff>157480</xdr:rowOff>
    </xdr:to>
    <xdr:sp macro="" textlink="">
      <xdr:nvSpPr>
        <xdr:cNvPr id="422" name="楕円 421">
          <a:extLst>
            <a:ext uri="{FF2B5EF4-FFF2-40B4-BE49-F238E27FC236}">
              <a16:creationId xmlns:a16="http://schemas.microsoft.com/office/drawing/2014/main" id="{30F75F11-342F-4A96-B41F-09EC9E9DCFE3}"/>
            </a:ext>
          </a:extLst>
        </xdr:cNvPr>
        <xdr:cNvSpPr/>
      </xdr:nvSpPr>
      <xdr:spPr>
        <a:xfrm>
          <a:off x="1079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106680</xdr:rowOff>
    </xdr:from>
    <xdr:to>
      <xdr:col>10</xdr:col>
      <xdr:colOff>114300</xdr:colOff>
      <xdr:row>104</xdr:row>
      <xdr:rowOff>52070</xdr:rowOff>
    </xdr:to>
    <xdr:cxnSp macro="">
      <xdr:nvCxnSpPr>
        <xdr:cNvPr id="423" name="直線コネクタ 422">
          <a:extLst>
            <a:ext uri="{FF2B5EF4-FFF2-40B4-BE49-F238E27FC236}">
              <a16:creationId xmlns:a16="http://schemas.microsoft.com/office/drawing/2014/main" id="{8B7E3D8E-A3A3-4F41-9438-DBD8998322F6}"/>
            </a:ext>
          </a:extLst>
        </xdr:cNvPr>
        <xdr:cNvCxnSpPr/>
      </xdr:nvCxnSpPr>
      <xdr:spPr>
        <a:xfrm>
          <a:off x="1130300" y="17766030"/>
          <a:ext cx="8890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24" name="n_1aveValue【市民会館】&#10;有形固定資産減価償却率">
          <a:extLst>
            <a:ext uri="{FF2B5EF4-FFF2-40B4-BE49-F238E27FC236}">
              <a16:creationId xmlns:a16="http://schemas.microsoft.com/office/drawing/2014/main" id="{9A9DAE06-7A7C-4E7D-9551-1185C9213C3D}"/>
            </a:ext>
          </a:extLst>
        </xdr:cNvPr>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25" name="n_2aveValue【市民会館】&#10;有形固定資産減価償却率">
          <a:extLst>
            <a:ext uri="{FF2B5EF4-FFF2-40B4-BE49-F238E27FC236}">
              <a16:creationId xmlns:a16="http://schemas.microsoft.com/office/drawing/2014/main" id="{58A26EFE-6CBE-4D26-9CEB-DE2CBCFF0598}"/>
            </a:ext>
          </a:extLst>
        </xdr:cNvPr>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a:extLst>
            <a:ext uri="{FF2B5EF4-FFF2-40B4-BE49-F238E27FC236}">
              <a16:creationId xmlns:a16="http://schemas.microsoft.com/office/drawing/2014/main" id="{542EA00A-D83D-4D44-8BB7-3B2C0505A0C0}"/>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149877</xdr:rowOff>
    </xdr:from>
    <xdr:ext cx="405111" cy="259045"/>
    <xdr:sp macro="" textlink="">
      <xdr:nvSpPr>
        <xdr:cNvPr id="427" name="n_4aveValue【市民会館】&#10;有形固定資産減価償却率">
          <a:extLst>
            <a:ext uri="{FF2B5EF4-FFF2-40B4-BE49-F238E27FC236}">
              <a16:creationId xmlns:a16="http://schemas.microsoft.com/office/drawing/2014/main" id="{7C1507BA-576A-4122-B480-2C40CB1C27C8}"/>
            </a:ext>
          </a:extLst>
        </xdr:cNvPr>
        <xdr:cNvSpPr txBox="1"/>
      </xdr:nvSpPr>
      <xdr:spPr>
        <a:xfrm>
          <a:off x="927744" y="1780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153688</xdr:rowOff>
    </xdr:from>
    <xdr:ext cx="405111" cy="259045"/>
    <xdr:sp macro="" textlink="">
      <xdr:nvSpPr>
        <xdr:cNvPr id="428" name="n_1mainValue【市民会館】&#10;有形固定資産減価償却率">
          <a:extLst>
            <a:ext uri="{FF2B5EF4-FFF2-40B4-BE49-F238E27FC236}">
              <a16:creationId xmlns:a16="http://schemas.microsoft.com/office/drawing/2014/main" id="{E2DE33FA-10D3-4A36-A26A-6B1CF9A90E18}"/>
            </a:ext>
          </a:extLst>
        </xdr:cNvPr>
        <xdr:cNvSpPr txBox="1"/>
      </xdr:nvSpPr>
      <xdr:spPr>
        <a:xfrm>
          <a:off x="3582044" y="1798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119397</xdr:rowOff>
    </xdr:from>
    <xdr:ext cx="405111" cy="259045"/>
    <xdr:sp macro="" textlink="">
      <xdr:nvSpPr>
        <xdr:cNvPr id="429" name="n_2mainValue【市民会館】&#10;有形固定資産減価償却率">
          <a:extLst>
            <a:ext uri="{FF2B5EF4-FFF2-40B4-BE49-F238E27FC236}">
              <a16:creationId xmlns:a16="http://schemas.microsoft.com/office/drawing/2014/main" id="{D80F1DCA-F4AB-4E88-924E-8C1FB644E0AC}"/>
            </a:ext>
          </a:extLst>
        </xdr:cNvPr>
        <xdr:cNvSpPr txBox="1"/>
      </xdr:nvSpPr>
      <xdr:spPr>
        <a:xfrm>
          <a:off x="2705744" y="1795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93997</xdr:rowOff>
    </xdr:from>
    <xdr:ext cx="405111" cy="259045"/>
    <xdr:sp macro="" textlink="">
      <xdr:nvSpPr>
        <xdr:cNvPr id="430" name="n_3mainValue【市民会館】&#10;有形固定資産減価償却率">
          <a:extLst>
            <a:ext uri="{FF2B5EF4-FFF2-40B4-BE49-F238E27FC236}">
              <a16:creationId xmlns:a16="http://schemas.microsoft.com/office/drawing/2014/main" id="{EEBF251E-2A05-4BEC-95A3-3DCB34028E0D}"/>
            </a:ext>
          </a:extLst>
        </xdr:cNvPr>
        <xdr:cNvSpPr txBox="1"/>
      </xdr:nvSpPr>
      <xdr:spPr>
        <a:xfrm>
          <a:off x="1816744" y="179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2557</xdr:rowOff>
    </xdr:from>
    <xdr:ext cx="405111" cy="259045"/>
    <xdr:sp macro="" textlink="">
      <xdr:nvSpPr>
        <xdr:cNvPr id="431" name="n_4mainValue【市民会館】&#10;有形固定資産減価償却率">
          <a:extLst>
            <a:ext uri="{FF2B5EF4-FFF2-40B4-BE49-F238E27FC236}">
              <a16:creationId xmlns:a16="http://schemas.microsoft.com/office/drawing/2014/main" id="{B5343CAA-19E5-45A6-A0BF-4D7792076050}"/>
            </a:ext>
          </a:extLst>
        </xdr:cNvPr>
        <xdr:cNvSpPr txBox="1"/>
      </xdr:nvSpPr>
      <xdr:spPr>
        <a:xfrm>
          <a:off x="927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6E3CB2A7-D029-4E9F-B818-AB9FA2E70B4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8B1A4F88-344F-4363-814E-8486CFF1B4E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15C7B775-C077-4510-A26E-036F27392C6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2238425B-5AF9-4F91-93CA-4092CE1F9BF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A50DD870-6E05-4F33-AAD5-FC5A5F8A748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DF545E77-7E62-4F74-87E7-F9383444C14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B210C234-1C8D-450A-A4CF-225F0225422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B58B72D-3321-45AB-B002-1B9BD0AD3C7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CC2099F9-6207-4F7C-861D-BF0E7CD9E22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AFD4711D-2C74-4A42-A55D-55006CAE7D7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300C6C5D-4A82-4A2D-9F3E-18BB38B39B0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a:extLst>
            <a:ext uri="{FF2B5EF4-FFF2-40B4-BE49-F238E27FC236}">
              <a16:creationId xmlns:a16="http://schemas.microsoft.com/office/drawing/2014/main" id="{45988EC6-528C-4C8B-AC9C-03C469B31D4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727F12C3-D18A-4B67-8372-887225F5F0B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a:extLst>
            <a:ext uri="{FF2B5EF4-FFF2-40B4-BE49-F238E27FC236}">
              <a16:creationId xmlns:a16="http://schemas.microsoft.com/office/drawing/2014/main" id="{79405227-A0CC-4FED-9B36-43EBB9DBCF5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D645849C-08B0-44D6-9764-BE5C3E2678E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a:extLst>
            <a:ext uri="{FF2B5EF4-FFF2-40B4-BE49-F238E27FC236}">
              <a16:creationId xmlns:a16="http://schemas.microsoft.com/office/drawing/2014/main" id="{546B034F-2433-4722-850A-ABB7501EE15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2E0C3829-DF3B-4A3D-8E1C-726C5F07E23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a:extLst>
            <a:ext uri="{FF2B5EF4-FFF2-40B4-BE49-F238E27FC236}">
              <a16:creationId xmlns:a16="http://schemas.microsoft.com/office/drawing/2014/main" id="{92F1A282-547D-4D91-B112-D7234FD5246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33926549-B821-4127-9884-A5B6E614948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a:extLst>
            <a:ext uri="{FF2B5EF4-FFF2-40B4-BE49-F238E27FC236}">
              <a16:creationId xmlns:a16="http://schemas.microsoft.com/office/drawing/2014/main" id="{7A14BF06-9C41-4306-B86D-3F136012F71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43322575-47DF-44C2-A0CA-C849A1A3CB3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F2AD1195-52C8-427F-AE36-FE726C746DA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2E4C1D2C-06FF-4C67-8827-7E9150E985D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55" name="直線コネクタ 454">
          <a:extLst>
            <a:ext uri="{FF2B5EF4-FFF2-40B4-BE49-F238E27FC236}">
              <a16:creationId xmlns:a16="http://schemas.microsoft.com/office/drawing/2014/main" id="{2F649CD6-9DFD-4C5B-A753-1610BA4A507F}"/>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6" name="【市民会館】&#10;一人当たり面積最小値テキスト">
          <a:extLst>
            <a:ext uri="{FF2B5EF4-FFF2-40B4-BE49-F238E27FC236}">
              <a16:creationId xmlns:a16="http://schemas.microsoft.com/office/drawing/2014/main" id="{62D7BFDF-19EF-4C56-B246-77C66BB644CF}"/>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7" name="直線コネクタ 456">
          <a:extLst>
            <a:ext uri="{FF2B5EF4-FFF2-40B4-BE49-F238E27FC236}">
              <a16:creationId xmlns:a16="http://schemas.microsoft.com/office/drawing/2014/main" id="{25407FF3-9852-41B2-89ED-B1D2EA23D63C}"/>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8" name="【市民会館】&#10;一人当たり面積最大値テキスト">
          <a:extLst>
            <a:ext uri="{FF2B5EF4-FFF2-40B4-BE49-F238E27FC236}">
              <a16:creationId xmlns:a16="http://schemas.microsoft.com/office/drawing/2014/main" id="{3CD899C1-3C04-49B4-9E86-C356604355A7}"/>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9" name="直線コネクタ 458">
          <a:extLst>
            <a:ext uri="{FF2B5EF4-FFF2-40B4-BE49-F238E27FC236}">
              <a16:creationId xmlns:a16="http://schemas.microsoft.com/office/drawing/2014/main" id="{C55902FC-44DC-48F3-AD04-3DBB3928AE15}"/>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460" name="【市民会館】&#10;一人当たり面積平均値テキスト">
          <a:extLst>
            <a:ext uri="{FF2B5EF4-FFF2-40B4-BE49-F238E27FC236}">
              <a16:creationId xmlns:a16="http://schemas.microsoft.com/office/drawing/2014/main" id="{1E77EA12-D7A8-438C-B437-F118502B958D}"/>
            </a:ext>
          </a:extLst>
        </xdr:cNvPr>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61" name="フローチャート: 判断 460">
          <a:extLst>
            <a:ext uri="{FF2B5EF4-FFF2-40B4-BE49-F238E27FC236}">
              <a16:creationId xmlns:a16="http://schemas.microsoft.com/office/drawing/2014/main" id="{B96AB02D-8646-411B-9DA9-2C0174229AB5}"/>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62" name="フローチャート: 判断 461">
          <a:extLst>
            <a:ext uri="{FF2B5EF4-FFF2-40B4-BE49-F238E27FC236}">
              <a16:creationId xmlns:a16="http://schemas.microsoft.com/office/drawing/2014/main" id="{5CEF1A1B-D5B8-4728-9634-7BF06D4FEF92}"/>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3" name="フローチャート: 判断 462">
          <a:extLst>
            <a:ext uri="{FF2B5EF4-FFF2-40B4-BE49-F238E27FC236}">
              <a16:creationId xmlns:a16="http://schemas.microsoft.com/office/drawing/2014/main" id="{FAD30352-C0F9-4B16-90DE-1F01CE6DFDC8}"/>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4" name="フローチャート: 判断 463">
          <a:extLst>
            <a:ext uri="{FF2B5EF4-FFF2-40B4-BE49-F238E27FC236}">
              <a16:creationId xmlns:a16="http://schemas.microsoft.com/office/drawing/2014/main" id="{9AC64F1A-AB14-4F31-83F2-10C1C385B441}"/>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65" name="フローチャート: 判断 464">
          <a:extLst>
            <a:ext uri="{FF2B5EF4-FFF2-40B4-BE49-F238E27FC236}">
              <a16:creationId xmlns:a16="http://schemas.microsoft.com/office/drawing/2014/main" id="{7A5E77A1-8CBB-4051-95E7-AE4F637FF756}"/>
            </a:ext>
          </a:extLst>
        </xdr:cNvPr>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4AF89D72-F249-4AD3-81CD-403CB912B7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C962F49F-8F16-4ECF-882B-F304294AC49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CAE8E3B-EC83-4E2C-9057-492D518E481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1C15A19-1E01-4D6F-B644-C542BA1B9B8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3591870-1E0B-4E59-8D51-B462DF5AC4B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153036</xdr:rowOff>
    </xdr:from>
    <xdr:to>
      <xdr:col>55</xdr:col>
      <xdr:colOff>50800</xdr:colOff>
      <xdr:row>106</xdr:row>
      <xdr:rowOff>83186</xdr:rowOff>
    </xdr:to>
    <xdr:sp macro="" textlink="">
      <xdr:nvSpPr>
        <xdr:cNvPr id="471" name="楕円 470">
          <a:extLst>
            <a:ext uri="{FF2B5EF4-FFF2-40B4-BE49-F238E27FC236}">
              <a16:creationId xmlns:a16="http://schemas.microsoft.com/office/drawing/2014/main" id="{8769A920-C33C-4480-95C2-8268C16668FD}"/>
            </a:ext>
          </a:extLst>
        </xdr:cNvPr>
        <xdr:cNvSpPr/>
      </xdr:nvSpPr>
      <xdr:spPr>
        <a:xfrm>
          <a:off x="104267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4463</xdr:rowOff>
    </xdr:from>
    <xdr:ext cx="469744" cy="259045"/>
    <xdr:sp macro="" textlink="">
      <xdr:nvSpPr>
        <xdr:cNvPr id="472" name="【市民会館】&#10;一人当たり面積該当値テキスト">
          <a:extLst>
            <a:ext uri="{FF2B5EF4-FFF2-40B4-BE49-F238E27FC236}">
              <a16:creationId xmlns:a16="http://schemas.microsoft.com/office/drawing/2014/main" id="{A1F16CE1-A2EA-460F-A597-D94BBAC4EF46}"/>
            </a:ext>
          </a:extLst>
        </xdr:cNvPr>
        <xdr:cNvSpPr txBox="1"/>
      </xdr:nvSpPr>
      <xdr:spPr>
        <a:xfrm>
          <a:off x="10515600" y="1800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156845</xdr:rowOff>
    </xdr:from>
    <xdr:to>
      <xdr:col>50</xdr:col>
      <xdr:colOff>165100</xdr:colOff>
      <xdr:row>106</xdr:row>
      <xdr:rowOff>86995</xdr:rowOff>
    </xdr:to>
    <xdr:sp macro="" textlink="">
      <xdr:nvSpPr>
        <xdr:cNvPr id="473" name="楕円 472">
          <a:extLst>
            <a:ext uri="{FF2B5EF4-FFF2-40B4-BE49-F238E27FC236}">
              <a16:creationId xmlns:a16="http://schemas.microsoft.com/office/drawing/2014/main" id="{D140ADC5-D9D4-4CA4-AC12-FB6707689552}"/>
            </a:ext>
          </a:extLst>
        </xdr:cNvPr>
        <xdr:cNvSpPr/>
      </xdr:nvSpPr>
      <xdr:spPr>
        <a:xfrm>
          <a:off x="9588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32386</xdr:rowOff>
    </xdr:from>
    <xdr:to>
      <xdr:col>55</xdr:col>
      <xdr:colOff>0</xdr:colOff>
      <xdr:row>106</xdr:row>
      <xdr:rowOff>36195</xdr:rowOff>
    </xdr:to>
    <xdr:cxnSp macro="">
      <xdr:nvCxnSpPr>
        <xdr:cNvPr id="474" name="直線コネクタ 473">
          <a:extLst>
            <a:ext uri="{FF2B5EF4-FFF2-40B4-BE49-F238E27FC236}">
              <a16:creationId xmlns:a16="http://schemas.microsoft.com/office/drawing/2014/main" id="{599F16E4-8BB6-43FD-A03D-7A916258FFCA}"/>
            </a:ext>
          </a:extLst>
        </xdr:cNvPr>
        <xdr:cNvCxnSpPr/>
      </xdr:nvCxnSpPr>
      <xdr:spPr>
        <a:xfrm flipV="1">
          <a:off x="9639300" y="1820608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75" name="楕円 474">
          <a:extLst>
            <a:ext uri="{FF2B5EF4-FFF2-40B4-BE49-F238E27FC236}">
              <a16:creationId xmlns:a16="http://schemas.microsoft.com/office/drawing/2014/main" id="{2A625979-48C3-4B5C-9011-7D2CB51D1037}"/>
            </a:ext>
          </a:extLst>
        </xdr:cNvPr>
        <xdr:cNvSpPr/>
      </xdr:nvSpPr>
      <xdr:spPr>
        <a:xfrm>
          <a:off x="8699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36195</xdr:rowOff>
    </xdr:from>
    <xdr:to>
      <xdr:col>50</xdr:col>
      <xdr:colOff>114300</xdr:colOff>
      <xdr:row>106</xdr:row>
      <xdr:rowOff>41911</xdr:rowOff>
    </xdr:to>
    <xdr:cxnSp macro="">
      <xdr:nvCxnSpPr>
        <xdr:cNvPr id="476" name="直線コネクタ 475">
          <a:extLst>
            <a:ext uri="{FF2B5EF4-FFF2-40B4-BE49-F238E27FC236}">
              <a16:creationId xmlns:a16="http://schemas.microsoft.com/office/drawing/2014/main" id="{1AEBE1A8-434A-4157-924E-52852256AFA6}"/>
            </a:ext>
          </a:extLst>
        </xdr:cNvPr>
        <xdr:cNvCxnSpPr/>
      </xdr:nvCxnSpPr>
      <xdr:spPr>
        <a:xfrm flipV="1">
          <a:off x="8750300" y="182098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168275</xdr:rowOff>
    </xdr:from>
    <xdr:to>
      <xdr:col>41</xdr:col>
      <xdr:colOff>101600</xdr:colOff>
      <xdr:row>106</xdr:row>
      <xdr:rowOff>98425</xdr:rowOff>
    </xdr:to>
    <xdr:sp macro="" textlink="">
      <xdr:nvSpPr>
        <xdr:cNvPr id="477" name="楕円 476">
          <a:extLst>
            <a:ext uri="{FF2B5EF4-FFF2-40B4-BE49-F238E27FC236}">
              <a16:creationId xmlns:a16="http://schemas.microsoft.com/office/drawing/2014/main" id="{327F79CD-CEAF-4CE6-8184-9EF8B894F14D}"/>
            </a:ext>
          </a:extLst>
        </xdr:cNvPr>
        <xdr:cNvSpPr/>
      </xdr:nvSpPr>
      <xdr:spPr>
        <a:xfrm>
          <a:off x="7810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41911</xdr:rowOff>
    </xdr:from>
    <xdr:to>
      <xdr:col>45</xdr:col>
      <xdr:colOff>177800</xdr:colOff>
      <xdr:row>106</xdr:row>
      <xdr:rowOff>47625</xdr:rowOff>
    </xdr:to>
    <xdr:cxnSp macro="">
      <xdr:nvCxnSpPr>
        <xdr:cNvPr id="478" name="直線コネクタ 477">
          <a:extLst>
            <a:ext uri="{FF2B5EF4-FFF2-40B4-BE49-F238E27FC236}">
              <a16:creationId xmlns:a16="http://schemas.microsoft.com/office/drawing/2014/main" id="{93E7B686-3601-4669-9E81-810996601DF4}"/>
            </a:ext>
          </a:extLst>
        </xdr:cNvPr>
        <xdr:cNvCxnSpPr/>
      </xdr:nvCxnSpPr>
      <xdr:spPr>
        <a:xfrm flipV="1">
          <a:off x="7861300" y="182156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109220</xdr:rowOff>
    </xdr:from>
    <xdr:to>
      <xdr:col>36</xdr:col>
      <xdr:colOff>165100</xdr:colOff>
      <xdr:row>104</xdr:row>
      <xdr:rowOff>39370</xdr:rowOff>
    </xdr:to>
    <xdr:sp macro="" textlink="">
      <xdr:nvSpPr>
        <xdr:cNvPr id="479" name="楕円 478">
          <a:extLst>
            <a:ext uri="{FF2B5EF4-FFF2-40B4-BE49-F238E27FC236}">
              <a16:creationId xmlns:a16="http://schemas.microsoft.com/office/drawing/2014/main" id="{AECF4D67-6FCF-4E5D-8E05-0802B075AF30}"/>
            </a:ext>
          </a:extLst>
        </xdr:cNvPr>
        <xdr:cNvSpPr/>
      </xdr:nvSpPr>
      <xdr:spPr>
        <a:xfrm>
          <a:off x="6921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160020</xdr:rowOff>
    </xdr:from>
    <xdr:to>
      <xdr:col>41</xdr:col>
      <xdr:colOff>50800</xdr:colOff>
      <xdr:row>106</xdr:row>
      <xdr:rowOff>47625</xdr:rowOff>
    </xdr:to>
    <xdr:cxnSp macro="">
      <xdr:nvCxnSpPr>
        <xdr:cNvPr id="480" name="直線コネクタ 479">
          <a:extLst>
            <a:ext uri="{FF2B5EF4-FFF2-40B4-BE49-F238E27FC236}">
              <a16:creationId xmlns:a16="http://schemas.microsoft.com/office/drawing/2014/main" id="{2688D62D-03AE-4A31-B4F6-0437B0E1D53E}"/>
            </a:ext>
          </a:extLst>
        </xdr:cNvPr>
        <xdr:cNvCxnSpPr/>
      </xdr:nvCxnSpPr>
      <xdr:spPr>
        <a:xfrm>
          <a:off x="6972300" y="17819370"/>
          <a:ext cx="889000" cy="4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32402</xdr:rowOff>
    </xdr:from>
    <xdr:ext cx="469744" cy="259045"/>
    <xdr:sp macro="" textlink="">
      <xdr:nvSpPr>
        <xdr:cNvPr id="481" name="n_1aveValue【市民会館】&#10;一人当たり面積">
          <a:extLst>
            <a:ext uri="{FF2B5EF4-FFF2-40B4-BE49-F238E27FC236}">
              <a16:creationId xmlns:a16="http://schemas.microsoft.com/office/drawing/2014/main" id="{FD088501-A0E7-47A6-AB9B-1ADA274F1DFE}"/>
            </a:ext>
          </a:extLst>
        </xdr:cNvPr>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24782</xdr:rowOff>
    </xdr:from>
    <xdr:ext cx="469744" cy="259045"/>
    <xdr:sp macro="" textlink="">
      <xdr:nvSpPr>
        <xdr:cNvPr id="482" name="n_2aveValue【市民会館】&#10;一人当たり面積">
          <a:extLst>
            <a:ext uri="{FF2B5EF4-FFF2-40B4-BE49-F238E27FC236}">
              <a16:creationId xmlns:a16="http://schemas.microsoft.com/office/drawing/2014/main" id="{C7BCB954-1619-4DF3-8F83-D688A6428A35}"/>
            </a:ext>
          </a:extLst>
        </xdr:cNvPr>
        <xdr:cNvSpPr txBox="1"/>
      </xdr:nvSpPr>
      <xdr:spPr>
        <a:xfrm>
          <a:off x="8515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483" name="n_3aveValue【市民会館】&#10;一人当たり面積">
          <a:extLst>
            <a:ext uri="{FF2B5EF4-FFF2-40B4-BE49-F238E27FC236}">
              <a16:creationId xmlns:a16="http://schemas.microsoft.com/office/drawing/2014/main" id="{0CF34426-597F-4F86-835B-10C071FA7708}"/>
            </a:ext>
          </a:extLst>
        </xdr:cNvPr>
        <xdr:cNvSpPr txBox="1"/>
      </xdr:nvSpPr>
      <xdr:spPr>
        <a:xfrm>
          <a:off x="7626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484" name="n_4aveValue【市民会館】&#10;一人当たり面積">
          <a:extLst>
            <a:ext uri="{FF2B5EF4-FFF2-40B4-BE49-F238E27FC236}">
              <a16:creationId xmlns:a16="http://schemas.microsoft.com/office/drawing/2014/main" id="{1F73C935-76C4-42AD-865A-7FBED6458AD7}"/>
            </a:ext>
          </a:extLst>
        </xdr:cNvPr>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103522</xdr:rowOff>
    </xdr:from>
    <xdr:ext cx="469744" cy="259045"/>
    <xdr:sp macro="" textlink="">
      <xdr:nvSpPr>
        <xdr:cNvPr id="485" name="n_1mainValue【市民会館】&#10;一人当たり面積">
          <a:extLst>
            <a:ext uri="{FF2B5EF4-FFF2-40B4-BE49-F238E27FC236}">
              <a16:creationId xmlns:a16="http://schemas.microsoft.com/office/drawing/2014/main" id="{C210ADD1-9FD7-4255-98C7-301F30AA861A}"/>
            </a:ext>
          </a:extLst>
        </xdr:cNvPr>
        <xdr:cNvSpPr txBox="1"/>
      </xdr:nvSpPr>
      <xdr:spPr>
        <a:xfrm>
          <a:off x="9391727" y="1793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86" name="n_2mainValue【市民会館】&#10;一人当たり面積">
          <a:extLst>
            <a:ext uri="{FF2B5EF4-FFF2-40B4-BE49-F238E27FC236}">
              <a16:creationId xmlns:a16="http://schemas.microsoft.com/office/drawing/2014/main" id="{97D15646-DEF8-4899-BEBA-1288AAFD6881}"/>
            </a:ext>
          </a:extLst>
        </xdr:cNvPr>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114952</xdr:rowOff>
    </xdr:from>
    <xdr:ext cx="469744" cy="259045"/>
    <xdr:sp macro="" textlink="">
      <xdr:nvSpPr>
        <xdr:cNvPr id="487" name="n_3mainValue【市民会館】&#10;一人当たり面積">
          <a:extLst>
            <a:ext uri="{FF2B5EF4-FFF2-40B4-BE49-F238E27FC236}">
              <a16:creationId xmlns:a16="http://schemas.microsoft.com/office/drawing/2014/main" id="{329955EC-B614-4A73-8A69-B49FEFB21B72}"/>
            </a:ext>
          </a:extLst>
        </xdr:cNvPr>
        <xdr:cNvSpPr txBox="1"/>
      </xdr:nvSpPr>
      <xdr:spPr>
        <a:xfrm>
          <a:off x="7626427" y="179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55897</xdr:rowOff>
    </xdr:from>
    <xdr:ext cx="469744" cy="259045"/>
    <xdr:sp macro="" textlink="">
      <xdr:nvSpPr>
        <xdr:cNvPr id="488" name="n_4mainValue【市民会館】&#10;一人当たり面積">
          <a:extLst>
            <a:ext uri="{FF2B5EF4-FFF2-40B4-BE49-F238E27FC236}">
              <a16:creationId xmlns:a16="http://schemas.microsoft.com/office/drawing/2014/main" id="{599D54E9-5D8A-4841-A1A5-B68019445F85}"/>
            </a:ext>
          </a:extLst>
        </xdr:cNvPr>
        <xdr:cNvSpPr txBox="1"/>
      </xdr:nvSpPr>
      <xdr:spPr>
        <a:xfrm>
          <a:off x="6737427" y="1754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7BE2FCB6-3C21-4508-9ACF-3E0F734BCA1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A0DD659B-4A1F-4F32-9E2C-6606B4B2C4C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D6B355F6-294F-47A6-A836-FABD2C5C5B7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14D30A0F-EA4B-4A12-8850-95185E69551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3FB16B01-B006-4827-88EE-67E3802CB66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45856599-0B61-415D-B006-2440F4A4C88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F1128E1F-9D0A-4134-9428-1F4BB397FB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3B4A6939-21EC-443B-9AFA-22C9E8B1EED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51E22E80-DE7F-4604-BE34-7815D675E93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AD0B017D-3EBD-4004-A504-C2DA4E10081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179560EE-F737-4949-982B-2528105847A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36D8ED32-4DB4-4133-BB41-E1A31FAC5BA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49260112-9212-4AC7-B356-437605E04D0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BBDA6183-FA66-4A10-A809-001CC6F7BC7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D3E51E6C-031E-4648-978E-659CE7A793D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CF743A42-395C-42C3-B188-422343E262D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C25F47D7-F819-4089-8B60-CECCA1CA3D7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C657BFC9-9A41-4DA3-8AF3-47120A18929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EAA58470-FC93-4C9D-8E9C-4418D2242BD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151AE4A2-65D4-4614-A0DA-E3338A5AAB6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E6132FAA-7EC4-4CF0-9E57-46677996790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88381E9E-A199-45F0-BFEE-ED731C75A3F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6CAD0E59-5306-4FA8-A322-8CD0FA68BBA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2840370E-E8F0-400F-BDC0-01F19899165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513" name="直線コネクタ 512">
          <a:extLst>
            <a:ext uri="{FF2B5EF4-FFF2-40B4-BE49-F238E27FC236}">
              <a16:creationId xmlns:a16="http://schemas.microsoft.com/office/drawing/2014/main" id="{3D99A021-9A61-4508-8654-4035CBB3BA53}"/>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89609BE7-D7E0-4077-9CE9-DAFEE4128090}"/>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15" name="直線コネクタ 514">
          <a:extLst>
            <a:ext uri="{FF2B5EF4-FFF2-40B4-BE49-F238E27FC236}">
              <a16:creationId xmlns:a16="http://schemas.microsoft.com/office/drawing/2014/main" id="{9F3A564D-3C0D-4202-BF87-A704BA0EA64B}"/>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114367A9-0389-4031-90F7-605EF5437D06}"/>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17" name="直線コネクタ 516">
          <a:extLst>
            <a:ext uri="{FF2B5EF4-FFF2-40B4-BE49-F238E27FC236}">
              <a16:creationId xmlns:a16="http://schemas.microsoft.com/office/drawing/2014/main" id="{3CF3C605-F2E2-4D58-AB04-111D5F71D733}"/>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95245B7B-05C6-4598-AD2D-6290057F2C7C}"/>
            </a:ext>
          </a:extLst>
        </xdr:cNvPr>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19" name="フローチャート: 判断 518">
          <a:extLst>
            <a:ext uri="{FF2B5EF4-FFF2-40B4-BE49-F238E27FC236}">
              <a16:creationId xmlns:a16="http://schemas.microsoft.com/office/drawing/2014/main" id="{8EBC1D67-E279-4A3D-B22B-D7D1A8ADD3CE}"/>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0" name="フローチャート: 判断 519">
          <a:extLst>
            <a:ext uri="{FF2B5EF4-FFF2-40B4-BE49-F238E27FC236}">
              <a16:creationId xmlns:a16="http://schemas.microsoft.com/office/drawing/2014/main" id="{25B25C17-DCA8-4266-A3FA-B45A281FACB6}"/>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521" name="フローチャート: 判断 520">
          <a:extLst>
            <a:ext uri="{FF2B5EF4-FFF2-40B4-BE49-F238E27FC236}">
              <a16:creationId xmlns:a16="http://schemas.microsoft.com/office/drawing/2014/main" id="{F0586A4A-8045-4E92-8399-35BB2FD7A67E}"/>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2" name="フローチャート: 判断 521">
          <a:extLst>
            <a:ext uri="{FF2B5EF4-FFF2-40B4-BE49-F238E27FC236}">
              <a16:creationId xmlns:a16="http://schemas.microsoft.com/office/drawing/2014/main" id="{1CB7706E-5D73-48B2-910B-7AFC34250F74}"/>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523" name="フローチャート: 判断 522">
          <a:extLst>
            <a:ext uri="{FF2B5EF4-FFF2-40B4-BE49-F238E27FC236}">
              <a16:creationId xmlns:a16="http://schemas.microsoft.com/office/drawing/2014/main" id="{9DAA9A27-ECA5-4C0F-9C79-F37C24961DFE}"/>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F1F31CBE-6495-4304-8229-E814BA5B859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D109F7-3AF3-446E-88EF-0117478EEC0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45E9B89-9622-4318-9D29-0A26EDE4DE2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147AE59-0F98-411D-BB2B-1CD9E85152A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7DB9B74-92E9-403C-A79B-85555219F25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63500</xdr:rowOff>
    </xdr:from>
    <xdr:to>
      <xdr:col>85</xdr:col>
      <xdr:colOff>177800</xdr:colOff>
      <xdr:row>33</xdr:row>
      <xdr:rowOff>165100</xdr:rowOff>
    </xdr:to>
    <xdr:sp macro="" textlink="">
      <xdr:nvSpPr>
        <xdr:cNvPr id="529" name="楕円 528">
          <a:extLst>
            <a:ext uri="{FF2B5EF4-FFF2-40B4-BE49-F238E27FC236}">
              <a16:creationId xmlns:a16="http://schemas.microsoft.com/office/drawing/2014/main" id="{575855F7-FF8B-4DFF-BA06-C9B45CD3ED65}"/>
            </a:ext>
          </a:extLst>
        </xdr:cNvPr>
        <xdr:cNvSpPr/>
      </xdr:nvSpPr>
      <xdr:spPr>
        <a:xfrm>
          <a:off x="162687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86377</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12F104CB-664A-4FDE-9ABE-19714CE68E4F}"/>
            </a:ext>
          </a:extLst>
        </xdr:cNvPr>
        <xdr:cNvSpPr txBox="1"/>
      </xdr:nvSpPr>
      <xdr:spPr>
        <a:xfrm>
          <a:off x="16357600"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147320</xdr:rowOff>
    </xdr:from>
    <xdr:to>
      <xdr:col>81</xdr:col>
      <xdr:colOff>101600</xdr:colOff>
      <xdr:row>33</xdr:row>
      <xdr:rowOff>77470</xdr:rowOff>
    </xdr:to>
    <xdr:sp macro="" textlink="">
      <xdr:nvSpPr>
        <xdr:cNvPr id="531" name="楕円 530">
          <a:extLst>
            <a:ext uri="{FF2B5EF4-FFF2-40B4-BE49-F238E27FC236}">
              <a16:creationId xmlns:a16="http://schemas.microsoft.com/office/drawing/2014/main" id="{1BA4C95D-263A-433C-B7D8-7523B5BE7976}"/>
            </a:ext>
          </a:extLst>
        </xdr:cNvPr>
        <xdr:cNvSpPr/>
      </xdr:nvSpPr>
      <xdr:spPr>
        <a:xfrm>
          <a:off x="15430500" y="56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26670</xdr:rowOff>
    </xdr:from>
    <xdr:to>
      <xdr:col>85</xdr:col>
      <xdr:colOff>127000</xdr:colOff>
      <xdr:row>33</xdr:row>
      <xdr:rowOff>114300</xdr:rowOff>
    </xdr:to>
    <xdr:cxnSp macro="">
      <xdr:nvCxnSpPr>
        <xdr:cNvPr id="532" name="直線コネクタ 531">
          <a:extLst>
            <a:ext uri="{FF2B5EF4-FFF2-40B4-BE49-F238E27FC236}">
              <a16:creationId xmlns:a16="http://schemas.microsoft.com/office/drawing/2014/main" id="{D0D174DE-A6D9-4918-92AB-0622F69C0312}"/>
            </a:ext>
          </a:extLst>
        </xdr:cNvPr>
        <xdr:cNvCxnSpPr/>
      </xdr:nvCxnSpPr>
      <xdr:spPr>
        <a:xfrm>
          <a:off x="15481300" y="56845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101600</xdr:rowOff>
    </xdr:from>
    <xdr:to>
      <xdr:col>76</xdr:col>
      <xdr:colOff>165100</xdr:colOff>
      <xdr:row>37</xdr:row>
      <xdr:rowOff>31750</xdr:rowOff>
    </xdr:to>
    <xdr:sp macro="" textlink="">
      <xdr:nvSpPr>
        <xdr:cNvPr id="533" name="楕円 532">
          <a:extLst>
            <a:ext uri="{FF2B5EF4-FFF2-40B4-BE49-F238E27FC236}">
              <a16:creationId xmlns:a16="http://schemas.microsoft.com/office/drawing/2014/main" id="{6825C8FD-5AEC-4DBE-B783-644B3DF0FA5B}"/>
            </a:ext>
          </a:extLst>
        </xdr:cNvPr>
        <xdr:cNvSpPr/>
      </xdr:nvSpPr>
      <xdr:spPr>
        <a:xfrm>
          <a:off x="14541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26670</xdr:rowOff>
    </xdr:from>
    <xdr:to>
      <xdr:col>81</xdr:col>
      <xdr:colOff>50800</xdr:colOff>
      <xdr:row>36</xdr:row>
      <xdr:rowOff>152400</xdr:rowOff>
    </xdr:to>
    <xdr:cxnSp macro="">
      <xdr:nvCxnSpPr>
        <xdr:cNvPr id="534" name="直線コネクタ 533">
          <a:extLst>
            <a:ext uri="{FF2B5EF4-FFF2-40B4-BE49-F238E27FC236}">
              <a16:creationId xmlns:a16="http://schemas.microsoft.com/office/drawing/2014/main" id="{306B624F-4266-4DEA-9792-11F648934023}"/>
            </a:ext>
          </a:extLst>
        </xdr:cNvPr>
        <xdr:cNvCxnSpPr/>
      </xdr:nvCxnSpPr>
      <xdr:spPr>
        <a:xfrm flipV="1">
          <a:off x="14592300" y="5684520"/>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38735</xdr:rowOff>
    </xdr:from>
    <xdr:to>
      <xdr:col>72</xdr:col>
      <xdr:colOff>38100</xdr:colOff>
      <xdr:row>36</xdr:row>
      <xdr:rowOff>140335</xdr:rowOff>
    </xdr:to>
    <xdr:sp macro="" textlink="">
      <xdr:nvSpPr>
        <xdr:cNvPr id="535" name="楕円 534">
          <a:extLst>
            <a:ext uri="{FF2B5EF4-FFF2-40B4-BE49-F238E27FC236}">
              <a16:creationId xmlns:a16="http://schemas.microsoft.com/office/drawing/2014/main" id="{1208D063-DB66-4B00-8D37-1D19E195538C}"/>
            </a:ext>
          </a:extLst>
        </xdr:cNvPr>
        <xdr:cNvSpPr/>
      </xdr:nvSpPr>
      <xdr:spPr>
        <a:xfrm>
          <a:off x="13652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89535</xdr:rowOff>
    </xdr:from>
    <xdr:to>
      <xdr:col>76</xdr:col>
      <xdr:colOff>114300</xdr:colOff>
      <xdr:row>36</xdr:row>
      <xdr:rowOff>152400</xdr:rowOff>
    </xdr:to>
    <xdr:cxnSp macro="">
      <xdr:nvCxnSpPr>
        <xdr:cNvPr id="536" name="直線コネクタ 535">
          <a:extLst>
            <a:ext uri="{FF2B5EF4-FFF2-40B4-BE49-F238E27FC236}">
              <a16:creationId xmlns:a16="http://schemas.microsoft.com/office/drawing/2014/main" id="{DABFE1EE-7B16-45B5-8324-833BF62F380A}"/>
            </a:ext>
          </a:extLst>
        </xdr:cNvPr>
        <xdr:cNvCxnSpPr/>
      </xdr:nvCxnSpPr>
      <xdr:spPr>
        <a:xfrm>
          <a:off x="13703300" y="62617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40640</xdr:rowOff>
    </xdr:from>
    <xdr:to>
      <xdr:col>67</xdr:col>
      <xdr:colOff>101600</xdr:colOff>
      <xdr:row>39</xdr:row>
      <xdr:rowOff>142240</xdr:rowOff>
    </xdr:to>
    <xdr:sp macro="" textlink="">
      <xdr:nvSpPr>
        <xdr:cNvPr id="537" name="楕円 536">
          <a:extLst>
            <a:ext uri="{FF2B5EF4-FFF2-40B4-BE49-F238E27FC236}">
              <a16:creationId xmlns:a16="http://schemas.microsoft.com/office/drawing/2014/main" id="{F51F2697-9AED-4F56-905F-71D706011470}"/>
            </a:ext>
          </a:extLst>
        </xdr:cNvPr>
        <xdr:cNvSpPr/>
      </xdr:nvSpPr>
      <xdr:spPr>
        <a:xfrm>
          <a:off x="12763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89535</xdr:rowOff>
    </xdr:from>
    <xdr:to>
      <xdr:col>71</xdr:col>
      <xdr:colOff>177800</xdr:colOff>
      <xdr:row>39</xdr:row>
      <xdr:rowOff>91440</xdr:rowOff>
    </xdr:to>
    <xdr:cxnSp macro="">
      <xdr:nvCxnSpPr>
        <xdr:cNvPr id="538" name="直線コネクタ 537">
          <a:extLst>
            <a:ext uri="{FF2B5EF4-FFF2-40B4-BE49-F238E27FC236}">
              <a16:creationId xmlns:a16="http://schemas.microsoft.com/office/drawing/2014/main" id="{1ED91AC1-4C7D-4D6A-8466-121F2CDA347A}"/>
            </a:ext>
          </a:extLst>
        </xdr:cNvPr>
        <xdr:cNvCxnSpPr/>
      </xdr:nvCxnSpPr>
      <xdr:spPr>
        <a:xfrm flipV="1">
          <a:off x="12814300" y="6261735"/>
          <a:ext cx="889000" cy="5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8D1303DA-5E72-4B0A-9CA9-DE22093CBCAF}"/>
            </a:ext>
          </a:extLst>
        </xdr:cNvPr>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D00987EC-592B-4D75-B86B-1324350B7A1E}"/>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AC749F38-2FD8-4EB7-B39F-1C12ECECF499}"/>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085540DA-8FE1-478D-A2CF-9E410C1FE7BB}"/>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93997</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4026DE08-6FD8-4E23-A706-55D93C091FED}"/>
            </a:ext>
          </a:extLst>
        </xdr:cNvPr>
        <xdr:cNvSpPr txBox="1"/>
      </xdr:nvSpPr>
      <xdr:spPr>
        <a:xfrm>
          <a:off x="15266044" y="54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22877</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F9A081EA-86F0-4241-8816-6AC612F38EB0}"/>
            </a:ext>
          </a:extLst>
        </xdr:cNvPr>
        <xdr:cNvSpPr txBox="1"/>
      </xdr:nvSpPr>
      <xdr:spPr>
        <a:xfrm>
          <a:off x="14389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156862</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3481DF7D-9187-4ABF-BF0C-2DA637A63D69}"/>
            </a:ext>
          </a:extLst>
        </xdr:cNvPr>
        <xdr:cNvSpPr txBox="1"/>
      </xdr:nvSpPr>
      <xdr:spPr>
        <a:xfrm>
          <a:off x="135007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133367</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EA262A8B-7A18-4BF4-8C4E-CD636AC89573}"/>
            </a:ext>
          </a:extLst>
        </xdr:cNvPr>
        <xdr:cNvSpPr txBox="1"/>
      </xdr:nvSpPr>
      <xdr:spPr>
        <a:xfrm>
          <a:off x="12611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D39986DB-22EF-4D0A-A3BF-6779CC6DAB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61E252FE-1722-45A3-ADB5-03EF141CF12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D43A8349-CFAF-4F0C-8A14-E28EAF09CD1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CB1548EF-136A-4F75-B127-B856C33DC2D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C345EF44-307E-45BE-B7AC-E000D10F3AC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F1297BA7-1753-433A-B1E6-3C2512133E7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D3455B0F-0BC5-49C5-B05F-17F4779205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40747961-62A0-4010-8D40-7832586A525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80A5E703-04E9-40FD-A3F5-1EEE3667496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8F01979B-CAA2-4F16-9D11-17B8EAC9000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a:extLst>
            <a:ext uri="{FF2B5EF4-FFF2-40B4-BE49-F238E27FC236}">
              <a16:creationId xmlns:a16="http://schemas.microsoft.com/office/drawing/2014/main" id="{7848FC19-C2BF-410C-BB9E-37E668E9203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8" name="テキスト ボックス 557">
          <a:extLst>
            <a:ext uri="{FF2B5EF4-FFF2-40B4-BE49-F238E27FC236}">
              <a16:creationId xmlns:a16="http://schemas.microsoft.com/office/drawing/2014/main" id="{A8AC2941-9DDD-43C0-B383-6EC1F5F74BE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a:extLst>
            <a:ext uri="{FF2B5EF4-FFF2-40B4-BE49-F238E27FC236}">
              <a16:creationId xmlns:a16="http://schemas.microsoft.com/office/drawing/2014/main" id="{C76B388B-467E-407D-B6CE-785A5688883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0" name="テキスト ボックス 559">
          <a:extLst>
            <a:ext uri="{FF2B5EF4-FFF2-40B4-BE49-F238E27FC236}">
              <a16:creationId xmlns:a16="http://schemas.microsoft.com/office/drawing/2014/main" id="{0DA9ED03-FE25-4E8A-8B64-9DC1FAF9BD8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a:extLst>
            <a:ext uri="{FF2B5EF4-FFF2-40B4-BE49-F238E27FC236}">
              <a16:creationId xmlns:a16="http://schemas.microsoft.com/office/drawing/2014/main" id="{FF09F970-2839-456F-B6DD-71B157C1DD4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2" name="テキスト ボックス 561">
          <a:extLst>
            <a:ext uri="{FF2B5EF4-FFF2-40B4-BE49-F238E27FC236}">
              <a16:creationId xmlns:a16="http://schemas.microsoft.com/office/drawing/2014/main" id="{812C6A84-6FA0-42A0-839A-C797946F6C2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a:extLst>
            <a:ext uri="{FF2B5EF4-FFF2-40B4-BE49-F238E27FC236}">
              <a16:creationId xmlns:a16="http://schemas.microsoft.com/office/drawing/2014/main" id="{0448AE3F-FA6C-489A-A3DD-1680DF10983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4" name="テキスト ボックス 563">
          <a:extLst>
            <a:ext uri="{FF2B5EF4-FFF2-40B4-BE49-F238E27FC236}">
              <a16:creationId xmlns:a16="http://schemas.microsoft.com/office/drawing/2014/main" id="{37259766-52AC-481D-BB26-D866C71DCA6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47226BD-0621-4EB0-BCEF-30A553A4C29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a:extLst>
            <a:ext uri="{FF2B5EF4-FFF2-40B4-BE49-F238E27FC236}">
              <a16:creationId xmlns:a16="http://schemas.microsoft.com/office/drawing/2014/main" id="{7FDDBC68-F3D6-4961-99FA-280F9569209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A0311DD4-B159-4AC1-8118-01F24D54427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68" name="直線コネクタ 567">
          <a:extLst>
            <a:ext uri="{FF2B5EF4-FFF2-40B4-BE49-F238E27FC236}">
              <a16:creationId xmlns:a16="http://schemas.microsoft.com/office/drawing/2014/main" id="{88E78E4E-7079-4688-A018-E7DFA6AD47B0}"/>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8C9D0850-6597-4BE7-8477-9935E27AB952}"/>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0" name="直線コネクタ 569">
          <a:extLst>
            <a:ext uri="{FF2B5EF4-FFF2-40B4-BE49-F238E27FC236}">
              <a16:creationId xmlns:a16="http://schemas.microsoft.com/office/drawing/2014/main" id="{CD3A7586-27B4-4BD3-9D7C-FA72F8FCBC80}"/>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D4B924E5-E27B-4836-A6F0-A64AFC13404C}"/>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72" name="直線コネクタ 571">
          <a:extLst>
            <a:ext uri="{FF2B5EF4-FFF2-40B4-BE49-F238E27FC236}">
              <a16:creationId xmlns:a16="http://schemas.microsoft.com/office/drawing/2014/main" id="{0AF0BF48-4BA8-40A7-848B-E5428B9F9066}"/>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23775</xdr:rowOff>
    </xdr:from>
    <xdr:ext cx="599010" cy="259045"/>
    <xdr:sp macro="" textlink="">
      <xdr:nvSpPr>
        <xdr:cNvPr id="573" name="【一般廃棄物処理施設】&#10;一人当たり有形固定資産（償却資産）額平均値テキスト">
          <a:extLst>
            <a:ext uri="{FF2B5EF4-FFF2-40B4-BE49-F238E27FC236}">
              <a16:creationId xmlns:a16="http://schemas.microsoft.com/office/drawing/2014/main" id="{81B2FFB3-9542-4F5E-9B88-608CCFFF39EA}"/>
            </a:ext>
          </a:extLst>
        </xdr:cNvPr>
        <xdr:cNvSpPr txBox="1"/>
      </xdr:nvSpPr>
      <xdr:spPr>
        <a:xfrm>
          <a:off x="22199600" y="6710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74" name="フローチャート: 判断 573">
          <a:extLst>
            <a:ext uri="{FF2B5EF4-FFF2-40B4-BE49-F238E27FC236}">
              <a16:creationId xmlns:a16="http://schemas.microsoft.com/office/drawing/2014/main" id="{F972A60E-D4B2-45F1-AFF8-B9F113666E28}"/>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75" name="フローチャート: 判断 574">
          <a:extLst>
            <a:ext uri="{FF2B5EF4-FFF2-40B4-BE49-F238E27FC236}">
              <a16:creationId xmlns:a16="http://schemas.microsoft.com/office/drawing/2014/main" id="{F5AC8007-B396-477E-8507-158346480CDF}"/>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76" name="フローチャート: 判断 575">
          <a:extLst>
            <a:ext uri="{FF2B5EF4-FFF2-40B4-BE49-F238E27FC236}">
              <a16:creationId xmlns:a16="http://schemas.microsoft.com/office/drawing/2014/main" id="{1650820B-73EF-4C78-B55C-12B8E9DD3377}"/>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77" name="フローチャート: 判断 576">
          <a:extLst>
            <a:ext uri="{FF2B5EF4-FFF2-40B4-BE49-F238E27FC236}">
              <a16:creationId xmlns:a16="http://schemas.microsoft.com/office/drawing/2014/main" id="{DBD918BE-6AAF-4BFB-99A7-940BC9FEB4B9}"/>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78" name="フローチャート: 判断 577">
          <a:extLst>
            <a:ext uri="{FF2B5EF4-FFF2-40B4-BE49-F238E27FC236}">
              <a16:creationId xmlns:a16="http://schemas.microsoft.com/office/drawing/2014/main" id="{41F9AE7D-B4BB-4408-A8E3-2D927056DF2E}"/>
            </a:ext>
          </a:extLst>
        </xdr:cNvPr>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209E412-5AAA-49DA-AC47-9A4733D9316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F2FB5394-7740-415B-95CB-C8EF9D188A0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915EE329-B74C-44C0-A5BE-9BF6DF3D44F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A442444-78BD-4171-B6C4-73840DB25E6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2F91AD4-853C-4E28-9323-2FAD46B4E32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40090</xdr:rowOff>
    </xdr:from>
    <xdr:to>
      <xdr:col>116</xdr:col>
      <xdr:colOff>114300</xdr:colOff>
      <xdr:row>40</xdr:row>
      <xdr:rowOff>141690</xdr:rowOff>
    </xdr:to>
    <xdr:sp macro="" textlink="">
      <xdr:nvSpPr>
        <xdr:cNvPr id="584" name="楕円 583">
          <a:extLst>
            <a:ext uri="{FF2B5EF4-FFF2-40B4-BE49-F238E27FC236}">
              <a16:creationId xmlns:a16="http://schemas.microsoft.com/office/drawing/2014/main" id="{D3D529BA-08C7-477B-832C-D3435FBFDB2E}"/>
            </a:ext>
          </a:extLst>
        </xdr:cNvPr>
        <xdr:cNvSpPr/>
      </xdr:nvSpPr>
      <xdr:spPr>
        <a:xfrm>
          <a:off x="22110700" y="68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18517</xdr:rowOff>
    </xdr:from>
    <xdr:ext cx="534377" cy="259045"/>
    <xdr:sp macro="" textlink="">
      <xdr:nvSpPr>
        <xdr:cNvPr id="585" name="【一般廃棄物処理施設】&#10;一人当たり有形固定資産（償却資産）額該当値テキスト">
          <a:extLst>
            <a:ext uri="{FF2B5EF4-FFF2-40B4-BE49-F238E27FC236}">
              <a16:creationId xmlns:a16="http://schemas.microsoft.com/office/drawing/2014/main" id="{A205906C-E8DD-4FA1-A53C-F68F23192E18}"/>
            </a:ext>
          </a:extLst>
        </xdr:cNvPr>
        <xdr:cNvSpPr txBox="1"/>
      </xdr:nvSpPr>
      <xdr:spPr>
        <a:xfrm>
          <a:off x="22199600" y="687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42083</xdr:rowOff>
    </xdr:from>
    <xdr:to>
      <xdr:col>112</xdr:col>
      <xdr:colOff>38100</xdr:colOff>
      <xdr:row>40</xdr:row>
      <xdr:rowOff>143683</xdr:rowOff>
    </xdr:to>
    <xdr:sp macro="" textlink="">
      <xdr:nvSpPr>
        <xdr:cNvPr id="586" name="楕円 585">
          <a:extLst>
            <a:ext uri="{FF2B5EF4-FFF2-40B4-BE49-F238E27FC236}">
              <a16:creationId xmlns:a16="http://schemas.microsoft.com/office/drawing/2014/main" id="{3BDA9761-AAB1-482F-901B-1C011241BA92}"/>
            </a:ext>
          </a:extLst>
        </xdr:cNvPr>
        <xdr:cNvSpPr/>
      </xdr:nvSpPr>
      <xdr:spPr>
        <a:xfrm>
          <a:off x="21272500" y="690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90890</xdr:rowOff>
    </xdr:from>
    <xdr:to>
      <xdr:col>116</xdr:col>
      <xdr:colOff>63500</xdr:colOff>
      <xdr:row>40</xdr:row>
      <xdr:rowOff>92883</xdr:rowOff>
    </xdr:to>
    <xdr:cxnSp macro="">
      <xdr:nvCxnSpPr>
        <xdr:cNvPr id="587" name="直線コネクタ 586">
          <a:extLst>
            <a:ext uri="{FF2B5EF4-FFF2-40B4-BE49-F238E27FC236}">
              <a16:creationId xmlns:a16="http://schemas.microsoft.com/office/drawing/2014/main" id="{B112424F-563F-4610-B93E-320E819A0BA6}"/>
            </a:ext>
          </a:extLst>
        </xdr:cNvPr>
        <xdr:cNvCxnSpPr/>
      </xdr:nvCxnSpPr>
      <xdr:spPr>
        <a:xfrm flipV="1">
          <a:off x="21323300" y="6948890"/>
          <a:ext cx="8382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80056</xdr:rowOff>
    </xdr:from>
    <xdr:to>
      <xdr:col>107</xdr:col>
      <xdr:colOff>101600</xdr:colOff>
      <xdr:row>42</xdr:row>
      <xdr:rowOff>10206</xdr:rowOff>
    </xdr:to>
    <xdr:sp macro="" textlink="">
      <xdr:nvSpPr>
        <xdr:cNvPr id="588" name="楕円 587">
          <a:extLst>
            <a:ext uri="{FF2B5EF4-FFF2-40B4-BE49-F238E27FC236}">
              <a16:creationId xmlns:a16="http://schemas.microsoft.com/office/drawing/2014/main" id="{658576D2-F720-4302-B614-21AC22C61454}"/>
            </a:ext>
          </a:extLst>
        </xdr:cNvPr>
        <xdr:cNvSpPr/>
      </xdr:nvSpPr>
      <xdr:spPr>
        <a:xfrm>
          <a:off x="20383500" y="710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92883</xdr:rowOff>
    </xdr:from>
    <xdr:to>
      <xdr:col>111</xdr:col>
      <xdr:colOff>177800</xdr:colOff>
      <xdr:row>41</xdr:row>
      <xdr:rowOff>130856</xdr:rowOff>
    </xdr:to>
    <xdr:cxnSp macro="">
      <xdr:nvCxnSpPr>
        <xdr:cNvPr id="589" name="直線コネクタ 588">
          <a:extLst>
            <a:ext uri="{FF2B5EF4-FFF2-40B4-BE49-F238E27FC236}">
              <a16:creationId xmlns:a16="http://schemas.microsoft.com/office/drawing/2014/main" id="{73C051E0-D577-462F-8CAC-B243EB442A1E}"/>
            </a:ext>
          </a:extLst>
        </xdr:cNvPr>
        <xdr:cNvCxnSpPr/>
      </xdr:nvCxnSpPr>
      <xdr:spPr>
        <a:xfrm flipV="1">
          <a:off x="20434300" y="6950883"/>
          <a:ext cx="889000" cy="20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80081</xdr:rowOff>
    </xdr:from>
    <xdr:to>
      <xdr:col>102</xdr:col>
      <xdr:colOff>165100</xdr:colOff>
      <xdr:row>42</xdr:row>
      <xdr:rowOff>10231</xdr:rowOff>
    </xdr:to>
    <xdr:sp macro="" textlink="">
      <xdr:nvSpPr>
        <xdr:cNvPr id="590" name="楕円 589">
          <a:extLst>
            <a:ext uri="{FF2B5EF4-FFF2-40B4-BE49-F238E27FC236}">
              <a16:creationId xmlns:a16="http://schemas.microsoft.com/office/drawing/2014/main" id="{82717325-8FDE-4898-BB8B-BBE2D66C6522}"/>
            </a:ext>
          </a:extLst>
        </xdr:cNvPr>
        <xdr:cNvSpPr/>
      </xdr:nvSpPr>
      <xdr:spPr>
        <a:xfrm>
          <a:off x="19494500" y="71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130856</xdr:rowOff>
    </xdr:from>
    <xdr:to>
      <xdr:col>107</xdr:col>
      <xdr:colOff>50800</xdr:colOff>
      <xdr:row>41</xdr:row>
      <xdr:rowOff>130881</xdr:rowOff>
    </xdr:to>
    <xdr:cxnSp macro="">
      <xdr:nvCxnSpPr>
        <xdr:cNvPr id="591" name="直線コネクタ 590">
          <a:extLst>
            <a:ext uri="{FF2B5EF4-FFF2-40B4-BE49-F238E27FC236}">
              <a16:creationId xmlns:a16="http://schemas.microsoft.com/office/drawing/2014/main" id="{D6648418-36E3-493A-8E45-D8D58CEA46BE}"/>
            </a:ext>
          </a:extLst>
        </xdr:cNvPr>
        <xdr:cNvCxnSpPr/>
      </xdr:nvCxnSpPr>
      <xdr:spPr>
        <a:xfrm flipV="1">
          <a:off x="19545300" y="7160306"/>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71490</xdr:rowOff>
    </xdr:from>
    <xdr:to>
      <xdr:col>98</xdr:col>
      <xdr:colOff>38100</xdr:colOff>
      <xdr:row>42</xdr:row>
      <xdr:rowOff>1640</xdr:rowOff>
    </xdr:to>
    <xdr:sp macro="" textlink="">
      <xdr:nvSpPr>
        <xdr:cNvPr id="592" name="楕円 591">
          <a:extLst>
            <a:ext uri="{FF2B5EF4-FFF2-40B4-BE49-F238E27FC236}">
              <a16:creationId xmlns:a16="http://schemas.microsoft.com/office/drawing/2014/main" id="{9A75CF71-C447-479C-952D-CB2F3CCA8AE5}"/>
            </a:ext>
          </a:extLst>
        </xdr:cNvPr>
        <xdr:cNvSpPr/>
      </xdr:nvSpPr>
      <xdr:spPr>
        <a:xfrm>
          <a:off x="18605500" y="71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122290</xdr:rowOff>
    </xdr:from>
    <xdr:to>
      <xdr:col>102</xdr:col>
      <xdr:colOff>114300</xdr:colOff>
      <xdr:row>41</xdr:row>
      <xdr:rowOff>130881</xdr:rowOff>
    </xdr:to>
    <xdr:cxnSp macro="">
      <xdr:nvCxnSpPr>
        <xdr:cNvPr id="593" name="直線コネクタ 592">
          <a:extLst>
            <a:ext uri="{FF2B5EF4-FFF2-40B4-BE49-F238E27FC236}">
              <a16:creationId xmlns:a16="http://schemas.microsoft.com/office/drawing/2014/main" id="{A01F9079-9820-4676-A272-A261E370F9F2}"/>
            </a:ext>
          </a:extLst>
        </xdr:cNvPr>
        <xdr:cNvCxnSpPr/>
      </xdr:nvCxnSpPr>
      <xdr:spPr>
        <a:xfrm>
          <a:off x="18656300" y="7151740"/>
          <a:ext cx="889000" cy="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125312</xdr:rowOff>
    </xdr:from>
    <xdr:ext cx="599010" cy="259045"/>
    <xdr:sp macro="" textlink="">
      <xdr:nvSpPr>
        <xdr:cNvPr id="594" name="n_1aveValue【一般廃棄物処理施設】&#10;一人当たり有形固定資産（償却資産）額">
          <a:extLst>
            <a:ext uri="{FF2B5EF4-FFF2-40B4-BE49-F238E27FC236}">
              <a16:creationId xmlns:a16="http://schemas.microsoft.com/office/drawing/2014/main" id="{84D8C8FF-D444-4D82-8D69-D4A653D6B3CD}"/>
            </a:ext>
          </a:extLst>
        </xdr:cNvPr>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95" name="n_2aveValue【一般廃棄物処理施設】&#10;一人当たり有形固定資産（償却資産）額">
          <a:extLst>
            <a:ext uri="{FF2B5EF4-FFF2-40B4-BE49-F238E27FC236}">
              <a16:creationId xmlns:a16="http://schemas.microsoft.com/office/drawing/2014/main" id="{575AAE59-425D-4527-B135-A912CA83217C}"/>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400C9C78-9D95-41BB-9319-1707CA31145F}"/>
            </a:ext>
          </a:extLst>
        </xdr:cNvPr>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9CACBBD2-CEB8-4347-9150-482DC2A0C2D1}"/>
            </a:ext>
          </a:extLst>
        </xdr:cNvPr>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134810</xdr:rowOff>
    </xdr:from>
    <xdr:ext cx="534377" cy="259045"/>
    <xdr:sp macro="" textlink="">
      <xdr:nvSpPr>
        <xdr:cNvPr id="598" name="n_1mainValue【一般廃棄物処理施設】&#10;一人当たり有形固定資産（償却資産）額">
          <a:extLst>
            <a:ext uri="{FF2B5EF4-FFF2-40B4-BE49-F238E27FC236}">
              <a16:creationId xmlns:a16="http://schemas.microsoft.com/office/drawing/2014/main" id="{F96257EE-5FE6-4133-84ED-EB150E5A98BE}"/>
            </a:ext>
          </a:extLst>
        </xdr:cNvPr>
        <xdr:cNvSpPr txBox="1"/>
      </xdr:nvSpPr>
      <xdr:spPr>
        <a:xfrm>
          <a:off x="21043411" y="699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1333</xdr:rowOff>
    </xdr:from>
    <xdr:ext cx="469744" cy="259045"/>
    <xdr:sp macro="" textlink="">
      <xdr:nvSpPr>
        <xdr:cNvPr id="599" name="n_2mainValue【一般廃棄物処理施設】&#10;一人当たり有形固定資産（償却資産）額">
          <a:extLst>
            <a:ext uri="{FF2B5EF4-FFF2-40B4-BE49-F238E27FC236}">
              <a16:creationId xmlns:a16="http://schemas.microsoft.com/office/drawing/2014/main" id="{37AE55F2-7B4A-420B-8930-95C281350457}"/>
            </a:ext>
          </a:extLst>
        </xdr:cNvPr>
        <xdr:cNvSpPr txBox="1"/>
      </xdr:nvSpPr>
      <xdr:spPr>
        <a:xfrm>
          <a:off x="20199428" y="720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1358</xdr:rowOff>
    </xdr:from>
    <xdr:ext cx="469744" cy="259045"/>
    <xdr:sp macro="" textlink="">
      <xdr:nvSpPr>
        <xdr:cNvPr id="600" name="n_3mainValue【一般廃棄物処理施設】&#10;一人当たり有形固定資産（償却資産）額">
          <a:extLst>
            <a:ext uri="{FF2B5EF4-FFF2-40B4-BE49-F238E27FC236}">
              <a16:creationId xmlns:a16="http://schemas.microsoft.com/office/drawing/2014/main" id="{B78CD6D7-A9C2-4F24-86DF-FFDA413C7B56}"/>
            </a:ext>
          </a:extLst>
        </xdr:cNvPr>
        <xdr:cNvSpPr txBox="1"/>
      </xdr:nvSpPr>
      <xdr:spPr>
        <a:xfrm>
          <a:off x="19310428" y="720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164217</xdr:rowOff>
    </xdr:from>
    <xdr:ext cx="469744" cy="259045"/>
    <xdr:sp macro="" textlink="">
      <xdr:nvSpPr>
        <xdr:cNvPr id="601" name="n_4mainValue【一般廃棄物処理施設】&#10;一人当たり有形固定資産（償却資産）額">
          <a:extLst>
            <a:ext uri="{FF2B5EF4-FFF2-40B4-BE49-F238E27FC236}">
              <a16:creationId xmlns:a16="http://schemas.microsoft.com/office/drawing/2014/main" id="{8DDB4729-BC93-4745-855F-10A226772F54}"/>
            </a:ext>
          </a:extLst>
        </xdr:cNvPr>
        <xdr:cNvSpPr txBox="1"/>
      </xdr:nvSpPr>
      <xdr:spPr>
        <a:xfrm>
          <a:off x="18421428" y="71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75B32021-757C-44D8-94A0-59322F34A72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B65AB40C-EB54-4F6E-9D66-52ADAA8FACD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E280630F-C577-459D-9DE0-3621EFF00C9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FA9B62FA-8351-4CE2-81AF-3DA55265C9F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4FA0934C-EB35-4E02-8903-F185C4D4B3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BBD52B59-3767-489A-A5D2-18DA0C5DF5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878407E6-00DD-4772-85D9-4C6FBE27EEC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5E349340-2220-41AD-8C8F-732A7B27039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3D43AD51-C3C6-450E-93B6-7607702AF94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6FB2AE48-593D-4B75-A102-90205ED42B5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39FEF536-B25C-46D3-A3D5-3D1633C4FE7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48666A30-89D6-4020-A458-BB6CA4FE456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4C199627-B183-48D4-826D-CB3821631AD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EE92CDD8-C3CB-4663-8140-477C68F3B93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402146A9-568C-451B-BE5D-7A135E3534B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5BE0901D-79DE-404B-88EC-73BA052330B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561CFACB-9BF1-41AD-8B86-753D5CB0670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3A31260F-FF01-4EA7-8EA0-F786E0F82B5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9F72B4E4-5CF9-4EE0-A5F0-1508AFD871E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B5E77FAA-95B4-4351-9996-2D855E572A9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69E79EF7-61FC-4318-AB9F-AE53AB016A6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81D5FAF8-CC08-49EF-B80B-789C0B021AC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52AAD66F-B70F-49E1-BE5F-20EC737CB85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A4A2E5DB-EA0B-4054-89F7-6B927320D22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681F83A5-6D79-4062-9BA9-F4C78702C5F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274D7E40-07FF-413B-AECE-440D3E649B73}"/>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1B6742A4-24AF-4F95-8555-32BC2163C0B7}"/>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E6636560-C4B7-413B-961A-8EFEF24F7F36}"/>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30" name="【保健センター・保健所】&#10;有形固定資産減価償却率最大値テキスト">
          <a:extLst>
            <a:ext uri="{FF2B5EF4-FFF2-40B4-BE49-F238E27FC236}">
              <a16:creationId xmlns:a16="http://schemas.microsoft.com/office/drawing/2014/main" id="{C9F53D1A-DCE5-4740-8FBD-5453DBC2313F}"/>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31" name="直線コネクタ 630">
          <a:extLst>
            <a:ext uri="{FF2B5EF4-FFF2-40B4-BE49-F238E27FC236}">
              <a16:creationId xmlns:a16="http://schemas.microsoft.com/office/drawing/2014/main" id="{E2EE888F-3F5F-4529-BEA4-00C53A8356E6}"/>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392D6CF8-FE76-442D-A102-41D5DC434BE3}"/>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3" name="フローチャート: 判断 632">
          <a:extLst>
            <a:ext uri="{FF2B5EF4-FFF2-40B4-BE49-F238E27FC236}">
              <a16:creationId xmlns:a16="http://schemas.microsoft.com/office/drawing/2014/main" id="{F7EF3760-5C50-4053-9A44-88B49F8E81AE}"/>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34" name="フローチャート: 判断 633">
          <a:extLst>
            <a:ext uri="{FF2B5EF4-FFF2-40B4-BE49-F238E27FC236}">
              <a16:creationId xmlns:a16="http://schemas.microsoft.com/office/drawing/2014/main" id="{F4E2D4D4-7218-4337-AE41-C0DB14014DFF}"/>
            </a:ext>
          </a:extLst>
        </xdr:cNvPr>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35" name="フローチャート: 判断 634">
          <a:extLst>
            <a:ext uri="{FF2B5EF4-FFF2-40B4-BE49-F238E27FC236}">
              <a16:creationId xmlns:a16="http://schemas.microsoft.com/office/drawing/2014/main" id="{D26D6488-2178-48CE-A1D7-5A4A48CF2223}"/>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36" name="フローチャート: 判断 635">
          <a:extLst>
            <a:ext uri="{FF2B5EF4-FFF2-40B4-BE49-F238E27FC236}">
              <a16:creationId xmlns:a16="http://schemas.microsoft.com/office/drawing/2014/main" id="{E2FE778C-C2C9-480C-8BF4-38BF4976665C}"/>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637" name="フローチャート: 判断 636">
          <a:extLst>
            <a:ext uri="{FF2B5EF4-FFF2-40B4-BE49-F238E27FC236}">
              <a16:creationId xmlns:a16="http://schemas.microsoft.com/office/drawing/2014/main" id="{D07B7D3E-434E-4352-A046-475A8D526426}"/>
            </a:ext>
          </a:extLst>
        </xdr:cNvPr>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1695990D-4589-4C65-92B7-FC379DB35EC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E5C9D516-CCF5-49F8-9CC0-697967107FC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AD4366D-4956-4450-B8B5-23A62C8B7D8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9A94568-4598-443E-A164-2AD7D32D96E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13BBD66-AB0E-4834-8C32-BFDFE4BC2DE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66766</xdr:rowOff>
    </xdr:from>
    <xdr:to>
      <xdr:col>85</xdr:col>
      <xdr:colOff>177800</xdr:colOff>
      <xdr:row>58</xdr:row>
      <xdr:rowOff>168366</xdr:rowOff>
    </xdr:to>
    <xdr:sp macro="" textlink="">
      <xdr:nvSpPr>
        <xdr:cNvPr id="643" name="楕円 642">
          <a:extLst>
            <a:ext uri="{FF2B5EF4-FFF2-40B4-BE49-F238E27FC236}">
              <a16:creationId xmlns:a16="http://schemas.microsoft.com/office/drawing/2014/main" id="{42EFD7F3-F3A0-4D79-AABD-1ACF5ECEF872}"/>
            </a:ext>
          </a:extLst>
        </xdr:cNvPr>
        <xdr:cNvSpPr/>
      </xdr:nvSpPr>
      <xdr:spPr>
        <a:xfrm>
          <a:off x="162687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89643</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FCDBEDAA-0ADD-4F3E-9391-FDB4D7216026}"/>
            </a:ext>
          </a:extLst>
        </xdr:cNvPr>
        <xdr:cNvSpPr txBox="1"/>
      </xdr:nvSpPr>
      <xdr:spPr>
        <a:xfrm>
          <a:off x="16357600" y="986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24312</xdr:rowOff>
    </xdr:from>
    <xdr:to>
      <xdr:col>81</xdr:col>
      <xdr:colOff>101600</xdr:colOff>
      <xdr:row>58</xdr:row>
      <xdr:rowOff>125912</xdr:rowOff>
    </xdr:to>
    <xdr:sp macro="" textlink="">
      <xdr:nvSpPr>
        <xdr:cNvPr id="645" name="楕円 644">
          <a:extLst>
            <a:ext uri="{FF2B5EF4-FFF2-40B4-BE49-F238E27FC236}">
              <a16:creationId xmlns:a16="http://schemas.microsoft.com/office/drawing/2014/main" id="{6DF3DD7C-3A24-4512-86C4-67514BF69CD4}"/>
            </a:ext>
          </a:extLst>
        </xdr:cNvPr>
        <xdr:cNvSpPr/>
      </xdr:nvSpPr>
      <xdr:spPr>
        <a:xfrm>
          <a:off x="15430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75112</xdr:rowOff>
    </xdr:from>
    <xdr:to>
      <xdr:col>85</xdr:col>
      <xdr:colOff>127000</xdr:colOff>
      <xdr:row>58</xdr:row>
      <xdr:rowOff>117566</xdr:rowOff>
    </xdr:to>
    <xdr:cxnSp macro="">
      <xdr:nvCxnSpPr>
        <xdr:cNvPr id="646" name="直線コネクタ 645">
          <a:extLst>
            <a:ext uri="{FF2B5EF4-FFF2-40B4-BE49-F238E27FC236}">
              <a16:creationId xmlns:a16="http://schemas.microsoft.com/office/drawing/2014/main" id="{ED11E7B8-F9CE-4271-82ED-1359BFF82C8A}"/>
            </a:ext>
          </a:extLst>
        </xdr:cNvPr>
        <xdr:cNvCxnSpPr/>
      </xdr:nvCxnSpPr>
      <xdr:spPr>
        <a:xfrm>
          <a:off x="15481300" y="1001921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161472</xdr:rowOff>
    </xdr:from>
    <xdr:to>
      <xdr:col>76</xdr:col>
      <xdr:colOff>165100</xdr:colOff>
      <xdr:row>58</xdr:row>
      <xdr:rowOff>91622</xdr:rowOff>
    </xdr:to>
    <xdr:sp macro="" textlink="">
      <xdr:nvSpPr>
        <xdr:cNvPr id="647" name="楕円 646">
          <a:extLst>
            <a:ext uri="{FF2B5EF4-FFF2-40B4-BE49-F238E27FC236}">
              <a16:creationId xmlns:a16="http://schemas.microsoft.com/office/drawing/2014/main" id="{5C00AD96-53FC-4680-B7FF-F4B45D199181}"/>
            </a:ext>
          </a:extLst>
        </xdr:cNvPr>
        <xdr:cNvSpPr/>
      </xdr:nvSpPr>
      <xdr:spPr>
        <a:xfrm>
          <a:off x="145415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40822</xdr:rowOff>
    </xdr:from>
    <xdr:to>
      <xdr:col>81</xdr:col>
      <xdr:colOff>50800</xdr:colOff>
      <xdr:row>58</xdr:row>
      <xdr:rowOff>75112</xdr:rowOff>
    </xdr:to>
    <xdr:cxnSp macro="">
      <xdr:nvCxnSpPr>
        <xdr:cNvPr id="648" name="直線コネクタ 647">
          <a:extLst>
            <a:ext uri="{FF2B5EF4-FFF2-40B4-BE49-F238E27FC236}">
              <a16:creationId xmlns:a16="http://schemas.microsoft.com/office/drawing/2014/main" id="{1FACA9B4-58DF-46A1-ADF8-7381B9BD7837}"/>
            </a:ext>
          </a:extLst>
        </xdr:cNvPr>
        <xdr:cNvCxnSpPr/>
      </xdr:nvCxnSpPr>
      <xdr:spPr>
        <a:xfrm>
          <a:off x="14592300" y="99849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163104</xdr:rowOff>
    </xdr:from>
    <xdr:to>
      <xdr:col>72</xdr:col>
      <xdr:colOff>38100</xdr:colOff>
      <xdr:row>58</xdr:row>
      <xdr:rowOff>93254</xdr:rowOff>
    </xdr:to>
    <xdr:sp macro="" textlink="">
      <xdr:nvSpPr>
        <xdr:cNvPr id="649" name="楕円 648">
          <a:extLst>
            <a:ext uri="{FF2B5EF4-FFF2-40B4-BE49-F238E27FC236}">
              <a16:creationId xmlns:a16="http://schemas.microsoft.com/office/drawing/2014/main" id="{898F2827-A271-44E6-91F6-F398765C5684}"/>
            </a:ext>
          </a:extLst>
        </xdr:cNvPr>
        <xdr:cNvSpPr/>
      </xdr:nvSpPr>
      <xdr:spPr>
        <a:xfrm>
          <a:off x="13652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40822</xdr:rowOff>
    </xdr:from>
    <xdr:to>
      <xdr:col>76</xdr:col>
      <xdr:colOff>114300</xdr:colOff>
      <xdr:row>58</xdr:row>
      <xdr:rowOff>42454</xdr:rowOff>
    </xdr:to>
    <xdr:cxnSp macro="">
      <xdr:nvCxnSpPr>
        <xdr:cNvPr id="650" name="直線コネクタ 649">
          <a:extLst>
            <a:ext uri="{FF2B5EF4-FFF2-40B4-BE49-F238E27FC236}">
              <a16:creationId xmlns:a16="http://schemas.microsoft.com/office/drawing/2014/main" id="{CF7736AC-7EBC-43D1-9E30-359AE664CFB2}"/>
            </a:ext>
          </a:extLst>
        </xdr:cNvPr>
        <xdr:cNvCxnSpPr/>
      </xdr:nvCxnSpPr>
      <xdr:spPr>
        <a:xfrm flipV="1">
          <a:off x="13703300" y="998492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91259</xdr:rowOff>
    </xdr:from>
    <xdr:to>
      <xdr:col>67</xdr:col>
      <xdr:colOff>101600</xdr:colOff>
      <xdr:row>58</xdr:row>
      <xdr:rowOff>21409</xdr:rowOff>
    </xdr:to>
    <xdr:sp macro="" textlink="">
      <xdr:nvSpPr>
        <xdr:cNvPr id="651" name="楕円 650">
          <a:extLst>
            <a:ext uri="{FF2B5EF4-FFF2-40B4-BE49-F238E27FC236}">
              <a16:creationId xmlns:a16="http://schemas.microsoft.com/office/drawing/2014/main" id="{3DC03BF3-DD19-4BDC-B0CD-D4D3631B52B5}"/>
            </a:ext>
          </a:extLst>
        </xdr:cNvPr>
        <xdr:cNvSpPr/>
      </xdr:nvSpPr>
      <xdr:spPr>
        <a:xfrm>
          <a:off x="12763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142059</xdr:rowOff>
    </xdr:from>
    <xdr:to>
      <xdr:col>71</xdr:col>
      <xdr:colOff>177800</xdr:colOff>
      <xdr:row>58</xdr:row>
      <xdr:rowOff>42454</xdr:rowOff>
    </xdr:to>
    <xdr:cxnSp macro="">
      <xdr:nvCxnSpPr>
        <xdr:cNvPr id="652" name="直線コネクタ 651">
          <a:extLst>
            <a:ext uri="{FF2B5EF4-FFF2-40B4-BE49-F238E27FC236}">
              <a16:creationId xmlns:a16="http://schemas.microsoft.com/office/drawing/2014/main" id="{196BCC08-56FB-4AEB-B58F-2DF8276BDD30}"/>
            </a:ext>
          </a:extLst>
        </xdr:cNvPr>
        <xdr:cNvCxnSpPr/>
      </xdr:nvCxnSpPr>
      <xdr:spPr>
        <a:xfrm>
          <a:off x="12814300" y="991470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159493</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E2F8A09D-B7C6-4E65-A98E-F04BADA219C4}"/>
            </a:ext>
          </a:extLst>
        </xdr:cNvPr>
        <xdr:cNvSpPr txBox="1"/>
      </xdr:nvSpPr>
      <xdr:spPr>
        <a:xfrm>
          <a:off x="152660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04B21B3F-DB25-4492-80F5-C3E8844381CB}"/>
            </a:ext>
          </a:extLst>
        </xdr:cNvPr>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D77B6377-6F07-4F58-9E13-14F449E668B5}"/>
            </a:ext>
          </a:extLst>
        </xdr:cNvPr>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97444</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52AFB29B-CF02-4A50-828F-580EC2FBF44D}"/>
            </a:ext>
          </a:extLst>
        </xdr:cNvPr>
        <xdr:cNvSpPr txBox="1"/>
      </xdr:nvSpPr>
      <xdr:spPr>
        <a:xfrm>
          <a:off x="1261174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142439</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E411CD78-3EF1-4064-9243-A5D7205A646F}"/>
            </a:ext>
          </a:extLst>
        </xdr:cNvPr>
        <xdr:cNvSpPr txBox="1"/>
      </xdr:nvSpPr>
      <xdr:spPr>
        <a:xfrm>
          <a:off x="152660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108149</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B63BAD57-D2A8-4E4C-897C-622459209CFB}"/>
            </a:ext>
          </a:extLst>
        </xdr:cNvPr>
        <xdr:cNvSpPr txBox="1"/>
      </xdr:nvSpPr>
      <xdr:spPr>
        <a:xfrm>
          <a:off x="14389744" y="970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109781</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54B9D56B-D8AC-432E-A6D8-BC0E3A4D14B9}"/>
            </a:ext>
          </a:extLst>
        </xdr:cNvPr>
        <xdr:cNvSpPr txBox="1"/>
      </xdr:nvSpPr>
      <xdr:spPr>
        <a:xfrm>
          <a:off x="135007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37936</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DCD64811-8754-4C4C-A59E-C4ED622BFAA5}"/>
            </a:ext>
          </a:extLst>
        </xdr:cNvPr>
        <xdr:cNvSpPr txBox="1"/>
      </xdr:nvSpPr>
      <xdr:spPr>
        <a:xfrm>
          <a:off x="126117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66E853B5-4E22-4B30-AB35-E4C61E8D140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CE2D1BD2-08BF-4045-97B0-5E3EE1FC08D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B7292F58-AF57-4EB6-8797-8FDDFCC4B15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CD118C46-8547-4E0F-91EC-0B85BEAE4A0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FEEC57F0-63CC-4DA7-95DB-168A6A99148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7F60B566-7384-487D-94B4-F19D6465CC2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6067510A-2771-46A4-9261-CB1F91C7074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33BFFBD1-B6E2-472B-91FC-F7D49FAB227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6430BF3F-1783-4AF8-B45E-49B83E64A07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68D06A89-8003-4C01-A1F0-59035C4C6CB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a:extLst>
            <a:ext uri="{FF2B5EF4-FFF2-40B4-BE49-F238E27FC236}">
              <a16:creationId xmlns:a16="http://schemas.microsoft.com/office/drawing/2014/main" id="{2106DB1A-8DE7-43D1-BF25-73AEF5215A9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a:extLst>
            <a:ext uri="{FF2B5EF4-FFF2-40B4-BE49-F238E27FC236}">
              <a16:creationId xmlns:a16="http://schemas.microsoft.com/office/drawing/2014/main" id="{06E5819C-646F-48B3-85EA-F2871B30C5C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a:extLst>
            <a:ext uri="{FF2B5EF4-FFF2-40B4-BE49-F238E27FC236}">
              <a16:creationId xmlns:a16="http://schemas.microsoft.com/office/drawing/2014/main" id="{9911DD34-7E5C-454D-B1C4-5298BA3DF3F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a:extLst>
            <a:ext uri="{FF2B5EF4-FFF2-40B4-BE49-F238E27FC236}">
              <a16:creationId xmlns:a16="http://schemas.microsoft.com/office/drawing/2014/main" id="{27DD7F1D-8D69-4909-81FF-4C99073E88E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a:extLst>
            <a:ext uri="{FF2B5EF4-FFF2-40B4-BE49-F238E27FC236}">
              <a16:creationId xmlns:a16="http://schemas.microsoft.com/office/drawing/2014/main" id="{4A0B5ABF-2927-4B32-A08E-4C01EA2A865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6" name="テキスト ボックス 675">
          <a:extLst>
            <a:ext uri="{FF2B5EF4-FFF2-40B4-BE49-F238E27FC236}">
              <a16:creationId xmlns:a16="http://schemas.microsoft.com/office/drawing/2014/main" id="{C4FAB134-8AF1-4EA6-A9DD-76F023DDC72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a:extLst>
            <a:ext uri="{FF2B5EF4-FFF2-40B4-BE49-F238E27FC236}">
              <a16:creationId xmlns:a16="http://schemas.microsoft.com/office/drawing/2014/main" id="{040DA218-7C82-4C17-BFCA-DD7341C1BFF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8" name="テキスト ボックス 677">
          <a:extLst>
            <a:ext uri="{FF2B5EF4-FFF2-40B4-BE49-F238E27FC236}">
              <a16:creationId xmlns:a16="http://schemas.microsoft.com/office/drawing/2014/main" id="{1AE52352-2BD5-4F72-B9B6-3694470E2B0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a:extLst>
            <a:ext uri="{FF2B5EF4-FFF2-40B4-BE49-F238E27FC236}">
              <a16:creationId xmlns:a16="http://schemas.microsoft.com/office/drawing/2014/main" id="{E986D5A5-8F15-4B43-8BCD-543702113DE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0" name="テキスト ボックス 679">
          <a:extLst>
            <a:ext uri="{FF2B5EF4-FFF2-40B4-BE49-F238E27FC236}">
              <a16:creationId xmlns:a16="http://schemas.microsoft.com/office/drawing/2014/main" id="{9B2A745E-646C-475E-B82C-A9306124D0F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385DD81D-56FC-41C2-A7F2-005B8DA943F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01EA6530-CB15-4807-8AB5-8ECEC2F6757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0278D248-CC37-4695-8E15-C66A4E3A256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84" name="直線コネクタ 683">
          <a:extLst>
            <a:ext uri="{FF2B5EF4-FFF2-40B4-BE49-F238E27FC236}">
              <a16:creationId xmlns:a16="http://schemas.microsoft.com/office/drawing/2014/main" id="{6B6EC7AD-1DEF-49AE-BEFD-DDC55BD8F51C}"/>
            </a:ext>
          </a:extLst>
        </xdr:cNvPr>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2FF280CC-2321-4321-8595-EA960E487C6E}"/>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6" name="直線コネクタ 685">
          <a:extLst>
            <a:ext uri="{FF2B5EF4-FFF2-40B4-BE49-F238E27FC236}">
              <a16:creationId xmlns:a16="http://schemas.microsoft.com/office/drawing/2014/main" id="{2AA7D979-FCE3-45E6-9628-DDD54E5CAE4E}"/>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FDC4AE8C-9BA4-4642-84DA-82685585D455}"/>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88" name="直線コネクタ 687">
          <a:extLst>
            <a:ext uri="{FF2B5EF4-FFF2-40B4-BE49-F238E27FC236}">
              <a16:creationId xmlns:a16="http://schemas.microsoft.com/office/drawing/2014/main" id="{C0808191-9E9D-4F7C-839C-24B52FC7D455}"/>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97807</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4ABF267A-F3A6-4668-81A2-9C80F5245F96}"/>
            </a:ext>
          </a:extLst>
        </xdr:cNvPr>
        <xdr:cNvSpPr txBox="1"/>
      </xdr:nvSpPr>
      <xdr:spPr>
        <a:xfrm>
          <a:off x="22199600" y="1055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90" name="フローチャート: 判断 689">
          <a:extLst>
            <a:ext uri="{FF2B5EF4-FFF2-40B4-BE49-F238E27FC236}">
              <a16:creationId xmlns:a16="http://schemas.microsoft.com/office/drawing/2014/main" id="{E6FA126E-54B0-48F0-8961-C0AD53D98B4A}"/>
            </a:ext>
          </a:extLst>
        </xdr:cNvPr>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91" name="フローチャート: 判断 690">
          <a:extLst>
            <a:ext uri="{FF2B5EF4-FFF2-40B4-BE49-F238E27FC236}">
              <a16:creationId xmlns:a16="http://schemas.microsoft.com/office/drawing/2014/main" id="{F7D8D65A-A041-465F-AD20-08C4FEC11FDB}"/>
            </a:ext>
          </a:extLst>
        </xdr:cNvPr>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92" name="フローチャート: 判断 691">
          <a:extLst>
            <a:ext uri="{FF2B5EF4-FFF2-40B4-BE49-F238E27FC236}">
              <a16:creationId xmlns:a16="http://schemas.microsoft.com/office/drawing/2014/main" id="{ACBC8C8E-3B39-45E2-8B77-017E93173A67}"/>
            </a:ext>
          </a:extLst>
        </xdr:cNvPr>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93" name="フローチャート: 判断 692">
          <a:extLst>
            <a:ext uri="{FF2B5EF4-FFF2-40B4-BE49-F238E27FC236}">
              <a16:creationId xmlns:a16="http://schemas.microsoft.com/office/drawing/2014/main" id="{CC8D19DA-41A2-4B67-A3D6-583E249E1828}"/>
            </a:ext>
          </a:extLst>
        </xdr:cNvPr>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94" name="フローチャート: 判断 693">
          <a:extLst>
            <a:ext uri="{FF2B5EF4-FFF2-40B4-BE49-F238E27FC236}">
              <a16:creationId xmlns:a16="http://schemas.microsoft.com/office/drawing/2014/main" id="{165A9CC0-A422-460B-8769-596D9F757143}"/>
            </a:ext>
          </a:extLst>
        </xdr:cNvPr>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42A15B90-EADD-4108-90EC-6B80EF0DC66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DD0DBF63-C04B-4624-A4EC-EDBE9AF1420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50392F-9DD4-4EF4-A1DF-ADCEA39B031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3A00F98-83B4-42A7-A97E-A6313832565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702D1C33-3172-4355-96A6-8F0770815AC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00" name="楕円 699">
          <a:extLst>
            <a:ext uri="{FF2B5EF4-FFF2-40B4-BE49-F238E27FC236}">
              <a16:creationId xmlns:a16="http://schemas.microsoft.com/office/drawing/2014/main" id="{6DDF6C19-FE57-4D52-8073-0918041DC8E2}"/>
            </a:ext>
          </a:extLst>
        </xdr:cNvPr>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156227</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20BA352B-49FF-45EE-8724-47B62DEA12A7}"/>
            </a:ext>
          </a:extLst>
        </xdr:cNvPr>
        <xdr:cNvSpPr txBox="1"/>
      </xdr:nvSpPr>
      <xdr:spPr>
        <a:xfrm>
          <a:off x="2219960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10160</xdr:rowOff>
    </xdr:from>
    <xdr:to>
      <xdr:col>112</xdr:col>
      <xdr:colOff>38100</xdr:colOff>
      <xdr:row>63</xdr:row>
      <xdr:rowOff>111760</xdr:rowOff>
    </xdr:to>
    <xdr:sp macro="" textlink="">
      <xdr:nvSpPr>
        <xdr:cNvPr id="702" name="楕円 701">
          <a:extLst>
            <a:ext uri="{FF2B5EF4-FFF2-40B4-BE49-F238E27FC236}">
              <a16:creationId xmlns:a16="http://schemas.microsoft.com/office/drawing/2014/main" id="{2A7783FF-1533-4340-B20F-3B80E4DDD236}"/>
            </a:ext>
          </a:extLst>
        </xdr:cNvPr>
        <xdr:cNvSpPr/>
      </xdr:nvSpPr>
      <xdr:spPr>
        <a:xfrm>
          <a:off x="21272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60960</xdr:rowOff>
    </xdr:to>
    <xdr:cxnSp macro="">
      <xdr:nvCxnSpPr>
        <xdr:cNvPr id="703" name="直線コネクタ 702">
          <a:extLst>
            <a:ext uri="{FF2B5EF4-FFF2-40B4-BE49-F238E27FC236}">
              <a16:creationId xmlns:a16="http://schemas.microsoft.com/office/drawing/2014/main" id="{3077A289-FE5A-44B7-B63B-7397195D8C87}"/>
            </a:ext>
          </a:extLst>
        </xdr:cNvPr>
        <xdr:cNvCxnSpPr/>
      </xdr:nvCxnSpPr>
      <xdr:spPr>
        <a:xfrm flipV="1">
          <a:off x="21323300" y="108585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10160</xdr:rowOff>
    </xdr:from>
    <xdr:to>
      <xdr:col>107</xdr:col>
      <xdr:colOff>101600</xdr:colOff>
      <xdr:row>63</xdr:row>
      <xdr:rowOff>111760</xdr:rowOff>
    </xdr:to>
    <xdr:sp macro="" textlink="">
      <xdr:nvSpPr>
        <xdr:cNvPr id="704" name="楕円 703">
          <a:extLst>
            <a:ext uri="{FF2B5EF4-FFF2-40B4-BE49-F238E27FC236}">
              <a16:creationId xmlns:a16="http://schemas.microsoft.com/office/drawing/2014/main" id="{243C61D0-E10E-45CF-A9D0-919456F2A657}"/>
            </a:ext>
          </a:extLst>
        </xdr:cNvPr>
        <xdr:cNvSpPr/>
      </xdr:nvSpPr>
      <xdr:spPr>
        <a:xfrm>
          <a:off x="20383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60960</xdr:rowOff>
    </xdr:from>
    <xdr:to>
      <xdr:col>111</xdr:col>
      <xdr:colOff>177800</xdr:colOff>
      <xdr:row>63</xdr:row>
      <xdr:rowOff>60960</xdr:rowOff>
    </xdr:to>
    <xdr:cxnSp macro="">
      <xdr:nvCxnSpPr>
        <xdr:cNvPr id="705" name="直線コネクタ 704">
          <a:extLst>
            <a:ext uri="{FF2B5EF4-FFF2-40B4-BE49-F238E27FC236}">
              <a16:creationId xmlns:a16="http://schemas.microsoft.com/office/drawing/2014/main" id="{28C767F3-E216-446C-9B18-9C374BA45C62}"/>
            </a:ext>
          </a:extLst>
        </xdr:cNvPr>
        <xdr:cNvCxnSpPr/>
      </xdr:nvCxnSpPr>
      <xdr:spPr>
        <a:xfrm>
          <a:off x="20434300" y="1086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xdr:rowOff>
    </xdr:from>
    <xdr:to>
      <xdr:col>102</xdr:col>
      <xdr:colOff>165100</xdr:colOff>
      <xdr:row>63</xdr:row>
      <xdr:rowOff>115570</xdr:rowOff>
    </xdr:to>
    <xdr:sp macro="" textlink="">
      <xdr:nvSpPr>
        <xdr:cNvPr id="706" name="楕円 705">
          <a:extLst>
            <a:ext uri="{FF2B5EF4-FFF2-40B4-BE49-F238E27FC236}">
              <a16:creationId xmlns:a16="http://schemas.microsoft.com/office/drawing/2014/main" id="{614525B7-CC8F-4A2C-BABF-AB881338D7CA}"/>
            </a:ext>
          </a:extLst>
        </xdr:cNvPr>
        <xdr:cNvSpPr/>
      </xdr:nvSpPr>
      <xdr:spPr>
        <a:xfrm>
          <a:off x="19494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60960</xdr:rowOff>
    </xdr:from>
    <xdr:to>
      <xdr:col>107</xdr:col>
      <xdr:colOff>50800</xdr:colOff>
      <xdr:row>63</xdr:row>
      <xdr:rowOff>64770</xdr:rowOff>
    </xdr:to>
    <xdr:cxnSp macro="">
      <xdr:nvCxnSpPr>
        <xdr:cNvPr id="707" name="直線コネクタ 706">
          <a:extLst>
            <a:ext uri="{FF2B5EF4-FFF2-40B4-BE49-F238E27FC236}">
              <a16:creationId xmlns:a16="http://schemas.microsoft.com/office/drawing/2014/main" id="{C63BF540-21AC-4EE0-A60D-CA857D843D6C}"/>
            </a:ext>
          </a:extLst>
        </xdr:cNvPr>
        <xdr:cNvCxnSpPr/>
      </xdr:nvCxnSpPr>
      <xdr:spPr>
        <a:xfrm flipV="1">
          <a:off x="19545300" y="10862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13970</xdr:rowOff>
    </xdr:from>
    <xdr:to>
      <xdr:col>98</xdr:col>
      <xdr:colOff>38100</xdr:colOff>
      <xdr:row>63</xdr:row>
      <xdr:rowOff>115570</xdr:rowOff>
    </xdr:to>
    <xdr:sp macro="" textlink="">
      <xdr:nvSpPr>
        <xdr:cNvPr id="708" name="楕円 707">
          <a:extLst>
            <a:ext uri="{FF2B5EF4-FFF2-40B4-BE49-F238E27FC236}">
              <a16:creationId xmlns:a16="http://schemas.microsoft.com/office/drawing/2014/main" id="{4A48632B-E2E8-408E-972D-9C5C44D3FC1E}"/>
            </a:ext>
          </a:extLst>
        </xdr:cNvPr>
        <xdr:cNvSpPr/>
      </xdr:nvSpPr>
      <xdr:spPr>
        <a:xfrm>
          <a:off x="18605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64770</xdr:rowOff>
    </xdr:from>
    <xdr:to>
      <xdr:col>102</xdr:col>
      <xdr:colOff>114300</xdr:colOff>
      <xdr:row>63</xdr:row>
      <xdr:rowOff>64770</xdr:rowOff>
    </xdr:to>
    <xdr:cxnSp macro="">
      <xdr:nvCxnSpPr>
        <xdr:cNvPr id="709" name="直線コネクタ 708">
          <a:extLst>
            <a:ext uri="{FF2B5EF4-FFF2-40B4-BE49-F238E27FC236}">
              <a16:creationId xmlns:a16="http://schemas.microsoft.com/office/drawing/2014/main" id="{6BAA3862-C263-48B7-BF24-BA77C2101340}"/>
            </a:ext>
          </a:extLst>
        </xdr:cNvPr>
        <xdr:cNvCxnSpPr/>
      </xdr:nvCxnSpPr>
      <xdr:spPr>
        <a:xfrm>
          <a:off x="18656300" y="1086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710" name="n_1aveValue【保健センター・保健所】&#10;一人当たり面積">
          <a:extLst>
            <a:ext uri="{FF2B5EF4-FFF2-40B4-BE49-F238E27FC236}">
              <a16:creationId xmlns:a16="http://schemas.microsoft.com/office/drawing/2014/main" id="{AD8C80D3-D67A-4867-8FF5-F52F0BD0D546}"/>
            </a:ext>
          </a:extLst>
        </xdr:cNvPr>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711" name="n_2aveValue【保健センター・保健所】&#10;一人当たり面積">
          <a:extLst>
            <a:ext uri="{FF2B5EF4-FFF2-40B4-BE49-F238E27FC236}">
              <a16:creationId xmlns:a16="http://schemas.microsoft.com/office/drawing/2014/main" id="{7AD38A23-002D-471D-A5FC-5969EFA1E1BB}"/>
            </a:ext>
          </a:extLst>
        </xdr:cNvPr>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712" name="n_3aveValue【保健センター・保健所】&#10;一人当たり面積">
          <a:extLst>
            <a:ext uri="{FF2B5EF4-FFF2-40B4-BE49-F238E27FC236}">
              <a16:creationId xmlns:a16="http://schemas.microsoft.com/office/drawing/2014/main" id="{D14DEB29-322C-403B-A1A9-99FF50291DF7}"/>
            </a:ext>
          </a:extLst>
        </xdr:cNvPr>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713" name="n_4aveValue【保健センター・保健所】&#10;一人当たり面積">
          <a:extLst>
            <a:ext uri="{FF2B5EF4-FFF2-40B4-BE49-F238E27FC236}">
              <a16:creationId xmlns:a16="http://schemas.microsoft.com/office/drawing/2014/main" id="{8C4CA921-180C-4DBD-9D15-628E19B28EFB}"/>
            </a:ext>
          </a:extLst>
        </xdr:cNvPr>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102887</xdr:rowOff>
    </xdr:from>
    <xdr:ext cx="469744" cy="259045"/>
    <xdr:sp macro="" textlink="">
      <xdr:nvSpPr>
        <xdr:cNvPr id="714" name="n_1mainValue【保健センター・保健所】&#10;一人当たり面積">
          <a:extLst>
            <a:ext uri="{FF2B5EF4-FFF2-40B4-BE49-F238E27FC236}">
              <a16:creationId xmlns:a16="http://schemas.microsoft.com/office/drawing/2014/main" id="{0CCFAA02-01D5-4737-8908-8F4EFC53625D}"/>
            </a:ext>
          </a:extLst>
        </xdr:cNvPr>
        <xdr:cNvSpPr txBox="1"/>
      </xdr:nvSpPr>
      <xdr:spPr>
        <a:xfrm>
          <a:off x="210757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102887</xdr:rowOff>
    </xdr:from>
    <xdr:ext cx="469744" cy="259045"/>
    <xdr:sp macro="" textlink="">
      <xdr:nvSpPr>
        <xdr:cNvPr id="715" name="n_2mainValue【保健センター・保健所】&#10;一人当たり面積">
          <a:extLst>
            <a:ext uri="{FF2B5EF4-FFF2-40B4-BE49-F238E27FC236}">
              <a16:creationId xmlns:a16="http://schemas.microsoft.com/office/drawing/2014/main" id="{B5A0B677-0B45-4E5F-AC9F-5956791031DF}"/>
            </a:ext>
          </a:extLst>
        </xdr:cNvPr>
        <xdr:cNvSpPr txBox="1"/>
      </xdr:nvSpPr>
      <xdr:spPr>
        <a:xfrm>
          <a:off x="20199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106697</xdr:rowOff>
    </xdr:from>
    <xdr:ext cx="469744" cy="259045"/>
    <xdr:sp macro="" textlink="">
      <xdr:nvSpPr>
        <xdr:cNvPr id="716" name="n_3mainValue【保健センター・保健所】&#10;一人当たり面積">
          <a:extLst>
            <a:ext uri="{FF2B5EF4-FFF2-40B4-BE49-F238E27FC236}">
              <a16:creationId xmlns:a16="http://schemas.microsoft.com/office/drawing/2014/main" id="{D9E8271C-2495-454A-B56E-E96022682AE0}"/>
            </a:ext>
          </a:extLst>
        </xdr:cNvPr>
        <xdr:cNvSpPr txBox="1"/>
      </xdr:nvSpPr>
      <xdr:spPr>
        <a:xfrm>
          <a:off x="19310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106697</xdr:rowOff>
    </xdr:from>
    <xdr:ext cx="469744" cy="259045"/>
    <xdr:sp macro="" textlink="">
      <xdr:nvSpPr>
        <xdr:cNvPr id="717" name="n_4mainValue【保健センター・保健所】&#10;一人当たり面積">
          <a:extLst>
            <a:ext uri="{FF2B5EF4-FFF2-40B4-BE49-F238E27FC236}">
              <a16:creationId xmlns:a16="http://schemas.microsoft.com/office/drawing/2014/main" id="{C406F215-4309-457B-9E4C-06AC2C3E1A5E}"/>
            </a:ext>
          </a:extLst>
        </xdr:cNvPr>
        <xdr:cNvSpPr txBox="1"/>
      </xdr:nvSpPr>
      <xdr:spPr>
        <a:xfrm>
          <a:off x="18421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E28FFBF0-3E39-45E4-8D62-66BC5D75EC8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DA39D1C0-196B-41D6-AA78-D448E394B93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E6C1318B-886A-4272-9378-29B19BFEE99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578E1580-3054-440F-9E92-72B033DB83D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D360E4A9-21BE-4A4C-9151-7E43DDA03AA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120F6A39-53AA-4CBE-AFAF-16C094191F7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B7A2A3BA-23F7-447E-962F-31DAA45D0E6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52C4E2DA-4A50-4A0E-9316-F65572FFF3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AD51DFDF-B2D9-4148-BF25-AF2C113176A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3A402283-B7AD-45C5-81A4-0F25ECC9773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E4D7D215-3157-471D-BC9C-05E01A3496E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0E1C90BD-83A3-4B59-8C4B-B3081C4E830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a:extLst>
            <a:ext uri="{FF2B5EF4-FFF2-40B4-BE49-F238E27FC236}">
              <a16:creationId xmlns:a16="http://schemas.microsoft.com/office/drawing/2014/main" id="{8D94AD42-DD2D-49BA-81B8-4C5BB0A8418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929B4870-3134-43DD-B432-476F8C457EF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982BDDDA-BD9C-4121-9852-A8F3307361A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4FEC7087-A877-4C58-BBEC-D628CC2A091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8D0F582C-DAE2-476C-8305-F7B94FA995C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CAD18E31-3573-4E9B-A006-BD3168EE1A3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7C78A66C-30AD-4285-B8B1-24E65E60571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605757C9-9B23-40B6-86E9-247E14134DD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76815ED1-9EB2-49DF-B80B-EB200CA3EE5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28E812BB-4EEF-48EA-9F6F-372742B26CA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a:extLst>
            <a:ext uri="{FF2B5EF4-FFF2-40B4-BE49-F238E27FC236}">
              <a16:creationId xmlns:a16="http://schemas.microsoft.com/office/drawing/2014/main" id="{3695F060-E609-4644-BEBF-C8EDEB3059F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E56E8C0C-59A6-4CC2-87B7-B6FB88A2149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FF3A1016-9ED5-4025-BB3E-7E75BBE21CF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43" name="直線コネクタ 742">
          <a:extLst>
            <a:ext uri="{FF2B5EF4-FFF2-40B4-BE49-F238E27FC236}">
              <a16:creationId xmlns:a16="http://schemas.microsoft.com/office/drawing/2014/main" id="{DB929088-FDD0-4D82-BC4D-0C190DA91AB4}"/>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a:extLst>
            <a:ext uri="{FF2B5EF4-FFF2-40B4-BE49-F238E27FC236}">
              <a16:creationId xmlns:a16="http://schemas.microsoft.com/office/drawing/2014/main" id="{3B054F76-ED86-4DBD-9340-A39AE3EFAA1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a:extLst>
            <a:ext uri="{FF2B5EF4-FFF2-40B4-BE49-F238E27FC236}">
              <a16:creationId xmlns:a16="http://schemas.microsoft.com/office/drawing/2014/main" id="{E98910E4-8E3F-48AB-832F-1C750EA0D60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46" name="【消防施設】&#10;有形固定資産減価償却率最大値テキスト">
          <a:extLst>
            <a:ext uri="{FF2B5EF4-FFF2-40B4-BE49-F238E27FC236}">
              <a16:creationId xmlns:a16="http://schemas.microsoft.com/office/drawing/2014/main" id="{6B030088-DE1B-4407-8909-A47BED09B2CD}"/>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47" name="直線コネクタ 746">
          <a:extLst>
            <a:ext uri="{FF2B5EF4-FFF2-40B4-BE49-F238E27FC236}">
              <a16:creationId xmlns:a16="http://schemas.microsoft.com/office/drawing/2014/main" id="{09800DAC-8C8B-4DB9-80FD-2318E609E04F}"/>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8609EB01-33D6-4413-8536-F1DA41607B94}"/>
            </a:ext>
          </a:extLst>
        </xdr:cNvPr>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49" name="フローチャート: 判断 748">
          <a:extLst>
            <a:ext uri="{FF2B5EF4-FFF2-40B4-BE49-F238E27FC236}">
              <a16:creationId xmlns:a16="http://schemas.microsoft.com/office/drawing/2014/main" id="{1305F412-4711-4C59-9CE7-0D1649CF68A1}"/>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50" name="フローチャート: 判断 749">
          <a:extLst>
            <a:ext uri="{FF2B5EF4-FFF2-40B4-BE49-F238E27FC236}">
              <a16:creationId xmlns:a16="http://schemas.microsoft.com/office/drawing/2014/main" id="{786387F3-08F0-408F-82CA-2714BF4442AF}"/>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51" name="フローチャート: 判断 750">
          <a:extLst>
            <a:ext uri="{FF2B5EF4-FFF2-40B4-BE49-F238E27FC236}">
              <a16:creationId xmlns:a16="http://schemas.microsoft.com/office/drawing/2014/main" id="{1A8D40B3-D24B-4674-8579-010577BBEFA4}"/>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52" name="フローチャート: 判断 751">
          <a:extLst>
            <a:ext uri="{FF2B5EF4-FFF2-40B4-BE49-F238E27FC236}">
              <a16:creationId xmlns:a16="http://schemas.microsoft.com/office/drawing/2014/main" id="{58EB8509-6216-4110-9D62-9ECE1BBA34E6}"/>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753" name="フローチャート: 判断 752">
          <a:extLst>
            <a:ext uri="{FF2B5EF4-FFF2-40B4-BE49-F238E27FC236}">
              <a16:creationId xmlns:a16="http://schemas.microsoft.com/office/drawing/2014/main" id="{ACB0E9C3-2556-4BDD-B6BC-41D70831F800}"/>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E004F312-079B-461A-B779-E4198B3A37D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4E2D4C04-7C10-4AD4-AD2A-E1DDE9E2E25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D2B70CD3-2D42-4952-99FC-F44904C102A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110CF973-76FA-4E1C-B1B9-841B7CCF370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B2DD5ED5-3CCB-4A30-B8C1-EE9061812D1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67311</xdr:rowOff>
    </xdr:from>
    <xdr:to>
      <xdr:col>85</xdr:col>
      <xdr:colOff>177800</xdr:colOff>
      <xdr:row>84</xdr:row>
      <xdr:rowOff>168911</xdr:rowOff>
    </xdr:to>
    <xdr:sp macro="" textlink="">
      <xdr:nvSpPr>
        <xdr:cNvPr id="759" name="楕円 758">
          <a:extLst>
            <a:ext uri="{FF2B5EF4-FFF2-40B4-BE49-F238E27FC236}">
              <a16:creationId xmlns:a16="http://schemas.microsoft.com/office/drawing/2014/main" id="{9E0C4616-5AD7-4D19-8ACD-1BBDD5CBD1AF}"/>
            </a:ext>
          </a:extLst>
        </xdr:cNvPr>
        <xdr:cNvSpPr/>
      </xdr:nvSpPr>
      <xdr:spPr>
        <a:xfrm>
          <a:off x="16268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45738</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AC3B740B-E419-47AB-8250-1246A4FBD1CC}"/>
            </a:ext>
          </a:extLst>
        </xdr:cNvPr>
        <xdr:cNvSpPr txBox="1"/>
      </xdr:nvSpPr>
      <xdr:spPr>
        <a:xfrm>
          <a:off x="16357600"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46082</xdr:rowOff>
    </xdr:from>
    <xdr:to>
      <xdr:col>81</xdr:col>
      <xdr:colOff>101600</xdr:colOff>
      <xdr:row>84</xdr:row>
      <xdr:rowOff>147682</xdr:rowOff>
    </xdr:to>
    <xdr:sp macro="" textlink="">
      <xdr:nvSpPr>
        <xdr:cNvPr id="761" name="楕円 760">
          <a:extLst>
            <a:ext uri="{FF2B5EF4-FFF2-40B4-BE49-F238E27FC236}">
              <a16:creationId xmlns:a16="http://schemas.microsoft.com/office/drawing/2014/main" id="{486BB7BF-3400-4AEA-8178-2DD3AB7BA397}"/>
            </a:ext>
          </a:extLst>
        </xdr:cNvPr>
        <xdr:cNvSpPr/>
      </xdr:nvSpPr>
      <xdr:spPr>
        <a:xfrm>
          <a:off x="15430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96882</xdr:rowOff>
    </xdr:from>
    <xdr:to>
      <xdr:col>85</xdr:col>
      <xdr:colOff>127000</xdr:colOff>
      <xdr:row>84</xdr:row>
      <xdr:rowOff>118111</xdr:rowOff>
    </xdr:to>
    <xdr:cxnSp macro="">
      <xdr:nvCxnSpPr>
        <xdr:cNvPr id="762" name="直線コネクタ 761">
          <a:extLst>
            <a:ext uri="{FF2B5EF4-FFF2-40B4-BE49-F238E27FC236}">
              <a16:creationId xmlns:a16="http://schemas.microsoft.com/office/drawing/2014/main" id="{7D8F3938-8295-4B5B-9B49-D00A9E245C57}"/>
            </a:ext>
          </a:extLst>
        </xdr:cNvPr>
        <xdr:cNvCxnSpPr/>
      </xdr:nvCxnSpPr>
      <xdr:spPr>
        <a:xfrm>
          <a:off x="15481300" y="14498682"/>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150586</xdr:rowOff>
    </xdr:from>
    <xdr:to>
      <xdr:col>76</xdr:col>
      <xdr:colOff>165100</xdr:colOff>
      <xdr:row>84</xdr:row>
      <xdr:rowOff>80736</xdr:rowOff>
    </xdr:to>
    <xdr:sp macro="" textlink="">
      <xdr:nvSpPr>
        <xdr:cNvPr id="763" name="楕円 762">
          <a:extLst>
            <a:ext uri="{FF2B5EF4-FFF2-40B4-BE49-F238E27FC236}">
              <a16:creationId xmlns:a16="http://schemas.microsoft.com/office/drawing/2014/main" id="{F4CC22A0-0D3D-4F26-93AE-C6162756AB82}"/>
            </a:ext>
          </a:extLst>
        </xdr:cNvPr>
        <xdr:cNvSpPr/>
      </xdr:nvSpPr>
      <xdr:spPr>
        <a:xfrm>
          <a:off x="145415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29936</xdr:rowOff>
    </xdr:from>
    <xdr:to>
      <xdr:col>81</xdr:col>
      <xdr:colOff>50800</xdr:colOff>
      <xdr:row>84</xdr:row>
      <xdr:rowOff>96882</xdr:rowOff>
    </xdr:to>
    <xdr:cxnSp macro="">
      <xdr:nvCxnSpPr>
        <xdr:cNvPr id="764" name="直線コネクタ 763">
          <a:extLst>
            <a:ext uri="{FF2B5EF4-FFF2-40B4-BE49-F238E27FC236}">
              <a16:creationId xmlns:a16="http://schemas.microsoft.com/office/drawing/2014/main" id="{759B243C-7C83-489A-A938-B099C9FCAF9A}"/>
            </a:ext>
          </a:extLst>
        </xdr:cNvPr>
        <xdr:cNvCxnSpPr/>
      </xdr:nvCxnSpPr>
      <xdr:spPr>
        <a:xfrm>
          <a:off x="14592300" y="14431736"/>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1995</xdr:rowOff>
    </xdr:from>
    <xdr:to>
      <xdr:col>72</xdr:col>
      <xdr:colOff>38100</xdr:colOff>
      <xdr:row>84</xdr:row>
      <xdr:rowOff>103595</xdr:rowOff>
    </xdr:to>
    <xdr:sp macro="" textlink="">
      <xdr:nvSpPr>
        <xdr:cNvPr id="765" name="楕円 764">
          <a:extLst>
            <a:ext uri="{FF2B5EF4-FFF2-40B4-BE49-F238E27FC236}">
              <a16:creationId xmlns:a16="http://schemas.microsoft.com/office/drawing/2014/main" id="{6597AF79-234A-4671-9A92-C74E1473D8F2}"/>
            </a:ext>
          </a:extLst>
        </xdr:cNvPr>
        <xdr:cNvSpPr/>
      </xdr:nvSpPr>
      <xdr:spPr>
        <a:xfrm>
          <a:off x="13652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29936</xdr:rowOff>
    </xdr:from>
    <xdr:to>
      <xdr:col>76</xdr:col>
      <xdr:colOff>114300</xdr:colOff>
      <xdr:row>84</xdr:row>
      <xdr:rowOff>52795</xdr:rowOff>
    </xdr:to>
    <xdr:cxnSp macro="">
      <xdr:nvCxnSpPr>
        <xdr:cNvPr id="766" name="直線コネクタ 765">
          <a:extLst>
            <a:ext uri="{FF2B5EF4-FFF2-40B4-BE49-F238E27FC236}">
              <a16:creationId xmlns:a16="http://schemas.microsoft.com/office/drawing/2014/main" id="{8E9114AA-3E51-4CB5-B54E-B4339E3DE674}"/>
            </a:ext>
          </a:extLst>
        </xdr:cNvPr>
        <xdr:cNvCxnSpPr/>
      </xdr:nvCxnSpPr>
      <xdr:spPr>
        <a:xfrm flipV="1">
          <a:off x="13703300" y="144317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29755</xdr:rowOff>
    </xdr:from>
    <xdr:to>
      <xdr:col>67</xdr:col>
      <xdr:colOff>101600</xdr:colOff>
      <xdr:row>83</xdr:row>
      <xdr:rowOff>131355</xdr:rowOff>
    </xdr:to>
    <xdr:sp macro="" textlink="">
      <xdr:nvSpPr>
        <xdr:cNvPr id="767" name="楕円 766">
          <a:extLst>
            <a:ext uri="{FF2B5EF4-FFF2-40B4-BE49-F238E27FC236}">
              <a16:creationId xmlns:a16="http://schemas.microsoft.com/office/drawing/2014/main" id="{73BF78C4-9A39-45B6-9A79-AC8F14E662F8}"/>
            </a:ext>
          </a:extLst>
        </xdr:cNvPr>
        <xdr:cNvSpPr/>
      </xdr:nvSpPr>
      <xdr:spPr>
        <a:xfrm>
          <a:off x="12763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80555</xdr:rowOff>
    </xdr:from>
    <xdr:to>
      <xdr:col>71</xdr:col>
      <xdr:colOff>177800</xdr:colOff>
      <xdr:row>84</xdr:row>
      <xdr:rowOff>52795</xdr:rowOff>
    </xdr:to>
    <xdr:cxnSp macro="">
      <xdr:nvCxnSpPr>
        <xdr:cNvPr id="768" name="直線コネクタ 767">
          <a:extLst>
            <a:ext uri="{FF2B5EF4-FFF2-40B4-BE49-F238E27FC236}">
              <a16:creationId xmlns:a16="http://schemas.microsoft.com/office/drawing/2014/main" id="{43FD75AD-1FF6-4020-B083-1D0489B4DD64}"/>
            </a:ext>
          </a:extLst>
        </xdr:cNvPr>
        <xdr:cNvCxnSpPr/>
      </xdr:nvCxnSpPr>
      <xdr:spPr>
        <a:xfrm>
          <a:off x="12814300" y="14310905"/>
          <a:ext cx="889000" cy="14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769" name="n_1aveValue【消防施設】&#10;有形固定資産減価償却率">
          <a:extLst>
            <a:ext uri="{FF2B5EF4-FFF2-40B4-BE49-F238E27FC236}">
              <a16:creationId xmlns:a16="http://schemas.microsoft.com/office/drawing/2014/main" id="{1BA7B757-F842-4321-AE23-4118B3A039F2}"/>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70" name="n_2aveValue【消防施設】&#10;有形固定資産減価償却率">
          <a:extLst>
            <a:ext uri="{FF2B5EF4-FFF2-40B4-BE49-F238E27FC236}">
              <a16:creationId xmlns:a16="http://schemas.microsoft.com/office/drawing/2014/main" id="{F09F509F-2073-4B44-9E5B-6144B00D396D}"/>
            </a:ext>
          </a:extLst>
        </xdr:cNvPr>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771" name="n_3aveValue【消防施設】&#10;有形固定資産減価償却率">
          <a:extLst>
            <a:ext uri="{FF2B5EF4-FFF2-40B4-BE49-F238E27FC236}">
              <a16:creationId xmlns:a16="http://schemas.microsoft.com/office/drawing/2014/main" id="{4A562566-1EFE-40A0-BA90-77DF885B2CA1}"/>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772" name="n_4aveValue【消防施設】&#10;有形固定資産減価償却率">
          <a:extLst>
            <a:ext uri="{FF2B5EF4-FFF2-40B4-BE49-F238E27FC236}">
              <a16:creationId xmlns:a16="http://schemas.microsoft.com/office/drawing/2014/main" id="{12A23457-9280-4881-8D21-D5A905B9462E}"/>
            </a:ext>
          </a:extLst>
        </xdr:cNvPr>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138809</xdr:rowOff>
    </xdr:from>
    <xdr:ext cx="405111" cy="259045"/>
    <xdr:sp macro="" textlink="">
      <xdr:nvSpPr>
        <xdr:cNvPr id="773" name="n_1mainValue【消防施設】&#10;有形固定資産減価償却率">
          <a:extLst>
            <a:ext uri="{FF2B5EF4-FFF2-40B4-BE49-F238E27FC236}">
              <a16:creationId xmlns:a16="http://schemas.microsoft.com/office/drawing/2014/main" id="{AAFEDB23-CC89-491C-A765-4E84AD0D8430}"/>
            </a:ext>
          </a:extLst>
        </xdr:cNvPr>
        <xdr:cNvSpPr txBox="1"/>
      </xdr:nvSpPr>
      <xdr:spPr>
        <a:xfrm>
          <a:off x="15266044" y="1454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71863</xdr:rowOff>
    </xdr:from>
    <xdr:ext cx="405111" cy="259045"/>
    <xdr:sp macro="" textlink="">
      <xdr:nvSpPr>
        <xdr:cNvPr id="774" name="n_2mainValue【消防施設】&#10;有形固定資産減価償却率">
          <a:extLst>
            <a:ext uri="{FF2B5EF4-FFF2-40B4-BE49-F238E27FC236}">
              <a16:creationId xmlns:a16="http://schemas.microsoft.com/office/drawing/2014/main" id="{C4A05F75-EF50-4572-83C0-A5144EDF2FE2}"/>
            </a:ext>
          </a:extLst>
        </xdr:cNvPr>
        <xdr:cNvSpPr txBox="1"/>
      </xdr:nvSpPr>
      <xdr:spPr>
        <a:xfrm>
          <a:off x="14389744" y="1447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94722</xdr:rowOff>
    </xdr:from>
    <xdr:ext cx="405111" cy="259045"/>
    <xdr:sp macro="" textlink="">
      <xdr:nvSpPr>
        <xdr:cNvPr id="775" name="n_3mainValue【消防施設】&#10;有形固定資産減価償却率">
          <a:extLst>
            <a:ext uri="{FF2B5EF4-FFF2-40B4-BE49-F238E27FC236}">
              <a16:creationId xmlns:a16="http://schemas.microsoft.com/office/drawing/2014/main" id="{CFAC5EF7-482B-42CC-A6B2-1AF4856B5194}"/>
            </a:ext>
          </a:extLst>
        </xdr:cNvPr>
        <xdr:cNvSpPr txBox="1"/>
      </xdr:nvSpPr>
      <xdr:spPr>
        <a:xfrm>
          <a:off x="13500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122482</xdr:rowOff>
    </xdr:from>
    <xdr:ext cx="405111" cy="259045"/>
    <xdr:sp macro="" textlink="">
      <xdr:nvSpPr>
        <xdr:cNvPr id="776" name="n_4mainValue【消防施設】&#10;有形固定資産減価償却率">
          <a:extLst>
            <a:ext uri="{FF2B5EF4-FFF2-40B4-BE49-F238E27FC236}">
              <a16:creationId xmlns:a16="http://schemas.microsoft.com/office/drawing/2014/main" id="{7FCA16B7-A7FD-4654-A02C-35FE88304663}"/>
            </a:ext>
          </a:extLst>
        </xdr:cNvPr>
        <xdr:cNvSpPr txBox="1"/>
      </xdr:nvSpPr>
      <xdr:spPr>
        <a:xfrm>
          <a:off x="12611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A806BE83-4974-4CAE-8627-F794CBB03F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C9E6B508-5E2A-4F37-8DEB-F14E87EC814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EA92642C-C33D-414E-BCC8-EBB56A81204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F7E4CB10-9E77-4475-9C17-28FC0FB675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233CF01E-F41E-42BE-ADF1-B1B981EDADA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36E63503-13E0-46D4-86CB-1A13DEDF577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464568EA-FD24-40D3-B3D0-8201CAACE24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B3EEEDEC-8EF1-4F32-A3B4-0321B46A720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E657829C-F189-4A30-9B7C-C02CCF07370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7440DF44-2A68-4147-86EB-4EF41460FB0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a:extLst>
            <a:ext uri="{FF2B5EF4-FFF2-40B4-BE49-F238E27FC236}">
              <a16:creationId xmlns:a16="http://schemas.microsoft.com/office/drawing/2014/main" id="{7BEEFA50-ACDF-4792-8982-63893BB3883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a:extLst>
            <a:ext uri="{FF2B5EF4-FFF2-40B4-BE49-F238E27FC236}">
              <a16:creationId xmlns:a16="http://schemas.microsoft.com/office/drawing/2014/main" id="{95F32CCB-3E20-44AA-AE08-F592D955D05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a:extLst>
            <a:ext uri="{FF2B5EF4-FFF2-40B4-BE49-F238E27FC236}">
              <a16:creationId xmlns:a16="http://schemas.microsoft.com/office/drawing/2014/main" id="{A50CB2C5-C9DD-4331-85C7-BF17204F1B5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a:extLst>
            <a:ext uri="{FF2B5EF4-FFF2-40B4-BE49-F238E27FC236}">
              <a16:creationId xmlns:a16="http://schemas.microsoft.com/office/drawing/2014/main" id="{EC5F6266-C7E4-4F65-89B3-FB65DD20865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a:extLst>
            <a:ext uri="{FF2B5EF4-FFF2-40B4-BE49-F238E27FC236}">
              <a16:creationId xmlns:a16="http://schemas.microsoft.com/office/drawing/2014/main" id="{502B8BBC-AA84-442C-9163-6406710D484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a:extLst>
            <a:ext uri="{FF2B5EF4-FFF2-40B4-BE49-F238E27FC236}">
              <a16:creationId xmlns:a16="http://schemas.microsoft.com/office/drawing/2014/main" id="{4E2BAECC-D97C-49DC-863D-5F2B8A31BA5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a:extLst>
            <a:ext uri="{FF2B5EF4-FFF2-40B4-BE49-F238E27FC236}">
              <a16:creationId xmlns:a16="http://schemas.microsoft.com/office/drawing/2014/main" id="{F5C2A1CF-410D-4743-BCA4-6F3C7803182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a:extLst>
            <a:ext uri="{FF2B5EF4-FFF2-40B4-BE49-F238E27FC236}">
              <a16:creationId xmlns:a16="http://schemas.microsoft.com/office/drawing/2014/main" id="{BDB35134-7379-429A-98EC-09AD9634658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470423A2-6451-42CF-8B3F-15C9D9CFA0B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D2A1EE8B-29F7-42F9-BD62-394BE69466F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a:extLst>
            <a:ext uri="{FF2B5EF4-FFF2-40B4-BE49-F238E27FC236}">
              <a16:creationId xmlns:a16="http://schemas.microsoft.com/office/drawing/2014/main" id="{D807F56C-5D1F-42A9-ABF4-E2329C313BC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98" name="直線コネクタ 797">
          <a:extLst>
            <a:ext uri="{FF2B5EF4-FFF2-40B4-BE49-F238E27FC236}">
              <a16:creationId xmlns:a16="http://schemas.microsoft.com/office/drawing/2014/main" id="{2A241230-B326-4902-9A50-82DB1FB80083}"/>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99" name="【消防施設】&#10;一人当たり面積最小値テキスト">
          <a:extLst>
            <a:ext uri="{FF2B5EF4-FFF2-40B4-BE49-F238E27FC236}">
              <a16:creationId xmlns:a16="http://schemas.microsoft.com/office/drawing/2014/main" id="{E68B90A8-D330-40FF-8F40-3D69F3E14912}"/>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800" name="直線コネクタ 799">
          <a:extLst>
            <a:ext uri="{FF2B5EF4-FFF2-40B4-BE49-F238E27FC236}">
              <a16:creationId xmlns:a16="http://schemas.microsoft.com/office/drawing/2014/main" id="{D616A127-F4CE-4DA5-8279-B290A8AB4651}"/>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801" name="【消防施設】&#10;一人当たり面積最大値テキスト">
          <a:extLst>
            <a:ext uri="{FF2B5EF4-FFF2-40B4-BE49-F238E27FC236}">
              <a16:creationId xmlns:a16="http://schemas.microsoft.com/office/drawing/2014/main" id="{028B974A-51F5-4D7A-BFA4-984B2CBFDA40}"/>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802" name="直線コネクタ 801">
          <a:extLst>
            <a:ext uri="{FF2B5EF4-FFF2-40B4-BE49-F238E27FC236}">
              <a16:creationId xmlns:a16="http://schemas.microsoft.com/office/drawing/2014/main" id="{BA815BAA-CEAF-4BFA-AD5E-88B384AEF5CD}"/>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803" name="【消防施設】&#10;一人当たり面積平均値テキスト">
          <a:extLst>
            <a:ext uri="{FF2B5EF4-FFF2-40B4-BE49-F238E27FC236}">
              <a16:creationId xmlns:a16="http://schemas.microsoft.com/office/drawing/2014/main" id="{2C43D04B-A40E-4616-ACDC-272301003E43}"/>
            </a:ext>
          </a:extLst>
        </xdr:cNvPr>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804" name="フローチャート: 判断 803">
          <a:extLst>
            <a:ext uri="{FF2B5EF4-FFF2-40B4-BE49-F238E27FC236}">
              <a16:creationId xmlns:a16="http://schemas.microsoft.com/office/drawing/2014/main" id="{1FF51850-A848-49D8-91C0-80FE9F4D97D8}"/>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805" name="フローチャート: 判断 804">
          <a:extLst>
            <a:ext uri="{FF2B5EF4-FFF2-40B4-BE49-F238E27FC236}">
              <a16:creationId xmlns:a16="http://schemas.microsoft.com/office/drawing/2014/main" id="{7D103AB7-4CE5-4AAD-BABF-00C6C039FDC3}"/>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806" name="フローチャート: 判断 805">
          <a:extLst>
            <a:ext uri="{FF2B5EF4-FFF2-40B4-BE49-F238E27FC236}">
              <a16:creationId xmlns:a16="http://schemas.microsoft.com/office/drawing/2014/main" id="{6608398C-B47F-4DDA-BF35-8B1DDE09098F}"/>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807" name="フローチャート: 判断 806">
          <a:extLst>
            <a:ext uri="{FF2B5EF4-FFF2-40B4-BE49-F238E27FC236}">
              <a16:creationId xmlns:a16="http://schemas.microsoft.com/office/drawing/2014/main" id="{E2732619-91FF-4AAA-BB89-A7C0B6F5F837}"/>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808" name="フローチャート: 判断 807">
          <a:extLst>
            <a:ext uri="{FF2B5EF4-FFF2-40B4-BE49-F238E27FC236}">
              <a16:creationId xmlns:a16="http://schemas.microsoft.com/office/drawing/2014/main" id="{E7690118-4A07-441B-AF01-F9B438CBEDD3}"/>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F0204419-98D6-4460-8305-5BA3E6725C1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C348B7ED-3943-435D-B4A2-3DB0B970C38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F140F051-541B-42A3-847E-B53260FA4CF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601C0DA6-D531-4535-A696-0C7B5F2085E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CB4B5CE-F061-4533-A552-0BFE36A9F44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62737</xdr:rowOff>
    </xdr:from>
    <xdr:to>
      <xdr:col>116</xdr:col>
      <xdr:colOff>114300</xdr:colOff>
      <xdr:row>85</xdr:row>
      <xdr:rowOff>164337</xdr:rowOff>
    </xdr:to>
    <xdr:sp macro="" textlink="">
      <xdr:nvSpPr>
        <xdr:cNvPr id="814" name="楕円 813">
          <a:extLst>
            <a:ext uri="{FF2B5EF4-FFF2-40B4-BE49-F238E27FC236}">
              <a16:creationId xmlns:a16="http://schemas.microsoft.com/office/drawing/2014/main" id="{F8D569D9-BA08-4B67-A154-6304A85CAB9E}"/>
            </a:ext>
          </a:extLst>
        </xdr:cNvPr>
        <xdr:cNvSpPr/>
      </xdr:nvSpPr>
      <xdr:spPr>
        <a:xfrm>
          <a:off x="221107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10989</xdr:rowOff>
    </xdr:from>
    <xdr:ext cx="469744" cy="259045"/>
    <xdr:sp macro="" textlink="">
      <xdr:nvSpPr>
        <xdr:cNvPr id="815" name="【消防施設】&#10;一人当たり面積該当値テキスト">
          <a:extLst>
            <a:ext uri="{FF2B5EF4-FFF2-40B4-BE49-F238E27FC236}">
              <a16:creationId xmlns:a16="http://schemas.microsoft.com/office/drawing/2014/main" id="{2D4FB523-59B1-45AB-B31D-219D1806BBCD}"/>
            </a:ext>
          </a:extLst>
        </xdr:cNvPr>
        <xdr:cNvSpPr txBox="1"/>
      </xdr:nvSpPr>
      <xdr:spPr>
        <a:xfrm>
          <a:off x="22199600" y="1458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64567</xdr:rowOff>
    </xdr:from>
    <xdr:to>
      <xdr:col>112</xdr:col>
      <xdr:colOff>38100</xdr:colOff>
      <xdr:row>85</xdr:row>
      <xdr:rowOff>166167</xdr:rowOff>
    </xdr:to>
    <xdr:sp macro="" textlink="">
      <xdr:nvSpPr>
        <xdr:cNvPr id="816" name="楕円 815">
          <a:extLst>
            <a:ext uri="{FF2B5EF4-FFF2-40B4-BE49-F238E27FC236}">
              <a16:creationId xmlns:a16="http://schemas.microsoft.com/office/drawing/2014/main" id="{AC3E521B-6B7C-4EF2-A476-7BEAF41DC2AE}"/>
            </a:ext>
          </a:extLst>
        </xdr:cNvPr>
        <xdr:cNvSpPr/>
      </xdr:nvSpPr>
      <xdr:spPr>
        <a:xfrm>
          <a:off x="21272500" y="146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113537</xdr:rowOff>
    </xdr:from>
    <xdr:to>
      <xdr:col>116</xdr:col>
      <xdr:colOff>63500</xdr:colOff>
      <xdr:row>85</xdr:row>
      <xdr:rowOff>115367</xdr:rowOff>
    </xdr:to>
    <xdr:cxnSp macro="">
      <xdr:nvCxnSpPr>
        <xdr:cNvPr id="817" name="直線コネクタ 816">
          <a:extLst>
            <a:ext uri="{FF2B5EF4-FFF2-40B4-BE49-F238E27FC236}">
              <a16:creationId xmlns:a16="http://schemas.microsoft.com/office/drawing/2014/main" id="{AFCFE620-FA4E-4382-9893-73502C9660B0}"/>
            </a:ext>
          </a:extLst>
        </xdr:cNvPr>
        <xdr:cNvCxnSpPr/>
      </xdr:nvCxnSpPr>
      <xdr:spPr>
        <a:xfrm flipV="1">
          <a:off x="21323300" y="14686787"/>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119431</xdr:rowOff>
    </xdr:from>
    <xdr:to>
      <xdr:col>107</xdr:col>
      <xdr:colOff>101600</xdr:colOff>
      <xdr:row>86</xdr:row>
      <xdr:rowOff>49581</xdr:rowOff>
    </xdr:to>
    <xdr:sp macro="" textlink="">
      <xdr:nvSpPr>
        <xdr:cNvPr id="818" name="楕円 817">
          <a:extLst>
            <a:ext uri="{FF2B5EF4-FFF2-40B4-BE49-F238E27FC236}">
              <a16:creationId xmlns:a16="http://schemas.microsoft.com/office/drawing/2014/main" id="{517DAFE3-7C2B-4CDF-B009-0D9A7FE7695C}"/>
            </a:ext>
          </a:extLst>
        </xdr:cNvPr>
        <xdr:cNvSpPr/>
      </xdr:nvSpPr>
      <xdr:spPr>
        <a:xfrm>
          <a:off x="20383500" y="1469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115367</xdr:rowOff>
    </xdr:from>
    <xdr:to>
      <xdr:col>111</xdr:col>
      <xdr:colOff>177800</xdr:colOff>
      <xdr:row>85</xdr:row>
      <xdr:rowOff>170231</xdr:rowOff>
    </xdr:to>
    <xdr:cxnSp macro="">
      <xdr:nvCxnSpPr>
        <xdr:cNvPr id="819" name="直線コネクタ 818">
          <a:extLst>
            <a:ext uri="{FF2B5EF4-FFF2-40B4-BE49-F238E27FC236}">
              <a16:creationId xmlns:a16="http://schemas.microsoft.com/office/drawing/2014/main" id="{420EC51B-286A-47D4-A04D-FBF5D1A46C37}"/>
            </a:ext>
          </a:extLst>
        </xdr:cNvPr>
        <xdr:cNvCxnSpPr/>
      </xdr:nvCxnSpPr>
      <xdr:spPr>
        <a:xfrm flipV="1">
          <a:off x="20434300" y="14688617"/>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120345</xdr:rowOff>
    </xdr:from>
    <xdr:to>
      <xdr:col>102</xdr:col>
      <xdr:colOff>165100</xdr:colOff>
      <xdr:row>86</xdr:row>
      <xdr:rowOff>50495</xdr:rowOff>
    </xdr:to>
    <xdr:sp macro="" textlink="">
      <xdr:nvSpPr>
        <xdr:cNvPr id="820" name="楕円 819">
          <a:extLst>
            <a:ext uri="{FF2B5EF4-FFF2-40B4-BE49-F238E27FC236}">
              <a16:creationId xmlns:a16="http://schemas.microsoft.com/office/drawing/2014/main" id="{1A2D6060-12A0-4B5E-A92C-167552178A7B}"/>
            </a:ext>
          </a:extLst>
        </xdr:cNvPr>
        <xdr:cNvSpPr/>
      </xdr:nvSpPr>
      <xdr:spPr>
        <a:xfrm>
          <a:off x="19494500" y="1469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170231</xdr:rowOff>
    </xdr:from>
    <xdr:to>
      <xdr:col>107</xdr:col>
      <xdr:colOff>50800</xdr:colOff>
      <xdr:row>85</xdr:row>
      <xdr:rowOff>171145</xdr:rowOff>
    </xdr:to>
    <xdr:cxnSp macro="">
      <xdr:nvCxnSpPr>
        <xdr:cNvPr id="821" name="直線コネクタ 820">
          <a:extLst>
            <a:ext uri="{FF2B5EF4-FFF2-40B4-BE49-F238E27FC236}">
              <a16:creationId xmlns:a16="http://schemas.microsoft.com/office/drawing/2014/main" id="{BB2658B6-BD96-47D0-9B6F-E4F0B57A105B}"/>
            </a:ext>
          </a:extLst>
        </xdr:cNvPr>
        <xdr:cNvCxnSpPr/>
      </xdr:nvCxnSpPr>
      <xdr:spPr>
        <a:xfrm flipV="1">
          <a:off x="19545300" y="1474348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121259</xdr:rowOff>
    </xdr:from>
    <xdr:to>
      <xdr:col>98</xdr:col>
      <xdr:colOff>38100</xdr:colOff>
      <xdr:row>86</xdr:row>
      <xdr:rowOff>51409</xdr:rowOff>
    </xdr:to>
    <xdr:sp macro="" textlink="">
      <xdr:nvSpPr>
        <xdr:cNvPr id="822" name="楕円 821">
          <a:extLst>
            <a:ext uri="{FF2B5EF4-FFF2-40B4-BE49-F238E27FC236}">
              <a16:creationId xmlns:a16="http://schemas.microsoft.com/office/drawing/2014/main" id="{B5653B47-AC0B-4DA8-BE70-C32E8697D232}"/>
            </a:ext>
          </a:extLst>
        </xdr:cNvPr>
        <xdr:cNvSpPr/>
      </xdr:nvSpPr>
      <xdr:spPr>
        <a:xfrm>
          <a:off x="18605500" y="146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171145</xdr:rowOff>
    </xdr:from>
    <xdr:to>
      <xdr:col>102</xdr:col>
      <xdr:colOff>114300</xdr:colOff>
      <xdr:row>86</xdr:row>
      <xdr:rowOff>609</xdr:rowOff>
    </xdr:to>
    <xdr:cxnSp macro="">
      <xdr:nvCxnSpPr>
        <xdr:cNvPr id="823" name="直線コネクタ 822">
          <a:extLst>
            <a:ext uri="{FF2B5EF4-FFF2-40B4-BE49-F238E27FC236}">
              <a16:creationId xmlns:a16="http://schemas.microsoft.com/office/drawing/2014/main" id="{6BA45027-ED1E-4F66-AC85-894AC5470577}"/>
            </a:ext>
          </a:extLst>
        </xdr:cNvPr>
        <xdr:cNvCxnSpPr/>
      </xdr:nvCxnSpPr>
      <xdr:spPr>
        <a:xfrm flipV="1">
          <a:off x="18656300" y="1474439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824" name="n_1aveValue【消防施設】&#10;一人当たり面積">
          <a:extLst>
            <a:ext uri="{FF2B5EF4-FFF2-40B4-BE49-F238E27FC236}">
              <a16:creationId xmlns:a16="http://schemas.microsoft.com/office/drawing/2014/main" id="{175685F3-9A43-40EC-9764-E5C3B49A3115}"/>
            </a:ext>
          </a:extLst>
        </xdr:cNvPr>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825" name="n_2aveValue【消防施設】&#10;一人当たり面積">
          <a:extLst>
            <a:ext uri="{FF2B5EF4-FFF2-40B4-BE49-F238E27FC236}">
              <a16:creationId xmlns:a16="http://schemas.microsoft.com/office/drawing/2014/main" id="{E55B355A-5414-4AE5-BD3E-72111ECB8C8B}"/>
            </a:ext>
          </a:extLst>
        </xdr:cNvPr>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826" name="n_3aveValue【消防施設】&#10;一人当たり面積">
          <a:extLst>
            <a:ext uri="{FF2B5EF4-FFF2-40B4-BE49-F238E27FC236}">
              <a16:creationId xmlns:a16="http://schemas.microsoft.com/office/drawing/2014/main" id="{B8210B60-C692-4742-99B3-FBBE47DFB77C}"/>
            </a:ext>
          </a:extLst>
        </xdr:cNvPr>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827" name="n_4aveValue【消防施設】&#10;一人当たり面積">
          <a:extLst>
            <a:ext uri="{FF2B5EF4-FFF2-40B4-BE49-F238E27FC236}">
              <a16:creationId xmlns:a16="http://schemas.microsoft.com/office/drawing/2014/main" id="{56D5E59A-2C86-4BD8-9672-E7F4A7DE3E71}"/>
            </a:ext>
          </a:extLst>
        </xdr:cNvPr>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157294</xdr:rowOff>
    </xdr:from>
    <xdr:ext cx="469744" cy="259045"/>
    <xdr:sp macro="" textlink="">
      <xdr:nvSpPr>
        <xdr:cNvPr id="828" name="n_1mainValue【消防施設】&#10;一人当たり面積">
          <a:extLst>
            <a:ext uri="{FF2B5EF4-FFF2-40B4-BE49-F238E27FC236}">
              <a16:creationId xmlns:a16="http://schemas.microsoft.com/office/drawing/2014/main" id="{89E3D0DA-9BF1-47AE-8675-737C06098175}"/>
            </a:ext>
          </a:extLst>
        </xdr:cNvPr>
        <xdr:cNvSpPr txBox="1"/>
      </xdr:nvSpPr>
      <xdr:spPr>
        <a:xfrm>
          <a:off x="21075727" y="1473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40708</xdr:rowOff>
    </xdr:from>
    <xdr:ext cx="469744" cy="259045"/>
    <xdr:sp macro="" textlink="">
      <xdr:nvSpPr>
        <xdr:cNvPr id="829" name="n_2mainValue【消防施設】&#10;一人当たり面積">
          <a:extLst>
            <a:ext uri="{FF2B5EF4-FFF2-40B4-BE49-F238E27FC236}">
              <a16:creationId xmlns:a16="http://schemas.microsoft.com/office/drawing/2014/main" id="{F60E9CE1-D2EA-4566-903F-26FA30FB492C}"/>
            </a:ext>
          </a:extLst>
        </xdr:cNvPr>
        <xdr:cNvSpPr txBox="1"/>
      </xdr:nvSpPr>
      <xdr:spPr>
        <a:xfrm>
          <a:off x="20199427" y="1478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41622</xdr:rowOff>
    </xdr:from>
    <xdr:ext cx="469744" cy="259045"/>
    <xdr:sp macro="" textlink="">
      <xdr:nvSpPr>
        <xdr:cNvPr id="830" name="n_3mainValue【消防施設】&#10;一人当たり面積">
          <a:extLst>
            <a:ext uri="{FF2B5EF4-FFF2-40B4-BE49-F238E27FC236}">
              <a16:creationId xmlns:a16="http://schemas.microsoft.com/office/drawing/2014/main" id="{EE5C68AC-A447-4C48-8D48-130BDF673D09}"/>
            </a:ext>
          </a:extLst>
        </xdr:cNvPr>
        <xdr:cNvSpPr txBox="1"/>
      </xdr:nvSpPr>
      <xdr:spPr>
        <a:xfrm>
          <a:off x="19310427" y="1478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42536</xdr:rowOff>
    </xdr:from>
    <xdr:ext cx="469744" cy="259045"/>
    <xdr:sp macro="" textlink="">
      <xdr:nvSpPr>
        <xdr:cNvPr id="831" name="n_4mainValue【消防施設】&#10;一人当たり面積">
          <a:extLst>
            <a:ext uri="{FF2B5EF4-FFF2-40B4-BE49-F238E27FC236}">
              <a16:creationId xmlns:a16="http://schemas.microsoft.com/office/drawing/2014/main" id="{785CCF48-63AE-4117-8E6C-CDB98FB3D344}"/>
            </a:ext>
          </a:extLst>
        </xdr:cNvPr>
        <xdr:cNvSpPr txBox="1"/>
      </xdr:nvSpPr>
      <xdr:spPr>
        <a:xfrm>
          <a:off x="18421427" y="1478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545B1505-F593-47D3-BBD0-E0FD8233331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14994E48-BC8F-4D9E-9587-D85EF4F1F21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DB689C09-898F-4B14-B9CA-66E6AA839CC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D3ED9006-3095-4645-9B4A-23ECFD59BEF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D94B8A59-4356-43A7-92F9-B5C93A21520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59314E8A-81B2-4E45-9EEC-A35668C0737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BA453730-7341-4B4E-B10C-43388DE32E2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84974B7C-7B63-4CB1-83C1-A190BB440FA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B5A8EA6B-AA70-49FC-818E-BDB8E3C126D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91585875-AABA-4EA2-9544-4E269745271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DD786E1D-870A-4278-AA4D-95168718FD5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a:extLst>
            <a:ext uri="{FF2B5EF4-FFF2-40B4-BE49-F238E27FC236}">
              <a16:creationId xmlns:a16="http://schemas.microsoft.com/office/drawing/2014/main" id="{7A5A673E-526A-4D92-8E33-303AB7D860A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a:extLst>
            <a:ext uri="{FF2B5EF4-FFF2-40B4-BE49-F238E27FC236}">
              <a16:creationId xmlns:a16="http://schemas.microsoft.com/office/drawing/2014/main" id="{D60A28F5-3CD8-46FD-8B56-87B291E85CC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a:extLst>
            <a:ext uri="{FF2B5EF4-FFF2-40B4-BE49-F238E27FC236}">
              <a16:creationId xmlns:a16="http://schemas.microsoft.com/office/drawing/2014/main" id="{38D3B484-E118-4058-B773-E765E52C4EF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a:extLst>
            <a:ext uri="{FF2B5EF4-FFF2-40B4-BE49-F238E27FC236}">
              <a16:creationId xmlns:a16="http://schemas.microsoft.com/office/drawing/2014/main" id="{EF73B7EC-EC37-4C31-A250-3B9A10060AC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a:extLst>
            <a:ext uri="{FF2B5EF4-FFF2-40B4-BE49-F238E27FC236}">
              <a16:creationId xmlns:a16="http://schemas.microsoft.com/office/drawing/2014/main" id="{8C0A88F9-3B09-4266-878C-B75C4F99A4A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a:extLst>
            <a:ext uri="{FF2B5EF4-FFF2-40B4-BE49-F238E27FC236}">
              <a16:creationId xmlns:a16="http://schemas.microsoft.com/office/drawing/2014/main" id="{BABD578C-8755-46B6-A3B4-42272297627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a:extLst>
            <a:ext uri="{FF2B5EF4-FFF2-40B4-BE49-F238E27FC236}">
              <a16:creationId xmlns:a16="http://schemas.microsoft.com/office/drawing/2014/main" id="{0AF0EE52-769F-4A95-8A73-579DC8B5950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a:extLst>
            <a:ext uri="{FF2B5EF4-FFF2-40B4-BE49-F238E27FC236}">
              <a16:creationId xmlns:a16="http://schemas.microsoft.com/office/drawing/2014/main" id="{7C1CB5F1-4817-42EB-90BE-262D17518ED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a:extLst>
            <a:ext uri="{FF2B5EF4-FFF2-40B4-BE49-F238E27FC236}">
              <a16:creationId xmlns:a16="http://schemas.microsoft.com/office/drawing/2014/main" id="{14FDA925-9D4F-4C96-862F-9AF0413E957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a:extLst>
            <a:ext uri="{FF2B5EF4-FFF2-40B4-BE49-F238E27FC236}">
              <a16:creationId xmlns:a16="http://schemas.microsoft.com/office/drawing/2014/main" id="{6F515A7E-CA11-4030-BD4A-C0C68B8E4D0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a:extLst>
            <a:ext uri="{FF2B5EF4-FFF2-40B4-BE49-F238E27FC236}">
              <a16:creationId xmlns:a16="http://schemas.microsoft.com/office/drawing/2014/main" id="{88BE51D5-DA00-4538-AFD5-CDCA9B05962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a:extLst>
            <a:ext uri="{FF2B5EF4-FFF2-40B4-BE49-F238E27FC236}">
              <a16:creationId xmlns:a16="http://schemas.microsoft.com/office/drawing/2014/main" id="{BBE32291-8EF4-438A-BC65-85BAFF620D6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CEA24278-5CF0-4757-8A23-075DC0139C0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170BEDEB-AFAE-40CB-90CF-30BB84F8E0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57" name="直線コネクタ 856">
          <a:extLst>
            <a:ext uri="{FF2B5EF4-FFF2-40B4-BE49-F238E27FC236}">
              <a16:creationId xmlns:a16="http://schemas.microsoft.com/office/drawing/2014/main" id="{F7DD1034-94B1-4817-8907-05A749F3C410}"/>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8" name="【庁舎】&#10;有形固定資産減価償却率最小値テキスト">
          <a:extLst>
            <a:ext uri="{FF2B5EF4-FFF2-40B4-BE49-F238E27FC236}">
              <a16:creationId xmlns:a16="http://schemas.microsoft.com/office/drawing/2014/main" id="{3EC46319-1646-4031-920C-79364DE436B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9" name="直線コネクタ 858">
          <a:extLst>
            <a:ext uri="{FF2B5EF4-FFF2-40B4-BE49-F238E27FC236}">
              <a16:creationId xmlns:a16="http://schemas.microsoft.com/office/drawing/2014/main" id="{603797F2-8A4C-4DF4-A393-50C5A077A9E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60" name="【庁舎】&#10;有形固定資産減価償却率最大値テキスト">
          <a:extLst>
            <a:ext uri="{FF2B5EF4-FFF2-40B4-BE49-F238E27FC236}">
              <a16:creationId xmlns:a16="http://schemas.microsoft.com/office/drawing/2014/main" id="{87CE0BAF-5D72-4908-8C62-18B685F7DDF7}"/>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61" name="直線コネクタ 860">
          <a:extLst>
            <a:ext uri="{FF2B5EF4-FFF2-40B4-BE49-F238E27FC236}">
              <a16:creationId xmlns:a16="http://schemas.microsoft.com/office/drawing/2014/main" id="{85EBB879-690F-4571-A9F6-E9CFFD658068}"/>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862" name="【庁舎】&#10;有形固定資産減価償却率平均値テキスト">
          <a:extLst>
            <a:ext uri="{FF2B5EF4-FFF2-40B4-BE49-F238E27FC236}">
              <a16:creationId xmlns:a16="http://schemas.microsoft.com/office/drawing/2014/main" id="{3F66D081-71EA-4D7B-8916-07D9012FB5B4}"/>
            </a:ext>
          </a:extLst>
        </xdr:cNvPr>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63" name="フローチャート: 判断 862">
          <a:extLst>
            <a:ext uri="{FF2B5EF4-FFF2-40B4-BE49-F238E27FC236}">
              <a16:creationId xmlns:a16="http://schemas.microsoft.com/office/drawing/2014/main" id="{02879D63-A038-4211-A02F-C9D94922A3C4}"/>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64" name="フローチャート: 判断 863">
          <a:extLst>
            <a:ext uri="{FF2B5EF4-FFF2-40B4-BE49-F238E27FC236}">
              <a16:creationId xmlns:a16="http://schemas.microsoft.com/office/drawing/2014/main" id="{1C6ABE95-133B-42A1-88A3-8AFDB40C13F0}"/>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65" name="フローチャート: 判断 864">
          <a:extLst>
            <a:ext uri="{FF2B5EF4-FFF2-40B4-BE49-F238E27FC236}">
              <a16:creationId xmlns:a16="http://schemas.microsoft.com/office/drawing/2014/main" id="{53A1ACCC-A55F-41F9-A677-2EAC5FEC145D}"/>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66" name="フローチャート: 判断 865">
          <a:extLst>
            <a:ext uri="{FF2B5EF4-FFF2-40B4-BE49-F238E27FC236}">
              <a16:creationId xmlns:a16="http://schemas.microsoft.com/office/drawing/2014/main" id="{B3FBC8DA-7B6E-4654-939A-920A99364C1A}"/>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67" name="フローチャート: 判断 866">
          <a:extLst>
            <a:ext uri="{FF2B5EF4-FFF2-40B4-BE49-F238E27FC236}">
              <a16:creationId xmlns:a16="http://schemas.microsoft.com/office/drawing/2014/main" id="{DDE1D402-8590-471A-B7B8-A9D9FD96796C}"/>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D69810FA-3FED-4E23-889C-11033FAB1C3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9E915E29-D060-4746-B657-3EAFCB6D16D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455E8A3D-3A33-4EB9-9845-19B8ED999D8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F211C38B-BD91-4D2E-AD52-B2975AD56AE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6AD5E23E-FDE1-4F9D-A3AD-57B03CBB87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72752</xdr:rowOff>
    </xdr:from>
    <xdr:to>
      <xdr:col>85</xdr:col>
      <xdr:colOff>177800</xdr:colOff>
      <xdr:row>101</xdr:row>
      <xdr:rowOff>2902</xdr:rowOff>
    </xdr:to>
    <xdr:sp macro="" textlink="">
      <xdr:nvSpPr>
        <xdr:cNvPr id="873" name="楕円 872">
          <a:extLst>
            <a:ext uri="{FF2B5EF4-FFF2-40B4-BE49-F238E27FC236}">
              <a16:creationId xmlns:a16="http://schemas.microsoft.com/office/drawing/2014/main" id="{3F50ACA1-C881-4CD9-BAB9-848AB74B0943}"/>
            </a:ext>
          </a:extLst>
        </xdr:cNvPr>
        <xdr:cNvSpPr/>
      </xdr:nvSpPr>
      <xdr:spPr>
        <a:xfrm>
          <a:off x="162687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95629</xdr:rowOff>
    </xdr:from>
    <xdr:ext cx="405111" cy="259045"/>
    <xdr:sp macro="" textlink="">
      <xdr:nvSpPr>
        <xdr:cNvPr id="874" name="【庁舎】&#10;有形固定資産減価償却率該当値テキスト">
          <a:extLst>
            <a:ext uri="{FF2B5EF4-FFF2-40B4-BE49-F238E27FC236}">
              <a16:creationId xmlns:a16="http://schemas.microsoft.com/office/drawing/2014/main" id="{F66ED929-CABD-49F7-B339-9601B419E5B9}"/>
            </a:ext>
          </a:extLst>
        </xdr:cNvPr>
        <xdr:cNvSpPr txBox="1"/>
      </xdr:nvSpPr>
      <xdr:spPr>
        <a:xfrm>
          <a:off x="16357600" y="170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64588</xdr:rowOff>
    </xdr:from>
    <xdr:to>
      <xdr:col>81</xdr:col>
      <xdr:colOff>101600</xdr:colOff>
      <xdr:row>106</xdr:row>
      <xdr:rowOff>166188</xdr:rowOff>
    </xdr:to>
    <xdr:sp macro="" textlink="">
      <xdr:nvSpPr>
        <xdr:cNvPr id="875" name="楕円 874">
          <a:extLst>
            <a:ext uri="{FF2B5EF4-FFF2-40B4-BE49-F238E27FC236}">
              <a16:creationId xmlns:a16="http://schemas.microsoft.com/office/drawing/2014/main" id="{F2F414D3-8D3D-41FA-B062-D5C3C4364E77}"/>
            </a:ext>
          </a:extLst>
        </xdr:cNvPr>
        <xdr:cNvSpPr/>
      </xdr:nvSpPr>
      <xdr:spPr>
        <a:xfrm>
          <a:off x="15430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123552</xdr:rowOff>
    </xdr:from>
    <xdr:to>
      <xdr:col>85</xdr:col>
      <xdr:colOff>127000</xdr:colOff>
      <xdr:row>106</xdr:row>
      <xdr:rowOff>115388</xdr:rowOff>
    </xdr:to>
    <xdr:cxnSp macro="">
      <xdr:nvCxnSpPr>
        <xdr:cNvPr id="876" name="直線コネクタ 875">
          <a:extLst>
            <a:ext uri="{FF2B5EF4-FFF2-40B4-BE49-F238E27FC236}">
              <a16:creationId xmlns:a16="http://schemas.microsoft.com/office/drawing/2014/main" id="{731C1EC7-01BB-41BB-947D-13873496F1DE}"/>
            </a:ext>
          </a:extLst>
        </xdr:cNvPr>
        <xdr:cNvCxnSpPr/>
      </xdr:nvCxnSpPr>
      <xdr:spPr>
        <a:xfrm flipV="1">
          <a:off x="15481300" y="17268552"/>
          <a:ext cx="838200" cy="10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125005</xdr:rowOff>
    </xdr:from>
    <xdr:to>
      <xdr:col>76</xdr:col>
      <xdr:colOff>165100</xdr:colOff>
      <xdr:row>107</xdr:row>
      <xdr:rowOff>55155</xdr:rowOff>
    </xdr:to>
    <xdr:sp macro="" textlink="">
      <xdr:nvSpPr>
        <xdr:cNvPr id="877" name="楕円 876">
          <a:extLst>
            <a:ext uri="{FF2B5EF4-FFF2-40B4-BE49-F238E27FC236}">
              <a16:creationId xmlns:a16="http://schemas.microsoft.com/office/drawing/2014/main" id="{1F19A13D-75D7-43E2-A513-E02067FEEB13}"/>
            </a:ext>
          </a:extLst>
        </xdr:cNvPr>
        <xdr:cNvSpPr/>
      </xdr:nvSpPr>
      <xdr:spPr>
        <a:xfrm>
          <a:off x="14541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115388</xdr:rowOff>
    </xdr:from>
    <xdr:to>
      <xdr:col>81</xdr:col>
      <xdr:colOff>50800</xdr:colOff>
      <xdr:row>107</xdr:row>
      <xdr:rowOff>4355</xdr:rowOff>
    </xdr:to>
    <xdr:cxnSp macro="">
      <xdr:nvCxnSpPr>
        <xdr:cNvPr id="878" name="直線コネクタ 877">
          <a:extLst>
            <a:ext uri="{FF2B5EF4-FFF2-40B4-BE49-F238E27FC236}">
              <a16:creationId xmlns:a16="http://schemas.microsoft.com/office/drawing/2014/main" id="{EBFDE373-DE7F-4F38-A248-CA7FA8163FC4}"/>
            </a:ext>
          </a:extLst>
        </xdr:cNvPr>
        <xdr:cNvCxnSpPr/>
      </xdr:nvCxnSpPr>
      <xdr:spPr>
        <a:xfrm flipV="1">
          <a:off x="14592300" y="18289088"/>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46627</xdr:rowOff>
    </xdr:from>
    <xdr:to>
      <xdr:col>72</xdr:col>
      <xdr:colOff>38100</xdr:colOff>
      <xdr:row>107</xdr:row>
      <xdr:rowOff>148227</xdr:rowOff>
    </xdr:to>
    <xdr:sp macro="" textlink="">
      <xdr:nvSpPr>
        <xdr:cNvPr id="879" name="楕円 878">
          <a:extLst>
            <a:ext uri="{FF2B5EF4-FFF2-40B4-BE49-F238E27FC236}">
              <a16:creationId xmlns:a16="http://schemas.microsoft.com/office/drawing/2014/main" id="{444F3091-BD26-479B-BD2B-04C84C2BE588}"/>
            </a:ext>
          </a:extLst>
        </xdr:cNvPr>
        <xdr:cNvSpPr/>
      </xdr:nvSpPr>
      <xdr:spPr>
        <a:xfrm>
          <a:off x="13652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4355</xdr:rowOff>
    </xdr:from>
    <xdr:to>
      <xdr:col>76</xdr:col>
      <xdr:colOff>114300</xdr:colOff>
      <xdr:row>107</xdr:row>
      <xdr:rowOff>97427</xdr:rowOff>
    </xdr:to>
    <xdr:cxnSp macro="">
      <xdr:nvCxnSpPr>
        <xdr:cNvPr id="880" name="直線コネクタ 879">
          <a:extLst>
            <a:ext uri="{FF2B5EF4-FFF2-40B4-BE49-F238E27FC236}">
              <a16:creationId xmlns:a16="http://schemas.microsoft.com/office/drawing/2014/main" id="{91E654AB-9D5C-49B6-9FC6-C20E0D829F71}"/>
            </a:ext>
          </a:extLst>
        </xdr:cNvPr>
        <xdr:cNvCxnSpPr/>
      </xdr:nvCxnSpPr>
      <xdr:spPr>
        <a:xfrm flipV="1">
          <a:off x="13703300" y="18349505"/>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169092</xdr:rowOff>
    </xdr:from>
    <xdr:to>
      <xdr:col>67</xdr:col>
      <xdr:colOff>101600</xdr:colOff>
      <xdr:row>107</xdr:row>
      <xdr:rowOff>99242</xdr:rowOff>
    </xdr:to>
    <xdr:sp macro="" textlink="">
      <xdr:nvSpPr>
        <xdr:cNvPr id="881" name="楕円 880">
          <a:extLst>
            <a:ext uri="{FF2B5EF4-FFF2-40B4-BE49-F238E27FC236}">
              <a16:creationId xmlns:a16="http://schemas.microsoft.com/office/drawing/2014/main" id="{F3E9DBF8-182A-4F7D-9D3A-AAE78EDC4469}"/>
            </a:ext>
          </a:extLst>
        </xdr:cNvPr>
        <xdr:cNvSpPr/>
      </xdr:nvSpPr>
      <xdr:spPr>
        <a:xfrm>
          <a:off x="12763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48442</xdr:rowOff>
    </xdr:from>
    <xdr:to>
      <xdr:col>71</xdr:col>
      <xdr:colOff>177800</xdr:colOff>
      <xdr:row>107</xdr:row>
      <xdr:rowOff>97427</xdr:rowOff>
    </xdr:to>
    <xdr:cxnSp macro="">
      <xdr:nvCxnSpPr>
        <xdr:cNvPr id="882" name="直線コネクタ 881">
          <a:extLst>
            <a:ext uri="{FF2B5EF4-FFF2-40B4-BE49-F238E27FC236}">
              <a16:creationId xmlns:a16="http://schemas.microsoft.com/office/drawing/2014/main" id="{10AC6DE4-45E6-4245-BB35-A6E65D223925}"/>
            </a:ext>
          </a:extLst>
        </xdr:cNvPr>
        <xdr:cNvCxnSpPr/>
      </xdr:nvCxnSpPr>
      <xdr:spPr>
        <a:xfrm>
          <a:off x="12814300" y="1839359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83" name="n_1aveValue【庁舎】&#10;有形固定資産減価償却率">
          <a:extLst>
            <a:ext uri="{FF2B5EF4-FFF2-40B4-BE49-F238E27FC236}">
              <a16:creationId xmlns:a16="http://schemas.microsoft.com/office/drawing/2014/main" id="{C99C44D8-2A1F-4EBB-A7EB-7B982283AC63}"/>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84" name="n_2aveValue【庁舎】&#10;有形固定資産減価償却率">
          <a:extLst>
            <a:ext uri="{FF2B5EF4-FFF2-40B4-BE49-F238E27FC236}">
              <a16:creationId xmlns:a16="http://schemas.microsoft.com/office/drawing/2014/main" id="{8747C3CF-4756-44EB-8184-E1E3BFE66C8C}"/>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885" name="n_3aveValue【庁舎】&#10;有形固定資産減価償却率">
          <a:extLst>
            <a:ext uri="{FF2B5EF4-FFF2-40B4-BE49-F238E27FC236}">
              <a16:creationId xmlns:a16="http://schemas.microsoft.com/office/drawing/2014/main" id="{543B21E1-7BF3-4323-BD05-F77B7897A1E0}"/>
            </a:ext>
          </a:extLst>
        </xdr:cNvPr>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86" name="n_4aveValue【庁舎】&#10;有形固定資産減価償却率">
          <a:extLst>
            <a:ext uri="{FF2B5EF4-FFF2-40B4-BE49-F238E27FC236}">
              <a16:creationId xmlns:a16="http://schemas.microsoft.com/office/drawing/2014/main" id="{D09DFE5C-1E6A-4F34-A7EE-B015DA880625}"/>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157315</xdr:rowOff>
    </xdr:from>
    <xdr:ext cx="405111" cy="259045"/>
    <xdr:sp macro="" textlink="">
      <xdr:nvSpPr>
        <xdr:cNvPr id="887" name="n_1mainValue【庁舎】&#10;有形固定資産減価償却率">
          <a:extLst>
            <a:ext uri="{FF2B5EF4-FFF2-40B4-BE49-F238E27FC236}">
              <a16:creationId xmlns:a16="http://schemas.microsoft.com/office/drawing/2014/main" id="{DB653C6F-7607-406C-910E-A84B8B0B9A5B}"/>
            </a:ext>
          </a:extLst>
        </xdr:cNvPr>
        <xdr:cNvSpPr txBox="1"/>
      </xdr:nvSpPr>
      <xdr:spPr>
        <a:xfrm>
          <a:off x="152660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46282</xdr:rowOff>
    </xdr:from>
    <xdr:ext cx="405111" cy="259045"/>
    <xdr:sp macro="" textlink="">
      <xdr:nvSpPr>
        <xdr:cNvPr id="888" name="n_2mainValue【庁舎】&#10;有形固定資産減価償却率">
          <a:extLst>
            <a:ext uri="{FF2B5EF4-FFF2-40B4-BE49-F238E27FC236}">
              <a16:creationId xmlns:a16="http://schemas.microsoft.com/office/drawing/2014/main" id="{0C9C293D-F364-451F-8BF3-0A2353AFE6A9}"/>
            </a:ext>
          </a:extLst>
        </xdr:cNvPr>
        <xdr:cNvSpPr txBox="1"/>
      </xdr:nvSpPr>
      <xdr:spPr>
        <a:xfrm>
          <a:off x="143897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139354</xdr:rowOff>
    </xdr:from>
    <xdr:ext cx="405111" cy="259045"/>
    <xdr:sp macro="" textlink="">
      <xdr:nvSpPr>
        <xdr:cNvPr id="889" name="n_3mainValue【庁舎】&#10;有形固定資産減価償却率">
          <a:extLst>
            <a:ext uri="{FF2B5EF4-FFF2-40B4-BE49-F238E27FC236}">
              <a16:creationId xmlns:a16="http://schemas.microsoft.com/office/drawing/2014/main" id="{0EB9A551-BB1D-4E46-9A2B-8CA75B735774}"/>
            </a:ext>
          </a:extLst>
        </xdr:cNvPr>
        <xdr:cNvSpPr txBox="1"/>
      </xdr:nvSpPr>
      <xdr:spPr>
        <a:xfrm>
          <a:off x="13500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90369</xdr:rowOff>
    </xdr:from>
    <xdr:ext cx="405111" cy="259045"/>
    <xdr:sp macro="" textlink="">
      <xdr:nvSpPr>
        <xdr:cNvPr id="890" name="n_4mainValue【庁舎】&#10;有形固定資産減価償却率">
          <a:extLst>
            <a:ext uri="{FF2B5EF4-FFF2-40B4-BE49-F238E27FC236}">
              <a16:creationId xmlns:a16="http://schemas.microsoft.com/office/drawing/2014/main" id="{1B6B4F12-54EB-4D65-963C-BDC40943FE32}"/>
            </a:ext>
          </a:extLst>
        </xdr:cNvPr>
        <xdr:cNvSpPr txBox="1"/>
      </xdr:nvSpPr>
      <xdr:spPr>
        <a:xfrm>
          <a:off x="12611744"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08182EE3-15A4-403E-BAF7-0AA753C3B5A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AB84F52A-FF21-4929-A0CF-4CF95B0074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7BD9FFC2-E45E-4FBD-AC18-5887035112A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4FA609FB-3133-4876-96D4-2FB12A4E13E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450ACB8F-5A44-42D5-831D-B6347176EA5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E92D09EE-5F83-42BD-BF57-A72C9497700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87340E84-98A6-4D25-B2DC-8D6F235940F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CD06D51B-29D3-4A13-B55B-932517CC9F8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DE14718B-772E-44A1-94E4-BDA521D5085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912FDD22-ADCD-4D79-8249-04821EDDA3D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a:extLst>
            <a:ext uri="{FF2B5EF4-FFF2-40B4-BE49-F238E27FC236}">
              <a16:creationId xmlns:a16="http://schemas.microsoft.com/office/drawing/2014/main" id="{6439109D-D793-4EEA-96A1-1B3252C27B1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a:extLst>
            <a:ext uri="{FF2B5EF4-FFF2-40B4-BE49-F238E27FC236}">
              <a16:creationId xmlns:a16="http://schemas.microsoft.com/office/drawing/2014/main" id="{A284CB31-165A-415D-972F-5D2DA56C05A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a:extLst>
            <a:ext uri="{FF2B5EF4-FFF2-40B4-BE49-F238E27FC236}">
              <a16:creationId xmlns:a16="http://schemas.microsoft.com/office/drawing/2014/main" id="{AA04765C-7F30-445B-BAE2-316A83EBC4F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a:extLst>
            <a:ext uri="{FF2B5EF4-FFF2-40B4-BE49-F238E27FC236}">
              <a16:creationId xmlns:a16="http://schemas.microsoft.com/office/drawing/2014/main" id="{14E1A0B5-57E3-4977-955D-F458F6635E7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a:extLst>
            <a:ext uri="{FF2B5EF4-FFF2-40B4-BE49-F238E27FC236}">
              <a16:creationId xmlns:a16="http://schemas.microsoft.com/office/drawing/2014/main" id="{E67242F7-F2C2-4787-9E28-B5CB19A3EC5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a:extLst>
            <a:ext uri="{FF2B5EF4-FFF2-40B4-BE49-F238E27FC236}">
              <a16:creationId xmlns:a16="http://schemas.microsoft.com/office/drawing/2014/main" id="{6F5A1E73-AA87-41B1-BAEB-EE1CAC3F780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a:extLst>
            <a:ext uri="{FF2B5EF4-FFF2-40B4-BE49-F238E27FC236}">
              <a16:creationId xmlns:a16="http://schemas.microsoft.com/office/drawing/2014/main" id="{BC7FD77D-F946-4374-BE09-1B567AFBC9C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a:extLst>
            <a:ext uri="{FF2B5EF4-FFF2-40B4-BE49-F238E27FC236}">
              <a16:creationId xmlns:a16="http://schemas.microsoft.com/office/drawing/2014/main" id="{08DA7868-9795-49F3-B586-C0839F2966A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a:extLst>
            <a:ext uri="{FF2B5EF4-FFF2-40B4-BE49-F238E27FC236}">
              <a16:creationId xmlns:a16="http://schemas.microsoft.com/office/drawing/2014/main" id="{A8C61BDA-5A1D-4CC4-B115-1014753C94D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a:extLst>
            <a:ext uri="{FF2B5EF4-FFF2-40B4-BE49-F238E27FC236}">
              <a16:creationId xmlns:a16="http://schemas.microsoft.com/office/drawing/2014/main" id="{64097ADD-F5A2-47D0-B033-AAF5F664C1B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a:extLst>
            <a:ext uri="{FF2B5EF4-FFF2-40B4-BE49-F238E27FC236}">
              <a16:creationId xmlns:a16="http://schemas.microsoft.com/office/drawing/2014/main" id="{63D587AB-B718-4760-9B27-FC410479DD8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a:extLst>
            <a:ext uri="{FF2B5EF4-FFF2-40B4-BE49-F238E27FC236}">
              <a16:creationId xmlns:a16="http://schemas.microsoft.com/office/drawing/2014/main" id="{166AA79E-FAB9-4029-BF8D-8EF9FA74C36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A7A2C222-42AA-47F5-91D1-6BAEAC20AA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14E47A28-7058-4CC3-B566-89BCEDF6FE3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a:extLst>
            <a:ext uri="{FF2B5EF4-FFF2-40B4-BE49-F238E27FC236}">
              <a16:creationId xmlns:a16="http://schemas.microsoft.com/office/drawing/2014/main" id="{C0558F7A-0295-4063-ADD7-9DBB34DB67C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916" name="直線コネクタ 915">
          <a:extLst>
            <a:ext uri="{FF2B5EF4-FFF2-40B4-BE49-F238E27FC236}">
              <a16:creationId xmlns:a16="http://schemas.microsoft.com/office/drawing/2014/main" id="{278CB207-4C37-463F-93EB-9006A44B6A10}"/>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917" name="【庁舎】&#10;一人当たり面積最小値テキスト">
          <a:extLst>
            <a:ext uri="{FF2B5EF4-FFF2-40B4-BE49-F238E27FC236}">
              <a16:creationId xmlns:a16="http://schemas.microsoft.com/office/drawing/2014/main" id="{5FD0B9E0-A34C-4507-B0AC-15A5263C2D59}"/>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918" name="直線コネクタ 917">
          <a:extLst>
            <a:ext uri="{FF2B5EF4-FFF2-40B4-BE49-F238E27FC236}">
              <a16:creationId xmlns:a16="http://schemas.microsoft.com/office/drawing/2014/main" id="{9C579931-D4D5-40E2-A36F-A523EC778B8E}"/>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919" name="【庁舎】&#10;一人当たり面積最大値テキスト">
          <a:extLst>
            <a:ext uri="{FF2B5EF4-FFF2-40B4-BE49-F238E27FC236}">
              <a16:creationId xmlns:a16="http://schemas.microsoft.com/office/drawing/2014/main" id="{B4FCD662-30C6-4803-9FBD-BEA1F54B92D2}"/>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920" name="直線コネクタ 919">
          <a:extLst>
            <a:ext uri="{FF2B5EF4-FFF2-40B4-BE49-F238E27FC236}">
              <a16:creationId xmlns:a16="http://schemas.microsoft.com/office/drawing/2014/main" id="{52A8FAD1-BFD4-4E29-8581-4DD6F35AB3D1}"/>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80934</xdr:rowOff>
    </xdr:from>
    <xdr:ext cx="469744" cy="259045"/>
    <xdr:sp macro="" textlink="">
      <xdr:nvSpPr>
        <xdr:cNvPr id="921" name="【庁舎】&#10;一人当たり面積平均値テキスト">
          <a:extLst>
            <a:ext uri="{FF2B5EF4-FFF2-40B4-BE49-F238E27FC236}">
              <a16:creationId xmlns:a16="http://schemas.microsoft.com/office/drawing/2014/main" id="{F33EF5F5-F62D-44C7-AAAD-0F426981D08B}"/>
            </a:ext>
          </a:extLst>
        </xdr:cNvPr>
        <xdr:cNvSpPr txBox="1"/>
      </xdr:nvSpPr>
      <xdr:spPr>
        <a:xfrm>
          <a:off x="22199600" y="1791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922" name="フローチャート: 判断 921">
          <a:extLst>
            <a:ext uri="{FF2B5EF4-FFF2-40B4-BE49-F238E27FC236}">
              <a16:creationId xmlns:a16="http://schemas.microsoft.com/office/drawing/2014/main" id="{707928E3-EE9B-4BB1-AA43-4A9C90697B35}"/>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923" name="フローチャート: 判断 922">
          <a:extLst>
            <a:ext uri="{FF2B5EF4-FFF2-40B4-BE49-F238E27FC236}">
              <a16:creationId xmlns:a16="http://schemas.microsoft.com/office/drawing/2014/main" id="{A37B1EEE-852D-458B-B95E-CB9AC46C0B74}"/>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924" name="フローチャート: 判断 923">
          <a:extLst>
            <a:ext uri="{FF2B5EF4-FFF2-40B4-BE49-F238E27FC236}">
              <a16:creationId xmlns:a16="http://schemas.microsoft.com/office/drawing/2014/main" id="{EE843A51-BCB5-41EF-96D4-C21768D9F502}"/>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25" name="フローチャート: 判断 924">
          <a:extLst>
            <a:ext uri="{FF2B5EF4-FFF2-40B4-BE49-F238E27FC236}">
              <a16:creationId xmlns:a16="http://schemas.microsoft.com/office/drawing/2014/main" id="{3FEC963D-2B5D-45B8-9678-9B832B4003E9}"/>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926" name="フローチャート: 判断 925">
          <a:extLst>
            <a:ext uri="{FF2B5EF4-FFF2-40B4-BE49-F238E27FC236}">
              <a16:creationId xmlns:a16="http://schemas.microsoft.com/office/drawing/2014/main" id="{9F0617DD-47DB-4D3B-AA04-AE5F73F18A40}"/>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AF6190CC-BB54-4B81-86F4-70CFDA44869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A54FA05A-8CEC-4681-9E52-EDEB0D6914C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5FEF7471-D80C-4E06-B11B-31220F6E9F6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572F41F-B146-4BFA-AB0A-B5F8F2F6F08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9E6B8B76-1084-4B89-99E8-DA08B98A5BA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133169</xdr:rowOff>
    </xdr:from>
    <xdr:to>
      <xdr:col>116</xdr:col>
      <xdr:colOff>114300</xdr:colOff>
      <xdr:row>106</xdr:row>
      <xdr:rowOff>63319</xdr:rowOff>
    </xdr:to>
    <xdr:sp macro="" textlink="">
      <xdr:nvSpPr>
        <xdr:cNvPr id="932" name="楕円 931">
          <a:extLst>
            <a:ext uri="{FF2B5EF4-FFF2-40B4-BE49-F238E27FC236}">
              <a16:creationId xmlns:a16="http://schemas.microsoft.com/office/drawing/2014/main" id="{A9250899-E390-40DF-AC06-4579AAFCE19B}"/>
            </a:ext>
          </a:extLst>
        </xdr:cNvPr>
        <xdr:cNvSpPr/>
      </xdr:nvSpPr>
      <xdr:spPr>
        <a:xfrm>
          <a:off x="221107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111596</xdr:rowOff>
    </xdr:from>
    <xdr:ext cx="469744" cy="259045"/>
    <xdr:sp macro="" textlink="">
      <xdr:nvSpPr>
        <xdr:cNvPr id="933" name="【庁舎】&#10;一人当たり面積該当値テキスト">
          <a:extLst>
            <a:ext uri="{FF2B5EF4-FFF2-40B4-BE49-F238E27FC236}">
              <a16:creationId xmlns:a16="http://schemas.microsoft.com/office/drawing/2014/main" id="{F8F3B5B0-3BE5-4442-9643-25DD86E20A24}"/>
            </a:ext>
          </a:extLst>
        </xdr:cNvPr>
        <xdr:cNvSpPr txBox="1"/>
      </xdr:nvSpPr>
      <xdr:spPr>
        <a:xfrm>
          <a:off x="22199600" y="1811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116839</xdr:rowOff>
    </xdr:from>
    <xdr:to>
      <xdr:col>112</xdr:col>
      <xdr:colOff>38100</xdr:colOff>
      <xdr:row>108</xdr:row>
      <xdr:rowOff>46989</xdr:rowOff>
    </xdr:to>
    <xdr:sp macro="" textlink="">
      <xdr:nvSpPr>
        <xdr:cNvPr id="934" name="楕円 933">
          <a:extLst>
            <a:ext uri="{FF2B5EF4-FFF2-40B4-BE49-F238E27FC236}">
              <a16:creationId xmlns:a16="http://schemas.microsoft.com/office/drawing/2014/main" id="{0D3316C0-8EE7-4735-9DBE-254C9778B89F}"/>
            </a:ext>
          </a:extLst>
        </xdr:cNvPr>
        <xdr:cNvSpPr/>
      </xdr:nvSpPr>
      <xdr:spPr>
        <a:xfrm>
          <a:off x="21272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12519</xdr:rowOff>
    </xdr:from>
    <xdr:to>
      <xdr:col>116</xdr:col>
      <xdr:colOff>63500</xdr:colOff>
      <xdr:row>107</xdr:row>
      <xdr:rowOff>167639</xdr:rowOff>
    </xdr:to>
    <xdr:cxnSp macro="">
      <xdr:nvCxnSpPr>
        <xdr:cNvPr id="935" name="直線コネクタ 934">
          <a:extLst>
            <a:ext uri="{FF2B5EF4-FFF2-40B4-BE49-F238E27FC236}">
              <a16:creationId xmlns:a16="http://schemas.microsoft.com/office/drawing/2014/main" id="{C84459DA-E564-497F-BFB8-48716956C0DB}"/>
            </a:ext>
          </a:extLst>
        </xdr:cNvPr>
        <xdr:cNvCxnSpPr/>
      </xdr:nvCxnSpPr>
      <xdr:spPr>
        <a:xfrm flipV="1">
          <a:off x="21323300" y="18186219"/>
          <a:ext cx="838200" cy="3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108676</xdr:rowOff>
    </xdr:from>
    <xdr:to>
      <xdr:col>107</xdr:col>
      <xdr:colOff>101600</xdr:colOff>
      <xdr:row>108</xdr:row>
      <xdr:rowOff>38826</xdr:rowOff>
    </xdr:to>
    <xdr:sp macro="" textlink="">
      <xdr:nvSpPr>
        <xdr:cNvPr id="936" name="楕円 935">
          <a:extLst>
            <a:ext uri="{FF2B5EF4-FFF2-40B4-BE49-F238E27FC236}">
              <a16:creationId xmlns:a16="http://schemas.microsoft.com/office/drawing/2014/main" id="{0A05E1BE-0BA6-4C7A-9D6B-2776F29FDFD3}"/>
            </a:ext>
          </a:extLst>
        </xdr:cNvPr>
        <xdr:cNvSpPr/>
      </xdr:nvSpPr>
      <xdr:spPr>
        <a:xfrm>
          <a:off x="20383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159476</xdr:rowOff>
    </xdr:from>
    <xdr:to>
      <xdr:col>111</xdr:col>
      <xdr:colOff>177800</xdr:colOff>
      <xdr:row>107</xdr:row>
      <xdr:rowOff>167639</xdr:rowOff>
    </xdr:to>
    <xdr:cxnSp macro="">
      <xdr:nvCxnSpPr>
        <xdr:cNvPr id="937" name="直線コネクタ 936">
          <a:extLst>
            <a:ext uri="{FF2B5EF4-FFF2-40B4-BE49-F238E27FC236}">
              <a16:creationId xmlns:a16="http://schemas.microsoft.com/office/drawing/2014/main" id="{C15CD0F4-4190-4783-9263-50F454757AA4}"/>
            </a:ext>
          </a:extLst>
        </xdr:cNvPr>
        <xdr:cNvCxnSpPr/>
      </xdr:nvCxnSpPr>
      <xdr:spPr>
        <a:xfrm>
          <a:off x="20434300" y="18504626"/>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938" name="楕円 937">
          <a:extLst>
            <a:ext uri="{FF2B5EF4-FFF2-40B4-BE49-F238E27FC236}">
              <a16:creationId xmlns:a16="http://schemas.microsoft.com/office/drawing/2014/main" id="{79BE1DAE-9A7B-4645-8C80-60A510888E79}"/>
            </a:ext>
          </a:extLst>
        </xdr:cNvPr>
        <xdr:cNvSpPr/>
      </xdr:nvSpPr>
      <xdr:spPr>
        <a:xfrm>
          <a:off x="19494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61505</xdr:rowOff>
    </xdr:from>
    <xdr:to>
      <xdr:col>107</xdr:col>
      <xdr:colOff>50800</xdr:colOff>
      <xdr:row>107</xdr:row>
      <xdr:rowOff>159476</xdr:rowOff>
    </xdr:to>
    <xdr:cxnSp macro="">
      <xdr:nvCxnSpPr>
        <xdr:cNvPr id="939" name="直線コネクタ 938">
          <a:extLst>
            <a:ext uri="{FF2B5EF4-FFF2-40B4-BE49-F238E27FC236}">
              <a16:creationId xmlns:a16="http://schemas.microsoft.com/office/drawing/2014/main" id="{E7E1776A-EEF1-416D-9CFA-85C693298ABA}"/>
            </a:ext>
          </a:extLst>
        </xdr:cNvPr>
        <xdr:cNvCxnSpPr/>
      </xdr:nvCxnSpPr>
      <xdr:spPr>
        <a:xfrm>
          <a:off x="19545300" y="18406655"/>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940" name="楕円 939">
          <a:extLst>
            <a:ext uri="{FF2B5EF4-FFF2-40B4-BE49-F238E27FC236}">
              <a16:creationId xmlns:a16="http://schemas.microsoft.com/office/drawing/2014/main" id="{29297F19-31DC-439B-88A8-2D8C248B8D2D}"/>
            </a:ext>
          </a:extLst>
        </xdr:cNvPr>
        <xdr:cNvSpPr/>
      </xdr:nvSpPr>
      <xdr:spPr>
        <a:xfrm>
          <a:off x="18605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61505</xdr:rowOff>
    </xdr:from>
    <xdr:to>
      <xdr:col>102</xdr:col>
      <xdr:colOff>114300</xdr:colOff>
      <xdr:row>107</xdr:row>
      <xdr:rowOff>64770</xdr:rowOff>
    </xdr:to>
    <xdr:cxnSp macro="">
      <xdr:nvCxnSpPr>
        <xdr:cNvPr id="941" name="直線コネクタ 940">
          <a:extLst>
            <a:ext uri="{FF2B5EF4-FFF2-40B4-BE49-F238E27FC236}">
              <a16:creationId xmlns:a16="http://schemas.microsoft.com/office/drawing/2014/main" id="{B4457026-D926-4B70-B083-C10E6208BBAC}"/>
            </a:ext>
          </a:extLst>
        </xdr:cNvPr>
        <xdr:cNvCxnSpPr/>
      </xdr:nvCxnSpPr>
      <xdr:spPr>
        <a:xfrm flipV="1">
          <a:off x="18656300" y="184066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21063</xdr:rowOff>
    </xdr:from>
    <xdr:ext cx="469744" cy="259045"/>
    <xdr:sp macro="" textlink="">
      <xdr:nvSpPr>
        <xdr:cNvPr id="942" name="n_1aveValue【庁舎】&#10;一人当たり面積">
          <a:extLst>
            <a:ext uri="{FF2B5EF4-FFF2-40B4-BE49-F238E27FC236}">
              <a16:creationId xmlns:a16="http://schemas.microsoft.com/office/drawing/2014/main" id="{18B185E7-2349-4967-8865-FBB575A64778}"/>
            </a:ext>
          </a:extLst>
        </xdr:cNvPr>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943" name="n_2aveValue【庁舎】&#10;一人当たり面積">
          <a:extLst>
            <a:ext uri="{FF2B5EF4-FFF2-40B4-BE49-F238E27FC236}">
              <a16:creationId xmlns:a16="http://schemas.microsoft.com/office/drawing/2014/main" id="{FF674E35-2394-4A3A-B89F-5AF8C6A2A4E5}"/>
            </a:ext>
          </a:extLst>
        </xdr:cNvPr>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944" name="n_3aveValue【庁舎】&#10;一人当たり面積">
          <a:extLst>
            <a:ext uri="{FF2B5EF4-FFF2-40B4-BE49-F238E27FC236}">
              <a16:creationId xmlns:a16="http://schemas.microsoft.com/office/drawing/2014/main" id="{0E1F7D2B-FD4E-4C04-9040-56D3B9B2748D}"/>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945" name="n_4aveValue【庁舎】&#10;一人当たり面積">
          <a:extLst>
            <a:ext uri="{FF2B5EF4-FFF2-40B4-BE49-F238E27FC236}">
              <a16:creationId xmlns:a16="http://schemas.microsoft.com/office/drawing/2014/main" id="{981A8424-DFD2-46FA-B8CE-03B7816FD7E5}"/>
            </a:ext>
          </a:extLst>
        </xdr:cNvPr>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38116</xdr:rowOff>
    </xdr:from>
    <xdr:ext cx="469744" cy="259045"/>
    <xdr:sp macro="" textlink="">
      <xdr:nvSpPr>
        <xdr:cNvPr id="946" name="n_1mainValue【庁舎】&#10;一人当たり面積">
          <a:extLst>
            <a:ext uri="{FF2B5EF4-FFF2-40B4-BE49-F238E27FC236}">
              <a16:creationId xmlns:a16="http://schemas.microsoft.com/office/drawing/2014/main" id="{C158BC75-554E-4455-AF54-6201C033ABC9}"/>
            </a:ext>
          </a:extLst>
        </xdr:cNvPr>
        <xdr:cNvSpPr txBox="1"/>
      </xdr:nvSpPr>
      <xdr:spPr>
        <a:xfrm>
          <a:off x="210757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29953</xdr:rowOff>
    </xdr:from>
    <xdr:ext cx="469744" cy="259045"/>
    <xdr:sp macro="" textlink="">
      <xdr:nvSpPr>
        <xdr:cNvPr id="947" name="n_2mainValue【庁舎】&#10;一人当たり面積">
          <a:extLst>
            <a:ext uri="{FF2B5EF4-FFF2-40B4-BE49-F238E27FC236}">
              <a16:creationId xmlns:a16="http://schemas.microsoft.com/office/drawing/2014/main" id="{E8C904C9-24B0-4F57-9D2F-4A190AD15F30}"/>
            </a:ext>
          </a:extLst>
        </xdr:cNvPr>
        <xdr:cNvSpPr txBox="1"/>
      </xdr:nvSpPr>
      <xdr:spPr>
        <a:xfrm>
          <a:off x="20199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948" name="n_3mainValue【庁舎】&#10;一人当たり面積">
          <a:extLst>
            <a:ext uri="{FF2B5EF4-FFF2-40B4-BE49-F238E27FC236}">
              <a16:creationId xmlns:a16="http://schemas.microsoft.com/office/drawing/2014/main" id="{98E8263B-7C6E-4713-A107-D2FFED64066C}"/>
            </a:ext>
          </a:extLst>
        </xdr:cNvPr>
        <xdr:cNvSpPr txBox="1"/>
      </xdr:nvSpPr>
      <xdr:spPr>
        <a:xfrm>
          <a:off x="19310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949" name="n_4mainValue【庁舎】&#10;一人当たり面積">
          <a:extLst>
            <a:ext uri="{FF2B5EF4-FFF2-40B4-BE49-F238E27FC236}">
              <a16:creationId xmlns:a16="http://schemas.microsoft.com/office/drawing/2014/main" id="{6C06B459-4DCE-4774-BE3D-ECF2273969A9}"/>
            </a:ext>
          </a:extLst>
        </xdr:cNvPr>
        <xdr:cNvSpPr txBox="1"/>
      </xdr:nvSpPr>
      <xdr:spPr>
        <a:xfrm>
          <a:off x="18421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B89F817A-8A4A-461D-9BE0-359C9A1BEBB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51764B5C-AB15-406F-A314-D2FEC1C712F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F9DC14B5-242E-4C49-8340-2E341983444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一般廃棄物処理施設の数値が</a:t>
          </a:r>
          <a:r>
            <a:rPr lang="ja-JP" altLang="en-US" sz="1100">
              <a:solidFill>
                <a:schemeClr val="dk1"/>
              </a:solidFill>
              <a:effectLst/>
              <a:latin typeface="+mn-lt"/>
              <a:ea typeface="+mn-ea"/>
              <a:cs typeface="+mn-cs"/>
            </a:rPr>
            <a:t>類似団体平均より</a:t>
          </a:r>
          <a:r>
            <a:rPr lang="ja-JP" altLang="ja-JP" sz="1100">
              <a:solidFill>
                <a:schemeClr val="dk1"/>
              </a:solidFill>
              <a:effectLst/>
              <a:latin typeface="+mn-lt"/>
              <a:ea typeface="+mn-ea"/>
              <a:cs typeface="+mn-cs"/>
            </a:rPr>
            <a:t>大きく低下しているのは、</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年度、</a:t>
          </a:r>
          <a:r>
            <a:rPr lang="ja-JP" altLang="ja-JP" sz="1100">
              <a:solidFill>
                <a:schemeClr val="dk1"/>
              </a:solidFill>
              <a:effectLst/>
              <a:latin typeface="+mn-lt"/>
              <a:ea typeface="+mn-ea"/>
              <a:cs typeface="+mn-cs"/>
            </a:rPr>
            <a:t>新たにし尿処理施設を建設したことによるものである。</a:t>
          </a:r>
          <a:endParaRPr lang="ja-JP" altLang="ja-JP" sz="1400">
            <a:effectLst/>
          </a:endParaRPr>
        </a:p>
        <a:p>
          <a:r>
            <a:rPr lang="ja-JP" altLang="ja-JP" sz="1100">
              <a:solidFill>
                <a:schemeClr val="dk1"/>
              </a:solidFill>
              <a:effectLst/>
              <a:latin typeface="+mn-lt"/>
              <a:ea typeface="+mn-ea"/>
              <a:cs typeface="+mn-cs"/>
            </a:rPr>
            <a:t>　消防施設の数値が高いのは、資産額の</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割以上を占める防火水槽について、その多くが昭和</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年度以前に建設されたものであり、償却額が大きいためである。</a:t>
          </a:r>
          <a:endParaRPr lang="ja-JP" altLang="ja-JP" sz="1400">
            <a:effectLst/>
          </a:endParaRPr>
        </a:p>
        <a:p>
          <a:r>
            <a:rPr lang="ja-JP" altLang="ja-JP" sz="1100">
              <a:solidFill>
                <a:schemeClr val="dk1"/>
              </a:solidFill>
              <a:effectLst/>
              <a:latin typeface="+mn-lt"/>
              <a:ea typeface="+mn-ea"/>
              <a:cs typeface="+mn-cs"/>
            </a:rPr>
            <a:t>　庁舎については、類似団体内平均を大きく</a:t>
          </a:r>
          <a:r>
            <a:rPr lang="ja-JP" altLang="en-US" sz="1100">
              <a:solidFill>
                <a:schemeClr val="dk1"/>
              </a:solidFill>
              <a:effectLst/>
              <a:latin typeface="+mn-lt"/>
              <a:ea typeface="+mn-ea"/>
              <a:cs typeface="+mn-cs"/>
            </a:rPr>
            <a:t>下</a:t>
          </a:r>
          <a:r>
            <a:rPr lang="ja-JP" altLang="ja-JP" sz="1100">
              <a:solidFill>
                <a:schemeClr val="dk1"/>
              </a:solidFill>
              <a:effectLst/>
              <a:latin typeface="+mn-lt"/>
              <a:ea typeface="+mn-ea"/>
              <a:cs typeface="+mn-cs"/>
            </a:rPr>
            <a:t>回っているが、平成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年度から令和元年度</a:t>
          </a:r>
          <a:r>
            <a:rPr lang="ja-JP" altLang="en-US" sz="1100">
              <a:solidFill>
                <a:schemeClr val="dk1"/>
              </a:solidFill>
              <a:effectLst/>
              <a:latin typeface="+mn-lt"/>
              <a:ea typeface="+mn-ea"/>
              <a:cs typeface="+mn-cs"/>
            </a:rPr>
            <a:t>で新庁舎を</a:t>
          </a:r>
          <a:r>
            <a:rPr lang="ja-JP" altLang="ja-JP" sz="1100">
              <a:solidFill>
                <a:schemeClr val="dk1"/>
              </a:solidFill>
              <a:effectLst/>
              <a:latin typeface="+mn-lt"/>
              <a:ea typeface="+mn-ea"/>
              <a:cs typeface="+mn-cs"/>
            </a:rPr>
            <a:t>建設しているため、減価償却率</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低下</a:t>
          </a:r>
          <a:r>
            <a:rPr lang="ja-JP" altLang="en-US" sz="1100">
              <a:solidFill>
                <a:schemeClr val="dk1"/>
              </a:solidFill>
              <a:effectLst/>
              <a:latin typeface="+mn-lt"/>
              <a:ea typeface="+mn-ea"/>
              <a:cs typeface="+mn-cs"/>
            </a:rPr>
            <a:t>したものである。</a:t>
          </a:r>
          <a:endParaRPr lang="ja-JP" altLang="ja-JP" sz="1400">
            <a:effectLst/>
          </a:endParaRPr>
        </a:p>
        <a:p>
          <a:r>
            <a:rPr lang="ja-JP" altLang="ja-JP" sz="1100">
              <a:solidFill>
                <a:schemeClr val="dk1"/>
              </a:solidFill>
              <a:effectLst/>
              <a:latin typeface="+mn-lt"/>
              <a:ea typeface="+mn-ea"/>
              <a:cs typeface="+mn-cs"/>
            </a:rPr>
            <a:t>　全体的に見て、一人当たりの面積が類似団体内平均よりも低いのは、効率的な施設運営ができていると捉えられる反面、住民に対する行政サービスの低下を招く怖れがあるため、この点に留意して資産管理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45,006
44,526
82.96
24,628,351
24,092,744
323,283
11,346,467
23,401,034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本市の指数は、前年度より０．０１ポイント改善し、長崎県平均より０．０６ポイント、類似団体内平均より０．０５ポイント高いが、全国平均と比較すると０．０６ポイント低い水準にある。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平成２９年度から令和元年度の単年度数値の平均で算出する財政力指数は０．４５であるが、令和元年度単年度の数値も０．４５で前年度の単年度数値と同値であった。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51452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15469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本市の比率は、前年度より０．３ポイント悪化したものの、全国平均より２．４ポイント、長崎県平均より１．８ポイント、類似団体内平均より２．５ポイント低い水準にある。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比率悪化の要因は、分子の経常経費充当一般財源が補助費等の減に伴い減額となったが、臨時財政対策債の減に伴い分母の経常経費充当一般財源がそれ以上に減額となったためである。今後、地方交付税総額の減少など一般財源確保に課題が残る中、扶助費や公債費の増加が想定されるため、行財政改革を引き続き推進し、経常経費のさらなる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21953</xdr:rowOff>
    </xdr:from>
    <xdr:to>
      <xdr:col>23</xdr:col>
      <xdr:colOff>133350</xdr:colOff>
      <xdr:row>60</xdr:row>
      <xdr:rowOff>32294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0895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15059</xdr:rowOff>
    </xdr:from>
    <xdr:to>
      <xdr:col>19</xdr:col>
      <xdr:colOff>133350</xdr:colOff>
      <xdr:row>60</xdr:row>
      <xdr:rowOff>21953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0205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60</xdr:row>
      <xdr:rowOff>15059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8827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60</xdr:row>
      <xdr:rowOff>1270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641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152944</xdr:rowOff>
    </xdr:from>
    <xdr:to>
      <xdr:col>23</xdr:col>
      <xdr:colOff>184150</xdr:colOff>
      <xdr:row>60</xdr:row>
      <xdr:rowOff>83094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169471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1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142603</xdr:rowOff>
    </xdr:from>
    <xdr:to>
      <xdr:col>19</xdr:col>
      <xdr:colOff>184150</xdr:colOff>
      <xdr:row>60</xdr:row>
      <xdr:rowOff>72753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82930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135709</xdr:rowOff>
    </xdr:from>
    <xdr:to>
      <xdr:col>15</xdr:col>
      <xdr:colOff>133350</xdr:colOff>
      <xdr:row>60</xdr:row>
      <xdr:rowOff>65859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76036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97790</xdr:rowOff>
    </xdr:from>
    <xdr:to>
      <xdr:col>7</xdr:col>
      <xdr:colOff>31750</xdr:colOff>
      <xdr:row>60</xdr:row>
      <xdr:rowOff>27940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12717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本市の決算額は、全国や長崎県平均、類似団体内平均よりも低い決算額となっており、類似団体内順位も上位である。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主な要因としては、廃棄物処理業務や救急・消防業務などを一部事務組合で処理していることが挙げられる。前年度と比較して増額となったのは、物件費が増加したためで、小中学校</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推進事業経費などの増による影響である。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今後もより効率的な財政運営を行うため、事務事業の見直しを行いながら、</a:t>
          </a:r>
          <a:r>
            <a:rPr kumimoji="1" lang="ja-JP" altLang="en-US" sz="1300">
              <a:latin typeface="ＭＳ Ｐゴシック" panose="020B0600070205080204" pitchFamily="50" charset="-128"/>
              <a:ea typeface="ＭＳ Ｐゴシック" panose="020B0600070205080204" pitchFamily="50" charset="-128"/>
            </a:rPr>
            <a:t>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169028</xdr:rowOff>
    </xdr:from>
    <xdr:to>
      <xdr:col>23</xdr:col>
      <xdr:colOff>133350</xdr:colOff>
      <xdr:row>81</xdr:row>
      <xdr:rowOff>41512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885028"/>
          <a:ext cx="838200" cy="4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169028</xdr:rowOff>
    </xdr:from>
    <xdr:to>
      <xdr:col>19</xdr:col>
      <xdr:colOff>133350</xdr:colOff>
      <xdr:row>81</xdr:row>
      <xdr:rowOff>3093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885028"/>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3093</xdr:rowOff>
    </xdr:from>
    <xdr:to>
      <xdr:col>15</xdr:col>
      <xdr:colOff>82550</xdr:colOff>
      <xdr:row>81</xdr:row>
      <xdr:rowOff>24395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3890543"/>
          <a:ext cx="889000" cy="2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14246</xdr:rowOff>
    </xdr:from>
    <xdr:to>
      <xdr:col>11</xdr:col>
      <xdr:colOff>31750</xdr:colOff>
      <xdr:row>81</xdr:row>
      <xdr:rowOff>24395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01696"/>
          <a:ext cx="8890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162162</xdr:rowOff>
    </xdr:from>
    <xdr:to>
      <xdr:col>23</xdr:col>
      <xdr:colOff>184150</xdr:colOff>
      <xdr:row>81</xdr:row>
      <xdr:rowOff>92312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7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7239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2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118228</xdr:rowOff>
    </xdr:from>
    <xdr:to>
      <xdr:col>19</xdr:col>
      <xdr:colOff>184150</xdr:colOff>
      <xdr:row>81</xdr:row>
      <xdr:rowOff>48378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3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58555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0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123743</xdr:rowOff>
    </xdr:from>
    <xdr:to>
      <xdr:col>15</xdr:col>
      <xdr:colOff>133350</xdr:colOff>
      <xdr:row>81</xdr:row>
      <xdr:rowOff>53893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3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64070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145045</xdr:rowOff>
    </xdr:from>
    <xdr:to>
      <xdr:col>11</xdr:col>
      <xdr:colOff>82550</xdr:colOff>
      <xdr:row>81</xdr:row>
      <xdr:rowOff>75195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85372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134896</xdr:rowOff>
    </xdr:from>
    <xdr:to>
      <xdr:col>7</xdr:col>
      <xdr:colOff>31750</xdr:colOff>
      <xdr:row>81</xdr:row>
      <xdr:rowOff>65046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75223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1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本市のラスパイレス指数は９７．１（令和２年４月１日現在）となっており、平成３１年４月１日現在と比較すると０．２ポイント減少し、県内の１３市の中では下位の状況にある。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本市の指数が低くなっている要因としては、資格基準での昇格年数が国と異なることが主なものである。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34572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524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34572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21166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65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21166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65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144938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本市の人口千人当たり職員数は</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全国平均及び県平均を下回り、類似団体</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内</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平均との比較では３．</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０７</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人と大きく下回っている状況である。</a:t>
          </a: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定数は、合併時に２９人を削減し、職員数についても第４次行政改革大綱に基づく適正化により、平成１８年から平成３１年までに７２人の削減を達成した。令和２年４月１日現在の職員数は３６０人となっており、今後は第５次行政改革大綱に基づき、業務の民間委託や効率化を図る一方で、新たな行政課題や重点的な取り組みが必要な分野には大胆に人員配置を行い、平成２９年４月１日現在の職員数を基準に適正な定員管理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111578</xdr:rowOff>
    </xdr:from>
    <xdr:to>
      <xdr:col>81</xdr:col>
      <xdr:colOff>44450</xdr:colOff>
      <xdr:row>60</xdr:row>
      <xdr:rowOff>118473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98578"/>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104684</xdr:rowOff>
    </xdr:from>
    <xdr:to>
      <xdr:col>77</xdr:col>
      <xdr:colOff>44450</xdr:colOff>
      <xdr:row>60</xdr:row>
      <xdr:rowOff>111578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9168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103536</xdr:rowOff>
    </xdr:from>
    <xdr:to>
      <xdr:col>72</xdr:col>
      <xdr:colOff>203200</xdr:colOff>
      <xdr:row>60</xdr:row>
      <xdr:rowOff>104684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90536"/>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103536</xdr:rowOff>
    </xdr:from>
    <xdr:to>
      <xdr:col>68</xdr:col>
      <xdr:colOff>152400</xdr:colOff>
      <xdr:row>60</xdr:row>
      <xdr:rowOff>119622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390536"/>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67673</xdr:rowOff>
    </xdr:from>
    <xdr:to>
      <xdr:col>81</xdr:col>
      <xdr:colOff>95250</xdr:colOff>
      <xdr:row>60</xdr:row>
      <xdr:rowOff>169273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84200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60778</xdr:rowOff>
    </xdr:from>
    <xdr:to>
      <xdr:col>77</xdr:col>
      <xdr:colOff>95250</xdr:colOff>
      <xdr:row>60</xdr:row>
      <xdr:rowOff>162378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1105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16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53884</xdr:rowOff>
    </xdr:from>
    <xdr:to>
      <xdr:col>73</xdr:col>
      <xdr:colOff>44450</xdr:colOff>
      <xdr:row>60</xdr:row>
      <xdr:rowOff>155484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165661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52736</xdr:rowOff>
    </xdr:from>
    <xdr:to>
      <xdr:col>68</xdr:col>
      <xdr:colOff>203200</xdr:colOff>
      <xdr:row>60</xdr:row>
      <xdr:rowOff>154336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164513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0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68822</xdr:rowOff>
    </xdr:from>
    <xdr:to>
      <xdr:col>64</xdr:col>
      <xdr:colOff>152400</xdr:colOff>
      <xdr:row>60</xdr:row>
      <xdr:rowOff>170422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9149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12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本市の比率は、前年度よりも０．７ポイント改善し、全国平均・長崎県平均より２．５ポイント、類似団体平均より６．２ポイント低く、類似団体内順位も上位となっている。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比率改善の主な要因は、合併振興基金造成事業や地方特定道路整備事業などの財源として借り入れた地方債の償還終了により地方債の元利償還金が減少したためである。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今後の大型建設事業については、交付税措置率の高い起債の活用を図り、実質公債費比率の抑制に努める。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74824</xdr:rowOff>
    </xdr:from>
    <xdr:to>
      <xdr:col>81</xdr:col>
      <xdr:colOff>44450</xdr:colOff>
      <xdr:row>36</xdr:row>
      <xdr:rowOff>88900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247024"/>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86889</xdr:rowOff>
    </xdr:from>
    <xdr:to>
      <xdr:col>77</xdr:col>
      <xdr:colOff>44450</xdr:colOff>
      <xdr:row>36</xdr:row>
      <xdr:rowOff>88900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25908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86889</xdr:rowOff>
    </xdr:from>
    <xdr:to>
      <xdr:col>72</xdr:col>
      <xdr:colOff>203200</xdr:colOff>
      <xdr:row>36</xdr:row>
      <xdr:rowOff>94933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25908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94933</xdr:rowOff>
    </xdr:from>
    <xdr:to>
      <xdr:col>68</xdr:col>
      <xdr:colOff>152400</xdr:colOff>
      <xdr:row>36</xdr:row>
      <xdr:rowOff>100965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26713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24024</xdr:rowOff>
    </xdr:from>
    <xdr:to>
      <xdr:col>81</xdr:col>
      <xdr:colOff>95250</xdr:colOff>
      <xdr:row>36</xdr:row>
      <xdr:rowOff>125624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19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116751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1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38100</xdr:rowOff>
    </xdr:from>
    <xdr:to>
      <xdr:col>77</xdr:col>
      <xdr:colOff>95250</xdr:colOff>
      <xdr:row>36</xdr:row>
      <xdr:rowOff>139700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149877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36089</xdr:rowOff>
    </xdr:from>
    <xdr:to>
      <xdr:col>73</xdr:col>
      <xdr:colOff>44450</xdr:colOff>
      <xdr:row>36</xdr:row>
      <xdr:rowOff>137689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0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147866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97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44133</xdr:rowOff>
    </xdr:from>
    <xdr:to>
      <xdr:col>68</xdr:col>
      <xdr:colOff>203200</xdr:colOff>
      <xdr:row>36</xdr:row>
      <xdr:rowOff>145733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155910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98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50165</xdr:rowOff>
    </xdr:from>
    <xdr:to>
      <xdr:col>64</xdr:col>
      <xdr:colOff>152400</xdr:colOff>
      <xdr:row>36</xdr:row>
      <xdr:rowOff>151765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161942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99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本市の比率は、前年度の数値なしから４．６％となったが、全国平均や類似団体内平均と比較すると低い数値となっている。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比率悪化の主な要因は、新庁舎整備事業にかかる多額の地方債により地方債現在高が増となり将来負担額が増加した（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０１４百万円）ためである。将来負担額から控除する充当可能財源等の額も、普通交付税措置見込額の増などの要因により増加した（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４７８百万円）が、将来負担額の増加の方が大きかった。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今後も将来負担の抑制を図り、財政の健全化に努める。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133519</xdr:rowOff>
    </xdr:from>
    <xdr:to>
      <xdr:col>73</xdr:col>
      <xdr:colOff>44450</xdr:colOff>
      <xdr:row>15</xdr:row>
      <xdr:rowOff>63669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139150</xdr:rowOff>
    </xdr:from>
    <xdr:to>
      <xdr:col>68</xdr:col>
      <xdr:colOff>203200</xdr:colOff>
      <xdr:row>15</xdr:row>
      <xdr:rowOff>69300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109516</xdr:rowOff>
    </xdr:from>
    <xdr:to>
      <xdr:col>81</xdr:col>
      <xdr:colOff>95250</xdr:colOff>
      <xdr:row>14</xdr:row>
      <xdr:rowOff>39666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33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30793</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25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45,006
44,526
82.96
24,628,351
24,092,744
323,283
11,346,467
23,401,034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本市の比率は２１．９％で</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全国平均よりも３．７ポイント、長崎県平均よりも０．５ポイント</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類似団体内平均より２．４ポイントそれぞれ低い水準にある。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比率を下げている要因として、廃棄物処理業務</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、消防業務</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一部事務組合で行っていることや業務委託等の推進により人件費が一部事務組合負担金や委託料へシフトしていることなどが挙げられる。人口千人当たり職員数は類似団体よりも３．１人少なく、ラスパイレス指数も県内で下位に位置している。人件費は、経常収支比率の中のウェイトが大きく、市民サービスの低下を招くことがないよう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772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77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77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本市の比率は、全国平均よりも０．６ポイント低いものの、長崎県平均とは同値で、類似団体内平均よりも０．５ポイント高い水準にある。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近年は、平成３０年度から市立保育園を民営化したことや施設管理経費の減少などにより、わずかだが比率が低下傾向にあり、類似団体内平均に近づきつつある。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市民サービスを維持しつつ、より効率的な財政運営を行うため、事務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見直しを行い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ながら、経常経費の削減に取り組む。</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18</xdr:row>
      <xdr:rowOff>7257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824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xdr:rowOff>
    </xdr:from>
    <xdr:to>
      <xdr:col>78</xdr:col>
      <xdr:colOff>69850</xdr:colOff>
      <xdr:row>18</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93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39914</xdr:rowOff>
    </xdr:from>
    <xdr:to>
      <xdr:col>73</xdr:col>
      <xdr:colOff>180975</xdr:colOff>
      <xdr:row>18</xdr:row>
      <xdr:rowOff>61686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26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29029</xdr:rowOff>
    </xdr:from>
    <xdr:to>
      <xdr:col>69</xdr:col>
      <xdr:colOff>92075</xdr:colOff>
      <xdr:row>18</xdr:row>
      <xdr:rowOff>39914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15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117021</xdr:rowOff>
    </xdr:from>
    <xdr:to>
      <xdr:col>82</xdr:col>
      <xdr:colOff>158750</xdr:colOff>
      <xdr:row>18</xdr:row>
      <xdr:rowOff>47171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89098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127907</xdr:rowOff>
    </xdr:from>
    <xdr:to>
      <xdr:col>78</xdr:col>
      <xdr:colOff>120650</xdr:colOff>
      <xdr:row>18</xdr:row>
      <xdr:rowOff>58057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42834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2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10886</xdr:rowOff>
    </xdr:from>
    <xdr:to>
      <xdr:col>74</xdr:col>
      <xdr:colOff>31750</xdr:colOff>
      <xdr:row>18</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97263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160564</xdr:rowOff>
    </xdr:from>
    <xdr:to>
      <xdr:col>69</xdr:col>
      <xdr:colOff>142875</xdr:colOff>
      <xdr:row>18</xdr:row>
      <xdr:rowOff>90714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75491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本市の比率は、全国平均よりも２．８ポイント、長崎県平均よりも１．６ポイント、類似団体内平均よりも６．４ポイント高い水準にある。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前年度と比較して１．４ポイント増加している要因は、障害者自立支援給付費や子どものための教育・保育給付費などが増加したためであり、これらの事業については年々増加傾向にある。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今後も扶助費の増加が見込まれるため、引き続き資格審査等の適正化に努める。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162378</xdr:rowOff>
    </xdr:from>
    <xdr:to>
      <xdr:col>24</xdr:col>
      <xdr:colOff>25400</xdr:colOff>
      <xdr:row>60</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77928"/>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59</xdr:row>
      <xdr:rowOff>162378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234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59</xdr:row>
      <xdr:rowOff>118835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234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148772</xdr:rowOff>
    </xdr:from>
    <xdr:to>
      <xdr:col>11</xdr:col>
      <xdr:colOff>9525</xdr:colOff>
      <xdr:row>59</xdr:row>
      <xdr:rowOff>118835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0928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92528</xdr:rowOff>
    </xdr:from>
    <xdr:to>
      <xdr:col>24</xdr:col>
      <xdr:colOff>76200</xdr:colOff>
      <xdr:row>61</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8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111578</xdr:rowOff>
    </xdr:from>
    <xdr:to>
      <xdr:col>20</xdr:col>
      <xdr:colOff>38100</xdr:colOff>
      <xdr:row>60</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26505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68035</xdr:rowOff>
    </xdr:from>
    <xdr:to>
      <xdr:col>15</xdr:col>
      <xdr:colOff>149225</xdr:colOff>
      <xdr:row>59</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68035</xdr:rowOff>
    </xdr:from>
    <xdr:to>
      <xdr:col>11</xdr:col>
      <xdr:colOff>60325</xdr:colOff>
      <xdr:row>59</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154412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97972</xdr:rowOff>
    </xdr:from>
    <xdr:to>
      <xdr:col>6</xdr:col>
      <xdr:colOff>171450</xdr:colOff>
      <xdr:row>59</xdr:row>
      <xdr:rowOff>28122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12899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本市の比率は、全国平均よりも１．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ポイント、長崎県平均よりも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ポイント、類似団体内平均よりも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．３ポイント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水準にある。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前年度と比較して比率が上がった要因は、繰出金の比率の上昇によるもので、後期高齢者医療事業への繰出金の増加の影響である。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なお、繰出金については、各年の比率が年々増加しているため、今後も安定的な事業運営を行い、普通会計の負担を減らすように努める。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62230</xdr:rowOff>
    </xdr:from>
    <xdr:to>
      <xdr:col>82</xdr:col>
      <xdr:colOff>107950</xdr:colOff>
      <xdr:row>55</xdr:row>
      <xdr:rowOff>153670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4919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62230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61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xdr:rowOff>
    </xdr:from>
    <xdr:to>
      <xdr:col>73</xdr:col>
      <xdr:colOff>180975</xdr:colOff>
      <xdr:row>55</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438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157480</xdr:rowOff>
    </xdr:from>
    <xdr:to>
      <xdr:col>69</xdr:col>
      <xdr:colOff>92075</xdr:colOff>
      <xdr:row>55</xdr:row>
      <xdr:rowOff>8890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15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11430</xdr:rowOff>
    </xdr:from>
    <xdr:to>
      <xdr:col>78</xdr:col>
      <xdr:colOff>120650</xdr:colOff>
      <xdr:row>55</xdr:row>
      <xdr:rowOff>113030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123207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1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129540</xdr:rowOff>
    </xdr:from>
    <xdr:to>
      <xdr:col>69</xdr:col>
      <xdr:colOff>142875</xdr:colOff>
      <xdr:row>55</xdr:row>
      <xdr:rowOff>59690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69867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106680</xdr:rowOff>
    </xdr:from>
    <xdr:to>
      <xdr:col>65</xdr:col>
      <xdr:colOff>53975</xdr:colOff>
      <xdr:row>55</xdr:row>
      <xdr:rowOff>36830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47007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本市の比率は、全国平均よりも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ポイント、長崎県平均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よりも２．７ポイント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、類似団体内平均よりも０．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ポイント高い水準にある。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比率を上げている要因は、廃棄物処理業務や消防業務などを一部事務組合で行っているためであるが、令和元年度については、一部事務組合の負担金が減少したため比率が低下した。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今後も、団体等に対する補助金、負担金について、公益性や妥当性等の観点から適正な交付を行うため、補助金の見直しや廃止を図っていく。</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159004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854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36</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31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36</xdr:row>
      <xdr:rowOff>168148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174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51562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174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34561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本市の比率は、全国平均よりも１．３ポイント、長崎県平均よりも３．７ポイント、類似団体内平均よりも４．０ポイント低い水準にある。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今後は、平成２８年度で終了した汚泥再生処理センター整備事業や平成２９年度から継続事業として取り組んでいる新庁舎整備事業の財源である多額の地方債の償還に伴う公債費の増加が見込まれることから、緊急度や住民ニーズを的確に把握しつつ、新発債の発行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111760</xdr:rowOff>
    </xdr:from>
    <xdr:to>
      <xdr:col>24</xdr:col>
      <xdr:colOff>25400</xdr:colOff>
      <xdr:row>74</xdr:row>
      <xdr:rowOff>121285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79906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121285</xdr:rowOff>
    </xdr:from>
    <xdr:to>
      <xdr:col>19</xdr:col>
      <xdr:colOff>187325</xdr:colOff>
      <xdr:row>74</xdr:row>
      <xdr:rowOff>125095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8085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125095</xdr:rowOff>
    </xdr:from>
    <xdr:to>
      <xdr:col>15</xdr:col>
      <xdr:colOff>98425</xdr:colOff>
      <xdr:row>74</xdr:row>
      <xdr:rowOff>144145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8123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130810</xdr:rowOff>
    </xdr:from>
    <xdr:to>
      <xdr:col>11</xdr:col>
      <xdr:colOff>9525</xdr:colOff>
      <xdr:row>74</xdr:row>
      <xdr:rowOff>144145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8181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60960</xdr:rowOff>
    </xdr:from>
    <xdr:to>
      <xdr:col>24</xdr:col>
      <xdr:colOff>76200</xdr:colOff>
      <xdr:row>74</xdr:row>
      <xdr:rowOff>162560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140987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5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70485</xdr:rowOff>
    </xdr:from>
    <xdr:to>
      <xdr:col>20</xdr:col>
      <xdr:colOff>38100</xdr:colOff>
      <xdr:row>75</xdr:row>
      <xdr:rowOff>635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10812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52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74295</xdr:rowOff>
    </xdr:from>
    <xdr:to>
      <xdr:col>15</xdr:col>
      <xdr:colOff>149225</xdr:colOff>
      <xdr:row>75</xdr:row>
      <xdr:rowOff>4445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3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93345</xdr:rowOff>
    </xdr:from>
    <xdr:to>
      <xdr:col>11</xdr:col>
      <xdr:colOff>60325</xdr:colOff>
      <xdr:row>75</xdr:row>
      <xdr:rowOff>23495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33672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80010</xdr:rowOff>
    </xdr:from>
    <xdr:to>
      <xdr:col>6</xdr:col>
      <xdr:colOff>171450</xdr:colOff>
      <xdr:row>75</xdr:row>
      <xdr:rowOff>10160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20337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本市の比率は、全国平均よりも１．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低いものの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、長崎県平均よりも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ポイント、類似団体内平均よりも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ポイント高い水準にある。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比率が上昇傾向にある主な要因は、扶助費の増加によるもので、障害者自立支援給付費などが増加傾向にあるためである。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今後も市民サービスを維持しつつ、より効率的な財政運営を行うため、事務事業の見直しを行いながら、経常経費の削減に取り組む。</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77</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2806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60706</xdr:rowOff>
    </xdr:from>
    <xdr:to>
      <xdr:col>78</xdr:col>
      <xdr:colOff>69850</xdr:colOff>
      <xdr:row>77</xdr:row>
      <xdr:rowOff>78994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623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168148</xdr:rowOff>
    </xdr:from>
    <xdr:to>
      <xdr:col>73</xdr:col>
      <xdr:colOff>180975</xdr:colOff>
      <xdr:row>77</xdr:row>
      <xdr:rowOff>60706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98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168148</xdr:rowOff>
    </xdr:from>
    <xdr:to>
      <xdr:col>69</xdr:col>
      <xdr:colOff>92075</xdr:colOff>
      <xdr:row>76</xdr:row>
      <xdr:rowOff>168148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198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xdr:rowOff>
    </xdr:from>
    <xdr:to>
      <xdr:col>74</xdr:col>
      <xdr:colOff>31750</xdr:colOff>
      <xdr:row>77</xdr:row>
      <xdr:rowOff>111506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117348</xdr:rowOff>
    </xdr:from>
    <xdr:to>
      <xdr:col>69</xdr:col>
      <xdr:colOff>142875</xdr:colOff>
      <xdr:row>77</xdr:row>
      <xdr:rowOff>47498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165011</xdr:rowOff>
    </xdr:from>
    <xdr:to>
      <xdr:col>29</xdr:col>
      <xdr:colOff>127000</xdr:colOff>
      <xdr:row>18</xdr:row>
      <xdr:rowOff>169253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298736"/>
          <a:ext cx="647700" cy="4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129913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9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165011</xdr:rowOff>
    </xdr:from>
    <xdr:to>
      <xdr:col>26</xdr:col>
      <xdr:colOff>50800</xdr:colOff>
      <xdr:row>18</xdr:row>
      <xdr:rowOff>165786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8736"/>
          <a:ext cx="698500" cy="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9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162522</xdr:rowOff>
    </xdr:from>
    <xdr:to>
      <xdr:col>22</xdr:col>
      <xdr:colOff>114300</xdr:colOff>
      <xdr:row>18</xdr:row>
      <xdr:rowOff>165786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96247"/>
          <a:ext cx="698500" cy="3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156845</xdr:rowOff>
    </xdr:from>
    <xdr:to>
      <xdr:col>18</xdr:col>
      <xdr:colOff>177800</xdr:colOff>
      <xdr:row>18</xdr:row>
      <xdr:rowOff>162522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90570"/>
          <a:ext cx="698500" cy="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122788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118453</xdr:rowOff>
    </xdr:from>
    <xdr:to>
      <xdr:col>29</xdr:col>
      <xdr:colOff>177800</xdr:colOff>
      <xdr:row>19</xdr:row>
      <xdr:rowOff>48603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2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90530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114211</xdr:rowOff>
    </xdr:from>
    <xdr:to>
      <xdr:col>26</xdr:col>
      <xdr:colOff>101600</xdr:colOff>
      <xdr:row>19</xdr:row>
      <xdr:rowOff>44361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7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29138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3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114986</xdr:rowOff>
    </xdr:from>
    <xdr:to>
      <xdr:col>22</xdr:col>
      <xdr:colOff>165100</xdr:colOff>
      <xdr:row>19</xdr:row>
      <xdr:rowOff>45136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29913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3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111722</xdr:rowOff>
    </xdr:from>
    <xdr:to>
      <xdr:col>19</xdr:col>
      <xdr:colOff>38100</xdr:colOff>
      <xdr:row>19</xdr:row>
      <xdr:rowOff>41872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26649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106045</xdr:rowOff>
    </xdr:from>
    <xdr:to>
      <xdr:col>15</xdr:col>
      <xdr:colOff>101600</xdr:colOff>
      <xdr:row>19</xdr:row>
      <xdr:rowOff>36195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9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20972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57166</xdr:rowOff>
    </xdr:from>
    <xdr:to>
      <xdr:col>29</xdr:col>
      <xdr:colOff>127000</xdr:colOff>
      <xdr:row>38</xdr:row>
      <xdr:rowOff>66470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524766"/>
          <a:ext cx="647700" cy="9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57166</xdr:rowOff>
    </xdr:from>
    <xdr:to>
      <xdr:col>26</xdr:col>
      <xdr:colOff>50800</xdr:colOff>
      <xdr:row>38</xdr:row>
      <xdr:rowOff>59296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524766"/>
          <a:ext cx="698500" cy="2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50693</xdr:rowOff>
    </xdr:from>
    <xdr:to>
      <xdr:col>22</xdr:col>
      <xdr:colOff>114300</xdr:colOff>
      <xdr:row>38</xdr:row>
      <xdr:rowOff>59296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518293"/>
          <a:ext cx="698500" cy="8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50693</xdr:rowOff>
    </xdr:from>
    <xdr:to>
      <xdr:col>18</xdr:col>
      <xdr:colOff>177800</xdr:colOff>
      <xdr:row>38</xdr:row>
      <xdr:rowOff>58306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518293"/>
          <a:ext cx="698500" cy="7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15670</xdr:rowOff>
    </xdr:from>
    <xdr:to>
      <xdr:col>29</xdr:col>
      <xdr:colOff>177800</xdr:colOff>
      <xdr:row>38</xdr:row>
      <xdr:rowOff>117270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83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267147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9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6366</xdr:rowOff>
    </xdr:from>
    <xdr:to>
      <xdr:col>26</xdr:col>
      <xdr:colOff>101600</xdr:colOff>
      <xdr:row>38</xdr:row>
      <xdr:rowOff>107966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73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92743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60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8496</xdr:rowOff>
    </xdr:from>
    <xdr:to>
      <xdr:col>22</xdr:col>
      <xdr:colOff>165100</xdr:colOff>
      <xdr:row>38</xdr:row>
      <xdr:rowOff>110096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76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94873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6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342793</xdr:rowOff>
    </xdr:from>
    <xdr:to>
      <xdr:col>19</xdr:col>
      <xdr:colOff>38100</xdr:colOff>
      <xdr:row>38</xdr:row>
      <xdr:rowOff>101493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67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86270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5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7506</xdr:rowOff>
    </xdr:from>
    <xdr:to>
      <xdr:col>15</xdr:col>
      <xdr:colOff>101600</xdr:colOff>
      <xdr:row>38</xdr:row>
      <xdr:rowOff>109106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75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93883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6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45,006
44,526
82.96
24,628,351
24,092,744
323,283
11,346,467
23,401,034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47835</xdr:rowOff>
    </xdr:from>
    <xdr:to>
      <xdr:col>24</xdr:col>
      <xdr:colOff>63500</xdr:colOff>
      <xdr:row>37</xdr:row>
      <xdr:rowOff>92053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91485"/>
          <a:ext cx="838200" cy="4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45996</xdr:rowOff>
    </xdr:from>
    <xdr:to>
      <xdr:col>19</xdr:col>
      <xdr:colOff>177800</xdr:colOff>
      <xdr:row>37</xdr:row>
      <xdr:rowOff>47835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89646"/>
          <a:ext cx="889000" cy="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45996</xdr:rowOff>
    </xdr:from>
    <xdr:to>
      <xdr:col>15</xdr:col>
      <xdr:colOff>50800</xdr:colOff>
      <xdr:row>37</xdr:row>
      <xdr:rowOff>51395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9646"/>
          <a:ext cx="889000" cy="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39965</xdr:rowOff>
    </xdr:from>
    <xdr:to>
      <xdr:col>10</xdr:col>
      <xdr:colOff>114300</xdr:colOff>
      <xdr:row>37</xdr:row>
      <xdr:rowOff>51395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836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40323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42892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41253</xdr:rowOff>
    </xdr:from>
    <xdr:to>
      <xdr:col>24</xdr:col>
      <xdr:colOff>114300</xdr:colOff>
      <xdr:row>37</xdr:row>
      <xdr:rowOff>142853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8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19680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6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168485</xdr:rowOff>
    </xdr:from>
    <xdr:to>
      <xdr:col>20</xdr:col>
      <xdr:colOff>38100</xdr:colOff>
      <xdr:row>37</xdr:row>
      <xdr:rowOff>98635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89762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166646</xdr:rowOff>
    </xdr:from>
    <xdr:to>
      <xdr:col>15</xdr:col>
      <xdr:colOff>101600</xdr:colOff>
      <xdr:row>37</xdr:row>
      <xdr:rowOff>96796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87923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3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595</xdr:rowOff>
    </xdr:from>
    <xdr:to>
      <xdr:col>10</xdr:col>
      <xdr:colOff>165100</xdr:colOff>
      <xdr:row>37</xdr:row>
      <xdr:rowOff>102195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93322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3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160615</xdr:rowOff>
    </xdr:from>
    <xdr:to>
      <xdr:col>6</xdr:col>
      <xdr:colOff>38100</xdr:colOff>
      <xdr:row>37</xdr:row>
      <xdr:rowOff>90765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81892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2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159296</xdr:rowOff>
    </xdr:from>
    <xdr:to>
      <xdr:col>24</xdr:col>
      <xdr:colOff>63500</xdr:colOff>
      <xdr:row>57</xdr:row>
      <xdr:rowOff>34983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60496"/>
          <a:ext cx="838200" cy="4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28102</xdr:rowOff>
    </xdr:from>
    <xdr:to>
      <xdr:col>19</xdr:col>
      <xdr:colOff>177800</xdr:colOff>
      <xdr:row>57</xdr:row>
      <xdr:rowOff>34983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00752"/>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4817</xdr:rowOff>
    </xdr:from>
    <xdr:to>
      <xdr:col>15</xdr:col>
      <xdr:colOff>50800</xdr:colOff>
      <xdr:row>57</xdr:row>
      <xdr:rowOff>28102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77467"/>
          <a:ext cx="889000" cy="2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25194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4817</xdr:rowOff>
    </xdr:from>
    <xdr:to>
      <xdr:col>10</xdr:col>
      <xdr:colOff>114300</xdr:colOff>
      <xdr:row>57</xdr:row>
      <xdr:rowOff>24719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77467"/>
          <a:ext cx="889000" cy="1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58666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108496</xdr:rowOff>
    </xdr:from>
    <xdr:to>
      <xdr:col>24</xdr:col>
      <xdr:colOff>114300</xdr:colOff>
      <xdr:row>57</xdr:row>
      <xdr:rowOff>38646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86923</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155633</xdr:rowOff>
    </xdr:from>
    <xdr:to>
      <xdr:col>20</xdr:col>
      <xdr:colOff>38100</xdr:colOff>
      <xdr:row>57</xdr:row>
      <xdr:rowOff>85783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5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76910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148752</xdr:rowOff>
    </xdr:from>
    <xdr:to>
      <xdr:col>15</xdr:col>
      <xdr:colOff>101600</xdr:colOff>
      <xdr:row>57</xdr:row>
      <xdr:rowOff>78902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4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70029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125467</xdr:rowOff>
    </xdr:from>
    <xdr:to>
      <xdr:col>10</xdr:col>
      <xdr:colOff>165100</xdr:colOff>
      <xdr:row>57</xdr:row>
      <xdr:rowOff>55617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2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46744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1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145369</xdr:rowOff>
    </xdr:from>
    <xdr:to>
      <xdr:col>6</xdr:col>
      <xdr:colOff>38100</xdr:colOff>
      <xdr:row>57</xdr:row>
      <xdr:rowOff>75519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4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66646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3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61268</xdr:rowOff>
    </xdr:from>
    <xdr:to>
      <xdr:col>24</xdr:col>
      <xdr:colOff>63500</xdr:colOff>
      <xdr:row>78</xdr:row>
      <xdr:rowOff>65176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34368"/>
          <a:ext cx="838200" cy="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63965</xdr:rowOff>
    </xdr:from>
    <xdr:to>
      <xdr:col>19</xdr:col>
      <xdr:colOff>177800</xdr:colOff>
      <xdr:row>78</xdr:row>
      <xdr:rowOff>65176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37065"/>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63965</xdr:rowOff>
    </xdr:from>
    <xdr:to>
      <xdr:col>15</xdr:col>
      <xdr:colOff>50800</xdr:colOff>
      <xdr:row>78</xdr:row>
      <xdr:rowOff>69794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37065"/>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52467</xdr:rowOff>
    </xdr:from>
    <xdr:to>
      <xdr:col>10</xdr:col>
      <xdr:colOff>114300</xdr:colOff>
      <xdr:row>78</xdr:row>
      <xdr:rowOff>69794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25567"/>
          <a:ext cx="889000" cy="1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10468</xdr:rowOff>
    </xdr:from>
    <xdr:to>
      <xdr:col>24</xdr:col>
      <xdr:colOff>114300</xdr:colOff>
      <xdr:row>78</xdr:row>
      <xdr:rowOff>112068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8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96845</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9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14376</xdr:rowOff>
    </xdr:from>
    <xdr:to>
      <xdr:col>20</xdr:col>
      <xdr:colOff>38100</xdr:colOff>
      <xdr:row>78</xdr:row>
      <xdr:rowOff>115976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8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107103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13165</xdr:rowOff>
    </xdr:from>
    <xdr:to>
      <xdr:col>15</xdr:col>
      <xdr:colOff>101600</xdr:colOff>
      <xdr:row>78</xdr:row>
      <xdr:rowOff>114765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105892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7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18994</xdr:rowOff>
    </xdr:from>
    <xdr:to>
      <xdr:col>10</xdr:col>
      <xdr:colOff>165100</xdr:colOff>
      <xdr:row>78</xdr:row>
      <xdr:rowOff>120594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9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111721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1667</xdr:rowOff>
    </xdr:from>
    <xdr:to>
      <xdr:col>6</xdr:col>
      <xdr:colOff>38100</xdr:colOff>
      <xdr:row>78</xdr:row>
      <xdr:rowOff>103267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7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94394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6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43853</xdr:rowOff>
    </xdr:from>
    <xdr:to>
      <xdr:col>24</xdr:col>
      <xdr:colOff>63500</xdr:colOff>
      <xdr:row>93</xdr:row>
      <xdr:rowOff>111316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988703"/>
          <a:ext cx="838200" cy="6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111316</xdr:rowOff>
    </xdr:from>
    <xdr:to>
      <xdr:col>19</xdr:col>
      <xdr:colOff>177800</xdr:colOff>
      <xdr:row>93</xdr:row>
      <xdr:rowOff>115049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056166"/>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115049</xdr:rowOff>
    </xdr:from>
    <xdr:to>
      <xdr:col>15</xdr:col>
      <xdr:colOff>50800</xdr:colOff>
      <xdr:row>93</xdr:row>
      <xdr:rowOff>143929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059899"/>
          <a:ext cx="8890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143929</xdr:rowOff>
    </xdr:from>
    <xdr:to>
      <xdr:col>10</xdr:col>
      <xdr:colOff>114300</xdr:colOff>
      <xdr:row>94</xdr:row>
      <xdr:rowOff>51130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088779"/>
          <a:ext cx="889000" cy="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164503</xdr:rowOff>
    </xdr:from>
    <xdr:to>
      <xdr:col>24</xdr:col>
      <xdr:colOff>114300</xdr:colOff>
      <xdr:row>93</xdr:row>
      <xdr:rowOff>94653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3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15930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8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60516</xdr:rowOff>
    </xdr:from>
    <xdr:to>
      <xdr:col>20</xdr:col>
      <xdr:colOff>38100</xdr:colOff>
      <xdr:row>93</xdr:row>
      <xdr:rowOff>162116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0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7193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78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64249</xdr:rowOff>
    </xdr:from>
    <xdr:to>
      <xdr:col>15</xdr:col>
      <xdr:colOff>101600</xdr:colOff>
      <xdr:row>93</xdr:row>
      <xdr:rowOff>165849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0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10926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78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93129</xdr:rowOff>
    </xdr:from>
    <xdr:to>
      <xdr:col>10</xdr:col>
      <xdr:colOff>165100</xdr:colOff>
      <xdr:row>94</xdr:row>
      <xdr:rowOff>23279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3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39806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1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330</xdr:rowOff>
    </xdr:from>
    <xdr:to>
      <xdr:col>6</xdr:col>
      <xdr:colOff>38100</xdr:colOff>
      <xdr:row>94</xdr:row>
      <xdr:rowOff>101930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1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118457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89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44934</xdr:rowOff>
    </xdr:from>
    <xdr:to>
      <xdr:col>55</xdr:col>
      <xdr:colOff>0</xdr:colOff>
      <xdr:row>36</xdr:row>
      <xdr:rowOff>55490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217134"/>
          <a:ext cx="838200" cy="1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55490</xdr:rowOff>
    </xdr:from>
    <xdr:to>
      <xdr:col>50</xdr:col>
      <xdr:colOff>114300</xdr:colOff>
      <xdr:row>36</xdr:row>
      <xdr:rowOff>60913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227690"/>
          <a:ext cx="889000"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60913</xdr:rowOff>
    </xdr:from>
    <xdr:to>
      <xdr:col>45</xdr:col>
      <xdr:colOff>177800</xdr:colOff>
      <xdr:row>36</xdr:row>
      <xdr:rowOff>65222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233113"/>
          <a:ext cx="889000" cy="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41339</xdr:rowOff>
    </xdr:from>
    <xdr:to>
      <xdr:col>41</xdr:col>
      <xdr:colOff>50800</xdr:colOff>
      <xdr:row>36</xdr:row>
      <xdr:rowOff>65222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213539"/>
          <a:ext cx="889000" cy="2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165584</xdr:rowOff>
    </xdr:from>
    <xdr:to>
      <xdr:col>55</xdr:col>
      <xdr:colOff>50800</xdr:colOff>
      <xdr:row>36</xdr:row>
      <xdr:rowOff>95734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16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144011</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14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4690</xdr:rowOff>
    </xdr:from>
    <xdr:to>
      <xdr:col>50</xdr:col>
      <xdr:colOff>165100</xdr:colOff>
      <xdr:row>36</xdr:row>
      <xdr:rowOff>106290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17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97417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2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10113</xdr:rowOff>
    </xdr:from>
    <xdr:to>
      <xdr:col>46</xdr:col>
      <xdr:colOff>38100</xdr:colOff>
      <xdr:row>36</xdr:row>
      <xdr:rowOff>111713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1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102840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27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14422</xdr:rowOff>
    </xdr:from>
    <xdr:to>
      <xdr:col>41</xdr:col>
      <xdr:colOff>101600</xdr:colOff>
      <xdr:row>36</xdr:row>
      <xdr:rowOff>116022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18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107149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2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161989</xdr:rowOff>
    </xdr:from>
    <xdr:to>
      <xdr:col>36</xdr:col>
      <xdr:colOff>165100</xdr:colOff>
      <xdr:row>36</xdr:row>
      <xdr:rowOff>92139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16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83266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25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108227</xdr:rowOff>
    </xdr:from>
    <xdr:to>
      <xdr:col>55</xdr:col>
      <xdr:colOff>0</xdr:colOff>
      <xdr:row>57</xdr:row>
      <xdr:rowOff>121243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9880877"/>
          <a:ext cx="838200" cy="1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454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108227</xdr:rowOff>
    </xdr:from>
    <xdr:to>
      <xdr:col>50</xdr:col>
      <xdr:colOff>114300</xdr:colOff>
      <xdr:row>57</xdr:row>
      <xdr:rowOff>122180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880877"/>
          <a:ext cx="889000" cy="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13394</xdr:rowOff>
    </xdr:from>
    <xdr:to>
      <xdr:col>45</xdr:col>
      <xdr:colOff>177800</xdr:colOff>
      <xdr:row>57</xdr:row>
      <xdr:rowOff>122180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786044"/>
          <a:ext cx="889000" cy="10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13394</xdr:rowOff>
    </xdr:from>
    <xdr:to>
      <xdr:col>41</xdr:col>
      <xdr:colOff>50800</xdr:colOff>
      <xdr:row>57</xdr:row>
      <xdr:rowOff>13998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786044"/>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70443</xdr:rowOff>
    </xdr:from>
    <xdr:to>
      <xdr:col>55</xdr:col>
      <xdr:colOff>50800</xdr:colOff>
      <xdr:row>58</xdr:row>
      <xdr:rowOff>593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84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156820</xdr:rowOff>
    </xdr:from>
    <xdr:ext cx="534377"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75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57427</xdr:rowOff>
    </xdr:from>
    <xdr:to>
      <xdr:col>50</xdr:col>
      <xdr:colOff>165100</xdr:colOff>
      <xdr:row>57</xdr:row>
      <xdr:rowOff>159027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8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150154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92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71380</xdr:rowOff>
    </xdr:from>
    <xdr:to>
      <xdr:col>46</xdr:col>
      <xdr:colOff>38100</xdr:colOff>
      <xdr:row>58</xdr:row>
      <xdr:rowOff>1530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164107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3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134044</xdr:rowOff>
    </xdr:from>
    <xdr:to>
      <xdr:col>41</xdr:col>
      <xdr:colOff>101600</xdr:colOff>
      <xdr:row>57</xdr:row>
      <xdr:rowOff>64194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73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55321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134648</xdr:rowOff>
    </xdr:from>
    <xdr:to>
      <xdr:col>36</xdr:col>
      <xdr:colOff>165100</xdr:colOff>
      <xdr:row>57</xdr:row>
      <xdr:rowOff>64798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73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55925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27831</xdr:rowOff>
    </xdr:from>
    <xdr:to>
      <xdr:col>55</xdr:col>
      <xdr:colOff>0</xdr:colOff>
      <xdr:row>79</xdr:row>
      <xdr:rowOff>38964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572381"/>
          <a:ext cx="838200" cy="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38964</xdr:rowOff>
    </xdr:from>
    <xdr:to>
      <xdr:col>50</xdr:col>
      <xdr:colOff>114300</xdr:colOff>
      <xdr:row>79</xdr:row>
      <xdr:rowOff>39847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583514"/>
          <a:ext cx="88900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39230</xdr:rowOff>
    </xdr:from>
    <xdr:to>
      <xdr:col>45</xdr:col>
      <xdr:colOff>177800</xdr:colOff>
      <xdr:row>79</xdr:row>
      <xdr:rowOff>39847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583780"/>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23022</xdr:rowOff>
    </xdr:from>
    <xdr:to>
      <xdr:col>41</xdr:col>
      <xdr:colOff>50800</xdr:colOff>
      <xdr:row>79</xdr:row>
      <xdr:rowOff>39230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396122"/>
          <a:ext cx="889000" cy="18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148481</xdr:rowOff>
    </xdr:from>
    <xdr:to>
      <xdr:col>55</xdr:col>
      <xdr:colOff>50800</xdr:colOff>
      <xdr:row>79</xdr:row>
      <xdr:rowOff>78631</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52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63408</xdr:rowOff>
    </xdr:from>
    <xdr:ext cx="469744"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43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159614</xdr:rowOff>
    </xdr:from>
    <xdr:to>
      <xdr:col>50</xdr:col>
      <xdr:colOff>165100</xdr:colOff>
      <xdr:row>79</xdr:row>
      <xdr:rowOff>89764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53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80891</xdr:rowOff>
    </xdr:from>
    <xdr:ext cx="378565"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50017" y="13625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160497</xdr:rowOff>
    </xdr:from>
    <xdr:to>
      <xdr:col>46</xdr:col>
      <xdr:colOff>38100</xdr:colOff>
      <xdr:row>79</xdr:row>
      <xdr:rowOff>90647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5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81774</xdr:rowOff>
    </xdr:from>
    <xdr:ext cx="378565"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61017" y="13626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159880</xdr:rowOff>
    </xdr:from>
    <xdr:to>
      <xdr:col>41</xdr:col>
      <xdr:colOff>101600</xdr:colOff>
      <xdr:row>79</xdr:row>
      <xdr:rowOff>90030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5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81157</xdr:rowOff>
    </xdr:from>
    <xdr:ext cx="378565"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2017" y="13625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143672</xdr:rowOff>
    </xdr:from>
    <xdr:to>
      <xdr:col>36</xdr:col>
      <xdr:colOff>165100</xdr:colOff>
      <xdr:row>78</xdr:row>
      <xdr:rowOff>73822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3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64949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3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71386</xdr:rowOff>
    </xdr:from>
    <xdr:to>
      <xdr:col>55</xdr:col>
      <xdr:colOff>0</xdr:colOff>
      <xdr:row>98</xdr:row>
      <xdr:rowOff>128293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873486"/>
          <a:ext cx="838200" cy="5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81293</xdr:rowOff>
    </xdr:from>
    <xdr:to>
      <xdr:col>50</xdr:col>
      <xdr:colOff>114300</xdr:colOff>
      <xdr:row>98</xdr:row>
      <xdr:rowOff>128293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883393"/>
          <a:ext cx="8890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13322</xdr:rowOff>
    </xdr:from>
    <xdr:to>
      <xdr:col>45</xdr:col>
      <xdr:colOff>177800</xdr:colOff>
      <xdr:row>98</xdr:row>
      <xdr:rowOff>81293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643972"/>
          <a:ext cx="889000" cy="23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13322</xdr:rowOff>
    </xdr:from>
    <xdr:to>
      <xdr:col>41</xdr:col>
      <xdr:colOff>50800</xdr:colOff>
      <xdr:row>98</xdr:row>
      <xdr:rowOff>2197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643972"/>
          <a:ext cx="889000" cy="1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20586</xdr:rowOff>
    </xdr:from>
    <xdr:to>
      <xdr:col>55</xdr:col>
      <xdr:colOff>50800</xdr:colOff>
      <xdr:row>98</xdr:row>
      <xdr:rowOff>122186</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82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106963</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73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77493</xdr:rowOff>
    </xdr:from>
    <xdr:to>
      <xdr:col>50</xdr:col>
      <xdr:colOff>165100</xdr:colOff>
      <xdr:row>99</xdr:row>
      <xdr:rowOff>7643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87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170220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97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30493</xdr:rowOff>
    </xdr:from>
    <xdr:to>
      <xdr:col>46</xdr:col>
      <xdr:colOff>38100</xdr:colOff>
      <xdr:row>98</xdr:row>
      <xdr:rowOff>132093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83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123220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92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133972</xdr:rowOff>
    </xdr:from>
    <xdr:to>
      <xdr:col>41</xdr:col>
      <xdr:colOff>101600</xdr:colOff>
      <xdr:row>97</xdr:row>
      <xdr:rowOff>64122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5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80649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122847</xdr:rowOff>
    </xdr:from>
    <xdr:to>
      <xdr:col>36</xdr:col>
      <xdr:colOff>165100</xdr:colOff>
      <xdr:row>98</xdr:row>
      <xdr:rowOff>52997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5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44124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84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38724</xdr:rowOff>
    </xdr:from>
    <xdr:to>
      <xdr:col>85</xdr:col>
      <xdr:colOff>127000</xdr:colOff>
      <xdr:row>36</xdr:row>
      <xdr:rowOff>33630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5868024"/>
          <a:ext cx="838200" cy="33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33630</xdr:rowOff>
    </xdr:from>
    <xdr:to>
      <xdr:col>81</xdr:col>
      <xdr:colOff>50800</xdr:colOff>
      <xdr:row>39</xdr:row>
      <xdr:rowOff>97931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205830"/>
          <a:ext cx="889000" cy="5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163503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91792</xdr:rowOff>
    </xdr:from>
    <xdr:to>
      <xdr:col>76</xdr:col>
      <xdr:colOff>114300</xdr:colOff>
      <xdr:row>39</xdr:row>
      <xdr:rowOff>97931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778342"/>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91792</xdr:rowOff>
    </xdr:from>
    <xdr:to>
      <xdr:col>71</xdr:col>
      <xdr:colOff>177800</xdr:colOff>
      <xdr:row>39</xdr:row>
      <xdr:rowOff>92559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778342"/>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159374</xdr:rowOff>
    </xdr:from>
    <xdr:to>
      <xdr:col>85</xdr:col>
      <xdr:colOff>177800</xdr:colOff>
      <xdr:row>34</xdr:row>
      <xdr:rowOff>89524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581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10801</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5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154280</xdr:rowOff>
    </xdr:from>
    <xdr:to>
      <xdr:col>81</xdr:col>
      <xdr:colOff>101600</xdr:colOff>
      <xdr:row>36</xdr:row>
      <xdr:rowOff>84430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1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100957</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59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47131</xdr:rowOff>
    </xdr:from>
    <xdr:to>
      <xdr:col>76</xdr:col>
      <xdr:colOff>165100</xdr:colOff>
      <xdr:row>39</xdr:row>
      <xdr:rowOff>148731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7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139858</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35333" y="6826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40992</xdr:rowOff>
    </xdr:from>
    <xdr:to>
      <xdr:col>72</xdr:col>
      <xdr:colOff>38100</xdr:colOff>
      <xdr:row>39</xdr:row>
      <xdr:rowOff>142592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72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133719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820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41759</xdr:rowOff>
    </xdr:from>
    <xdr:to>
      <xdr:col>67</xdr:col>
      <xdr:colOff>101600</xdr:colOff>
      <xdr:row>39</xdr:row>
      <xdr:rowOff>143359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7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134486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821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129615</xdr:rowOff>
    </xdr:from>
    <xdr:to>
      <xdr:col>85</xdr:col>
      <xdr:colOff>127000</xdr:colOff>
      <xdr:row>78</xdr:row>
      <xdr:rowOff>135141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502715"/>
          <a:ext cx="838200" cy="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126324</xdr:rowOff>
    </xdr:from>
    <xdr:to>
      <xdr:col>81</xdr:col>
      <xdr:colOff>50800</xdr:colOff>
      <xdr:row>78</xdr:row>
      <xdr:rowOff>129615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499424"/>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119295</xdr:rowOff>
    </xdr:from>
    <xdr:to>
      <xdr:col>76</xdr:col>
      <xdr:colOff>114300</xdr:colOff>
      <xdr:row>78</xdr:row>
      <xdr:rowOff>126324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492395"/>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119295</xdr:rowOff>
    </xdr:from>
    <xdr:to>
      <xdr:col>71</xdr:col>
      <xdr:colOff>177800</xdr:colOff>
      <xdr:row>78</xdr:row>
      <xdr:rowOff>122340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92395"/>
          <a:ext cx="889000" cy="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3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84341</xdr:rowOff>
    </xdr:from>
    <xdr:to>
      <xdr:col>85</xdr:col>
      <xdr:colOff>177800</xdr:colOff>
      <xdr:row>79</xdr:row>
      <xdr:rowOff>14491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5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170718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78815</xdr:rowOff>
    </xdr:from>
    <xdr:to>
      <xdr:col>81</xdr:col>
      <xdr:colOff>101600</xdr:colOff>
      <xdr:row>79</xdr:row>
      <xdr:rowOff>8965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5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75524</xdr:rowOff>
    </xdr:from>
    <xdr:to>
      <xdr:col>76</xdr:col>
      <xdr:colOff>165100</xdr:colOff>
      <xdr:row>79</xdr:row>
      <xdr:rowOff>5674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168251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68495</xdr:rowOff>
    </xdr:from>
    <xdr:to>
      <xdr:col>72</xdr:col>
      <xdr:colOff>38100</xdr:colOff>
      <xdr:row>78</xdr:row>
      <xdr:rowOff>170095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4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161222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53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71540</xdr:rowOff>
    </xdr:from>
    <xdr:to>
      <xdr:col>67</xdr:col>
      <xdr:colOff>101600</xdr:colOff>
      <xdr:row>79</xdr:row>
      <xdr:rowOff>1690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164267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3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89805</xdr:rowOff>
    </xdr:from>
    <xdr:to>
      <xdr:col>85</xdr:col>
      <xdr:colOff>127000</xdr:colOff>
      <xdr:row>98</xdr:row>
      <xdr:rowOff>97053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91905"/>
          <a:ext cx="838200" cy="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97053</xdr:rowOff>
    </xdr:from>
    <xdr:to>
      <xdr:col>81</xdr:col>
      <xdr:colOff>50800</xdr:colOff>
      <xdr:row>98</xdr:row>
      <xdr:rowOff>124901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99153"/>
          <a:ext cx="889000" cy="2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55826</xdr:rowOff>
    </xdr:from>
    <xdr:to>
      <xdr:col>76</xdr:col>
      <xdr:colOff>114300</xdr:colOff>
      <xdr:row>98</xdr:row>
      <xdr:rowOff>124901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57926"/>
          <a:ext cx="889000" cy="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55826</xdr:rowOff>
    </xdr:from>
    <xdr:to>
      <xdr:col>71</xdr:col>
      <xdr:colOff>177800</xdr:colOff>
      <xdr:row>98</xdr:row>
      <xdr:rowOff>99310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57926"/>
          <a:ext cx="889000" cy="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39005</xdr:rowOff>
    </xdr:from>
    <xdr:to>
      <xdr:col>85</xdr:col>
      <xdr:colOff>177800</xdr:colOff>
      <xdr:row>98</xdr:row>
      <xdr:rowOff>140605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4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125382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5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46253</xdr:rowOff>
    </xdr:from>
    <xdr:to>
      <xdr:col>81</xdr:col>
      <xdr:colOff>101600</xdr:colOff>
      <xdr:row>98</xdr:row>
      <xdr:rowOff>147853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138980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4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74101</xdr:rowOff>
    </xdr:from>
    <xdr:to>
      <xdr:col>76</xdr:col>
      <xdr:colOff>165100</xdr:colOff>
      <xdr:row>99</xdr:row>
      <xdr:rowOff>4251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166828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5026</xdr:rowOff>
    </xdr:from>
    <xdr:to>
      <xdr:col>72</xdr:col>
      <xdr:colOff>38100</xdr:colOff>
      <xdr:row>98</xdr:row>
      <xdr:rowOff>106626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97753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48510</xdr:rowOff>
    </xdr:from>
    <xdr:to>
      <xdr:col>67</xdr:col>
      <xdr:colOff>101600</xdr:colOff>
      <xdr:row>98</xdr:row>
      <xdr:rowOff>150110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141237</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136682</xdr:rowOff>
    </xdr:from>
    <xdr:to>
      <xdr:col>116</xdr:col>
      <xdr:colOff>63500</xdr:colOff>
      <xdr:row>38</xdr:row>
      <xdr:rowOff>138192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1782"/>
          <a:ext cx="8382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14244</xdr:rowOff>
    </xdr:from>
    <xdr:to>
      <xdr:col>111</xdr:col>
      <xdr:colOff>177800</xdr:colOff>
      <xdr:row>38</xdr:row>
      <xdr:rowOff>136682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529344"/>
          <a:ext cx="889000" cy="12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13102</xdr:rowOff>
    </xdr:from>
    <xdr:to>
      <xdr:col>107</xdr:col>
      <xdr:colOff>50800</xdr:colOff>
      <xdr:row>38</xdr:row>
      <xdr:rowOff>14244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528202"/>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82460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13102</xdr:rowOff>
    </xdr:from>
    <xdr:to>
      <xdr:col>102</xdr:col>
      <xdr:colOff>114300</xdr:colOff>
      <xdr:row>38</xdr:row>
      <xdr:rowOff>70663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28202"/>
          <a:ext cx="889000" cy="5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92564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87392</xdr:rowOff>
    </xdr:from>
    <xdr:to>
      <xdr:col>116</xdr:col>
      <xdr:colOff>114300</xdr:colOff>
      <xdr:row>39</xdr:row>
      <xdr:rowOff>17542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2319</xdr:rowOff>
    </xdr:from>
    <xdr:ext cx="313932"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74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85882</xdr:rowOff>
    </xdr:from>
    <xdr:to>
      <xdr:col>112</xdr:col>
      <xdr:colOff>38100</xdr:colOff>
      <xdr:row>39</xdr:row>
      <xdr:rowOff>16032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7159</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66333" y="6693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134894</xdr:rowOff>
    </xdr:from>
    <xdr:to>
      <xdr:col>107</xdr:col>
      <xdr:colOff>101600</xdr:colOff>
      <xdr:row>38</xdr:row>
      <xdr:rowOff>65044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7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81571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5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133751</xdr:rowOff>
    </xdr:from>
    <xdr:to>
      <xdr:col>102</xdr:col>
      <xdr:colOff>165100</xdr:colOff>
      <xdr:row>38</xdr:row>
      <xdr:rowOff>63902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774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80428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5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19863</xdr:rowOff>
    </xdr:from>
    <xdr:to>
      <xdr:col>98</xdr:col>
      <xdr:colOff>38100</xdr:colOff>
      <xdr:row>38</xdr:row>
      <xdr:rowOff>121463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112590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2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77096</xdr:rowOff>
    </xdr:from>
    <xdr:to>
      <xdr:col>116</xdr:col>
      <xdr:colOff>63500</xdr:colOff>
      <xdr:row>59</xdr:row>
      <xdr:rowOff>77292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92646"/>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77292</xdr:rowOff>
    </xdr:from>
    <xdr:to>
      <xdr:col>111</xdr:col>
      <xdr:colOff>177800</xdr:colOff>
      <xdr:row>59</xdr:row>
      <xdr:rowOff>77553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92842"/>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77553</xdr:rowOff>
    </xdr:from>
    <xdr:to>
      <xdr:col>107</xdr:col>
      <xdr:colOff>50800</xdr:colOff>
      <xdr:row>59</xdr:row>
      <xdr:rowOff>77782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9310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34806</xdr:rowOff>
    </xdr:from>
    <xdr:to>
      <xdr:col>102</xdr:col>
      <xdr:colOff>114300</xdr:colOff>
      <xdr:row>59</xdr:row>
      <xdr:rowOff>77782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50356"/>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26296</xdr:rowOff>
    </xdr:from>
    <xdr:to>
      <xdr:col>116</xdr:col>
      <xdr:colOff>114300</xdr:colOff>
      <xdr:row>59</xdr:row>
      <xdr:rowOff>127896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112673</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56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26492</xdr:rowOff>
    </xdr:from>
    <xdr:to>
      <xdr:col>112</xdr:col>
      <xdr:colOff>38100</xdr:colOff>
      <xdr:row>59</xdr:row>
      <xdr:rowOff>128092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4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119219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34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26753</xdr:rowOff>
    </xdr:from>
    <xdr:to>
      <xdr:col>107</xdr:col>
      <xdr:colOff>101600</xdr:colOff>
      <xdr:row>59</xdr:row>
      <xdr:rowOff>128353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4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119480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35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26982</xdr:rowOff>
    </xdr:from>
    <xdr:to>
      <xdr:col>102</xdr:col>
      <xdr:colOff>165100</xdr:colOff>
      <xdr:row>59</xdr:row>
      <xdr:rowOff>128582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4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119709</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35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155456</xdr:rowOff>
    </xdr:from>
    <xdr:to>
      <xdr:col>98</xdr:col>
      <xdr:colOff>38100</xdr:colOff>
      <xdr:row>59</xdr:row>
      <xdr:rowOff>85606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76733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53273</xdr:rowOff>
    </xdr:from>
    <xdr:to>
      <xdr:col>116</xdr:col>
      <xdr:colOff>63500</xdr:colOff>
      <xdr:row>76</xdr:row>
      <xdr:rowOff>112088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3083473"/>
          <a:ext cx="838200" cy="5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53273</xdr:rowOff>
    </xdr:from>
    <xdr:to>
      <xdr:col>111</xdr:col>
      <xdr:colOff>177800</xdr:colOff>
      <xdr:row>76</xdr:row>
      <xdr:rowOff>92053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83473"/>
          <a:ext cx="889000" cy="3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89898</xdr:rowOff>
    </xdr:from>
    <xdr:to>
      <xdr:col>107</xdr:col>
      <xdr:colOff>50800</xdr:colOff>
      <xdr:row>76</xdr:row>
      <xdr:rowOff>92053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120098"/>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71577</xdr:rowOff>
    </xdr:from>
    <xdr:to>
      <xdr:col>102</xdr:col>
      <xdr:colOff>114300</xdr:colOff>
      <xdr:row>76</xdr:row>
      <xdr:rowOff>89898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101777"/>
          <a:ext cx="889000" cy="1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153747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61288</xdr:rowOff>
    </xdr:from>
    <xdr:to>
      <xdr:col>116</xdr:col>
      <xdr:colOff>114300</xdr:colOff>
      <xdr:row>76</xdr:row>
      <xdr:rowOff>162888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9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39715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6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2473</xdr:rowOff>
    </xdr:from>
    <xdr:to>
      <xdr:col>112</xdr:col>
      <xdr:colOff>38100</xdr:colOff>
      <xdr:row>76</xdr:row>
      <xdr:rowOff>104073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3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95200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12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41253</xdr:rowOff>
    </xdr:from>
    <xdr:to>
      <xdr:col>107</xdr:col>
      <xdr:colOff>101600</xdr:colOff>
      <xdr:row>76</xdr:row>
      <xdr:rowOff>142853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7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133980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6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39098</xdr:rowOff>
    </xdr:from>
    <xdr:to>
      <xdr:col>102</xdr:col>
      <xdr:colOff>165100</xdr:colOff>
      <xdr:row>76</xdr:row>
      <xdr:rowOff>140698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6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131825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6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20777</xdr:rowOff>
    </xdr:from>
    <xdr:to>
      <xdr:col>98</xdr:col>
      <xdr:colOff>38100</xdr:colOff>
      <xdr:row>76</xdr:row>
      <xdr:rowOff>122377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113504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4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令和元年度決算において、住民一人当たりのコストが類似団体内平均より高い水準にあるのは、扶助費及び災害復旧事業費である。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扶助費は、障害者自立支援事業や子どものための教育・保育給付費の増に加え、まち・ひと・しごと総合戦略事業として取り組んでいる福祉医療給付事業などの影響により類似団体内平均よりも大幅に高い水準で推移しており、類似団体内平均順位も上位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災害復旧事業費は、地震により被災した庁舎の建て替え事業により決算額が増加した。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方、人件費については、類似団体内平均よりも低い水準で推移している。その要因は、行政改革大綱に基づく職員数の適正化を図り減少したことや廃棄物処理業務や救急・消防業務などを一部事務組合で行っていること、業務委託等の推進により、一部事務組合負担金や委託料へシフトしていることなど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その他の費目については、おおむね類似団体内平均よりも低い水準で推移している。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今後も市民サービスの質を維持し、より効果的な財政運営を行うため事務事業の見直しを行い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経費削減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効率化に努める。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45,006
44,526
82.96
24,628,351
24,092,744
323,283
11,346,467
23,401,034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57404</xdr:rowOff>
    </xdr:from>
    <xdr:to>
      <xdr:col>24</xdr:col>
      <xdr:colOff>63500</xdr:colOff>
      <xdr:row>36</xdr:row>
      <xdr:rowOff>84265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9604"/>
          <a:ext cx="8382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38735</xdr:rowOff>
    </xdr:from>
    <xdr:to>
      <xdr:col>19</xdr:col>
      <xdr:colOff>177800</xdr:colOff>
      <xdr:row>36</xdr:row>
      <xdr:rowOff>84265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10935"/>
          <a:ext cx="8890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38735</xdr:rowOff>
    </xdr:from>
    <xdr:to>
      <xdr:col>15</xdr:col>
      <xdr:colOff>50800</xdr:colOff>
      <xdr:row>36</xdr:row>
      <xdr:rowOff>60452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1093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162560</xdr:rowOff>
    </xdr:from>
    <xdr:to>
      <xdr:col>10</xdr:col>
      <xdr:colOff>114300</xdr:colOff>
      <xdr:row>36</xdr:row>
      <xdr:rowOff>60452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3310"/>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6604</xdr:rowOff>
    </xdr:from>
    <xdr:to>
      <xdr:col>24</xdr:col>
      <xdr:colOff>114300</xdr:colOff>
      <xdr:row>36</xdr:row>
      <xdr:rowOff>108204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156481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33465</xdr:rowOff>
    </xdr:from>
    <xdr:to>
      <xdr:col>20</xdr:col>
      <xdr:colOff>38100</xdr:colOff>
      <xdr:row>36</xdr:row>
      <xdr:rowOff>135065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126192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159385</xdr:rowOff>
    </xdr:from>
    <xdr:to>
      <xdr:col>15</xdr:col>
      <xdr:colOff>101600</xdr:colOff>
      <xdr:row>36</xdr:row>
      <xdr:rowOff>89535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80662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9652</xdr:rowOff>
    </xdr:from>
    <xdr:to>
      <xdr:col>10</xdr:col>
      <xdr:colOff>165100</xdr:colOff>
      <xdr:row>36</xdr:row>
      <xdr:rowOff>111252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102379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33037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72599</xdr:rowOff>
    </xdr:from>
    <xdr:to>
      <xdr:col>24</xdr:col>
      <xdr:colOff>63500</xdr:colOff>
      <xdr:row>58</xdr:row>
      <xdr:rowOff>89843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16699"/>
          <a:ext cx="838200" cy="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89843</xdr:rowOff>
    </xdr:from>
    <xdr:to>
      <xdr:col>19</xdr:col>
      <xdr:colOff>177800</xdr:colOff>
      <xdr:row>58</xdr:row>
      <xdr:rowOff>90737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33943"/>
          <a:ext cx="889000" cy="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27888</xdr:rowOff>
    </xdr:from>
    <xdr:to>
      <xdr:col>15</xdr:col>
      <xdr:colOff>50800</xdr:colOff>
      <xdr:row>58</xdr:row>
      <xdr:rowOff>90737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71988"/>
          <a:ext cx="889000" cy="6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27888</xdr:rowOff>
    </xdr:from>
    <xdr:to>
      <xdr:col>10</xdr:col>
      <xdr:colOff>114300</xdr:colOff>
      <xdr:row>58</xdr:row>
      <xdr:rowOff>88644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71988"/>
          <a:ext cx="889000" cy="6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68146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6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21799</xdr:rowOff>
    </xdr:from>
    <xdr:to>
      <xdr:col>24</xdr:col>
      <xdr:colOff>114300</xdr:colOff>
      <xdr:row>58</xdr:row>
      <xdr:rowOff>123399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6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108176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8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39043</xdr:rowOff>
    </xdr:from>
    <xdr:to>
      <xdr:col>20</xdr:col>
      <xdr:colOff>38100</xdr:colOff>
      <xdr:row>58</xdr:row>
      <xdr:rowOff>140643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131770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7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39937</xdr:rowOff>
    </xdr:from>
    <xdr:to>
      <xdr:col>15</xdr:col>
      <xdr:colOff>101600</xdr:colOff>
      <xdr:row>58</xdr:row>
      <xdr:rowOff>141537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132664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7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148538</xdr:rowOff>
    </xdr:from>
    <xdr:to>
      <xdr:col>10</xdr:col>
      <xdr:colOff>165100</xdr:colOff>
      <xdr:row>58</xdr:row>
      <xdr:rowOff>78688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2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69815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37844</xdr:rowOff>
    </xdr:from>
    <xdr:to>
      <xdr:col>6</xdr:col>
      <xdr:colOff>38100</xdr:colOff>
      <xdr:row>58</xdr:row>
      <xdr:rowOff>139444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8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130571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20729</xdr:rowOff>
    </xdr:from>
    <xdr:to>
      <xdr:col>24</xdr:col>
      <xdr:colOff>63500</xdr:colOff>
      <xdr:row>74</xdr:row>
      <xdr:rowOff>91595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08029"/>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79342</xdr:rowOff>
    </xdr:from>
    <xdr:to>
      <xdr:col>19</xdr:col>
      <xdr:colOff>177800</xdr:colOff>
      <xdr:row>74</xdr:row>
      <xdr:rowOff>91595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66642"/>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79342</xdr:rowOff>
    </xdr:from>
    <xdr:to>
      <xdr:col>15</xdr:col>
      <xdr:colOff>50800</xdr:colOff>
      <xdr:row>74</xdr:row>
      <xdr:rowOff>85285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66642"/>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85285</xdr:rowOff>
    </xdr:from>
    <xdr:to>
      <xdr:col>10</xdr:col>
      <xdr:colOff>114300</xdr:colOff>
      <xdr:row>74</xdr:row>
      <xdr:rowOff>124887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72585"/>
          <a:ext cx="889000" cy="3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141379</xdr:rowOff>
    </xdr:from>
    <xdr:to>
      <xdr:col>24</xdr:col>
      <xdr:colOff>114300</xdr:colOff>
      <xdr:row>74</xdr:row>
      <xdr:rowOff>71529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5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164256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0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40795</xdr:rowOff>
    </xdr:from>
    <xdr:to>
      <xdr:col>20</xdr:col>
      <xdr:colOff>38100</xdr:colOff>
      <xdr:row>74</xdr:row>
      <xdr:rowOff>142395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158922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0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28542</xdr:rowOff>
    </xdr:from>
    <xdr:to>
      <xdr:col>15</xdr:col>
      <xdr:colOff>101600</xdr:colOff>
      <xdr:row>74</xdr:row>
      <xdr:rowOff>130142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1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146669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9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34485</xdr:rowOff>
    </xdr:from>
    <xdr:to>
      <xdr:col>10</xdr:col>
      <xdr:colOff>165100</xdr:colOff>
      <xdr:row>74</xdr:row>
      <xdr:rowOff>136085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152612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9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74087</xdr:rowOff>
    </xdr:from>
    <xdr:to>
      <xdr:col>6</xdr:col>
      <xdr:colOff>38100</xdr:colOff>
      <xdr:row>75</xdr:row>
      <xdr:rowOff>4237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6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20764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3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98971</xdr:rowOff>
    </xdr:from>
    <xdr:to>
      <xdr:col>24</xdr:col>
      <xdr:colOff>63500</xdr:colOff>
      <xdr:row>97</xdr:row>
      <xdr:rowOff>100781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729621"/>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67244</xdr:rowOff>
    </xdr:from>
    <xdr:to>
      <xdr:col>19</xdr:col>
      <xdr:colOff>177800</xdr:colOff>
      <xdr:row>97</xdr:row>
      <xdr:rowOff>98971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697894"/>
          <a:ext cx="889000" cy="3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93542</xdr:rowOff>
    </xdr:from>
    <xdr:to>
      <xdr:col>15</xdr:col>
      <xdr:colOff>50800</xdr:colOff>
      <xdr:row>97</xdr:row>
      <xdr:rowOff>67244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381292"/>
          <a:ext cx="889000" cy="31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93542</xdr:rowOff>
    </xdr:from>
    <xdr:to>
      <xdr:col>10</xdr:col>
      <xdr:colOff>114300</xdr:colOff>
      <xdr:row>96</xdr:row>
      <xdr:rowOff>52432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381292"/>
          <a:ext cx="889000" cy="13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49981</xdr:rowOff>
    </xdr:from>
    <xdr:to>
      <xdr:col>24</xdr:col>
      <xdr:colOff>114300</xdr:colOff>
      <xdr:row>97</xdr:row>
      <xdr:rowOff>151581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8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28408</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5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48171</xdr:rowOff>
    </xdr:from>
    <xdr:to>
      <xdr:col>20</xdr:col>
      <xdr:colOff>38100</xdr:colOff>
      <xdr:row>97</xdr:row>
      <xdr:rowOff>149771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7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140898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7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16444</xdr:rowOff>
    </xdr:from>
    <xdr:to>
      <xdr:col>15</xdr:col>
      <xdr:colOff>101600</xdr:colOff>
      <xdr:row>97</xdr:row>
      <xdr:rowOff>118044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64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109171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73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42742</xdr:rowOff>
    </xdr:from>
    <xdr:to>
      <xdr:col>10</xdr:col>
      <xdr:colOff>165100</xdr:colOff>
      <xdr:row>95</xdr:row>
      <xdr:rowOff>144342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3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160869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10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1632</xdr:rowOff>
    </xdr:from>
    <xdr:to>
      <xdr:col>6</xdr:col>
      <xdr:colOff>38100</xdr:colOff>
      <xdr:row>96</xdr:row>
      <xdr:rowOff>103232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4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119759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23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158641</xdr:rowOff>
    </xdr:from>
    <xdr:to>
      <xdr:col>55</xdr:col>
      <xdr:colOff>0</xdr:colOff>
      <xdr:row>38</xdr:row>
      <xdr:rowOff>159948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673741"/>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159948</xdr:rowOff>
    </xdr:from>
    <xdr:to>
      <xdr:col>50</xdr:col>
      <xdr:colOff>114300</xdr:colOff>
      <xdr:row>38</xdr:row>
      <xdr:rowOff>160927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675048"/>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148844</xdr:rowOff>
    </xdr:from>
    <xdr:to>
      <xdr:col>45</xdr:col>
      <xdr:colOff>177800</xdr:colOff>
      <xdr:row>38</xdr:row>
      <xdr:rowOff>160927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663944"/>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123372</xdr:rowOff>
    </xdr:from>
    <xdr:to>
      <xdr:col>41</xdr:col>
      <xdr:colOff>50800</xdr:colOff>
      <xdr:row>38</xdr:row>
      <xdr:rowOff>148844</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467022"/>
          <a:ext cx="889000" cy="19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107841</xdr:rowOff>
    </xdr:from>
    <xdr:to>
      <xdr:col>55</xdr:col>
      <xdr:colOff>50800</xdr:colOff>
      <xdr:row>39</xdr:row>
      <xdr:rowOff>37991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6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22768</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3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109148</xdr:rowOff>
    </xdr:from>
    <xdr:to>
      <xdr:col>50</xdr:col>
      <xdr:colOff>165100</xdr:colOff>
      <xdr:row>39</xdr:row>
      <xdr:rowOff>39298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62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30425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716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110127</xdr:rowOff>
    </xdr:from>
    <xdr:to>
      <xdr:col>46</xdr:col>
      <xdr:colOff>38100</xdr:colOff>
      <xdr:row>39</xdr:row>
      <xdr:rowOff>40277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6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31404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71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98044</xdr:rowOff>
    </xdr:from>
    <xdr:to>
      <xdr:col>41</xdr:col>
      <xdr:colOff>101600</xdr:colOff>
      <xdr:row>39</xdr:row>
      <xdr:rowOff>28194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19321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72572</xdr:rowOff>
    </xdr:from>
    <xdr:to>
      <xdr:col>36</xdr:col>
      <xdr:colOff>165100</xdr:colOff>
      <xdr:row>38</xdr:row>
      <xdr:rowOff>2722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41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19249</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130619</xdr:rowOff>
    </xdr:from>
    <xdr:to>
      <xdr:col>55</xdr:col>
      <xdr:colOff>0</xdr:colOff>
      <xdr:row>57</xdr:row>
      <xdr:rowOff>70638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731819"/>
          <a:ext cx="838200" cy="1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130619</xdr:rowOff>
    </xdr:from>
    <xdr:to>
      <xdr:col>50</xdr:col>
      <xdr:colOff>114300</xdr:colOff>
      <xdr:row>57</xdr:row>
      <xdr:rowOff>95364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9731819"/>
          <a:ext cx="889000" cy="1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95364</xdr:rowOff>
    </xdr:from>
    <xdr:to>
      <xdr:col>45</xdr:col>
      <xdr:colOff>177800</xdr:colOff>
      <xdr:row>58</xdr:row>
      <xdr:rowOff>5105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868014"/>
          <a:ext cx="889000" cy="8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123444</xdr:rowOff>
    </xdr:from>
    <xdr:to>
      <xdr:col>41</xdr:col>
      <xdr:colOff>50800</xdr:colOff>
      <xdr:row>58</xdr:row>
      <xdr:rowOff>5105</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896094"/>
          <a:ext cx="889000" cy="5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19838</xdr:rowOff>
    </xdr:from>
    <xdr:to>
      <xdr:col>55</xdr:col>
      <xdr:colOff>50800</xdr:colOff>
      <xdr:row>57</xdr:row>
      <xdr:rowOff>121438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79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169715</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7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79819</xdr:rowOff>
    </xdr:from>
    <xdr:to>
      <xdr:col>50</xdr:col>
      <xdr:colOff>165100</xdr:colOff>
      <xdr:row>57</xdr:row>
      <xdr:rowOff>9969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68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77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44564</xdr:rowOff>
    </xdr:from>
    <xdr:to>
      <xdr:col>46</xdr:col>
      <xdr:colOff>38100</xdr:colOff>
      <xdr:row>57</xdr:row>
      <xdr:rowOff>146164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81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137291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90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125755</xdr:rowOff>
    </xdr:from>
    <xdr:to>
      <xdr:col>41</xdr:col>
      <xdr:colOff>101600</xdr:colOff>
      <xdr:row>58</xdr:row>
      <xdr:rowOff>55905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89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47032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99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72644</xdr:rowOff>
    </xdr:from>
    <xdr:to>
      <xdr:col>36</xdr:col>
      <xdr:colOff>165100</xdr:colOff>
      <xdr:row>58</xdr:row>
      <xdr:rowOff>2794</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8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165371</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93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133513</xdr:rowOff>
    </xdr:from>
    <xdr:to>
      <xdr:col>55</xdr:col>
      <xdr:colOff>0</xdr:colOff>
      <xdr:row>78</xdr:row>
      <xdr:rowOff>134077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506613"/>
          <a:ext cx="8382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124712</xdr:rowOff>
    </xdr:from>
    <xdr:to>
      <xdr:col>50</xdr:col>
      <xdr:colOff>114300</xdr:colOff>
      <xdr:row>78</xdr:row>
      <xdr:rowOff>134077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497812"/>
          <a:ext cx="889000" cy="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115491</xdr:rowOff>
    </xdr:from>
    <xdr:to>
      <xdr:col>45</xdr:col>
      <xdr:colOff>177800</xdr:colOff>
      <xdr:row>78</xdr:row>
      <xdr:rowOff>124712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488591"/>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110728</xdr:rowOff>
    </xdr:from>
    <xdr:to>
      <xdr:col>41</xdr:col>
      <xdr:colOff>50800</xdr:colOff>
      <xdr:row>78</xdr:row>
      <xdr:rowOff>115491</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483828"/>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82713</xdr:rowOff>
    </xdr:from>
    <xdr:to>
      <xdr:col>55</xdr:col>
      <xdr:colOff>50800</xdr:colOff>
      <xdr:row>79</xdr:row>
      <xdr:rowOff>12863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5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169090</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7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83277</xdr:rowOff>
    </xdr:from>
    <xdr:to>
      <xdr:col>50</xdr:col>
      <xdr:colOff>165100</xdr:colOff>
      <xdr:row>79</xdr:row>
      <xdr:rowOff>13427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4554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54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73912</xdr:rowOff>
    </xdr:from>
    <xdr:to>
      <xdr:col>46</xdr:col>
      <xdr:colOff>38100</xdr:colOff>
      <xdr:row>79</xdr:row>
      <xdr:rowOff>4062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44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166639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53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64691</xdr:rowOff>
    </xdr:from>
    <xdr:to>
      <xdr:col>41</xdr:col>
      <xdr:colOff>101600</xdr:colOff>
      <xdr:row>78</xdr:row>
      <xdr:rowOff>166291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3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157418</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53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59928</xdr:rowOff>
    </xdr:from>
    <xdr:to>
      <xdr:col>36</xdr:col>
      <xdr:colOff>165100</xdr:colOff>
      <xdr:row>78</xdr:row>
      <xdr:rowOff>161528</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152655</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52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63452</xdr:rowOff>
    </xdr:from>
    <xdr:to>
      <xdr:col>55</xdr:col>
      <xdr:colOff>0</xdr:colOff>
      <xdr:row>98</xdr:row>
      <xdr:rowOff>106105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865552"/>
          <a:ext cx="838200" cy="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63452</xdr:rowOff>
    </xdr:from>
    <xdr:to>
      <xdr:col>50</xdr:col>
      <xdr:colOff>114300</xdr:colOff>
      <xdr:row>98</xdr:row>
      <xdr:rowOff>88322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865552"/>
          <a:ext cx="889000" cy="2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88322</xdr:rowOff>
    </xdr:from>
    <xdr:to>
      <xdr:col>45</xdr:col>
      <xdr:colOff>177800</xdr:colOff>
      <xdr:row>98</xdr:row>
      <xdr:rowOff>102763</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890422"/>
          <a:ext cx="8890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89009</xdr:rowOff>
    </xdr:from>
    <xdr:to>
      <xdr:col>41</xdr:col>
      <xdr:colOff>50800</xdr:colOff>
      <xdr:row>98</xdr:row>
      <xdr:rowOff>102763</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972300" y="16891109"/>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55305</xdr:rowOff>
    </xdr:from>
    <xdr:to>
      <xdr:col>55</xdr:col>
      <xdr:colOff>50800</xdr:colOff>
      <xdr:row>98</xdr:row>
      <xdr:rowOff>156905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85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141682</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77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12652</xdr:rowOff>
    </xdr:from>
    <xdr:to>
      <xdr:col>50</xdr:col>
      <xdr:colOff>165100</xdr:colOff>
      <xdr:row>98</xdr:row>
      <xdr:rowOff>114252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81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105379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90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37522</xdr:rowOff>
    </xdr:from>
    <xdr:to>
      <xdr:col>46</xdr:col>
      <xdr:colOff>38100</xdr:colOff>
      <xdr:row>98</xdr:row>
      <xdr:rowOff>139122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83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130249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93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51963</xdr:rowOff>
    </xdr:from>
    <xdr:to>
      <xdr:col>41</xdr:col>
      <xdr:colOff>101600</xdr:colOff>
      <xdr:row>98</xdr:row>
      <xdr:rowOff>153563</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8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144690</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94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38209</xdr:rowOff>
    </xdr:from>
    <xdr:to>
      <xdr:col>36</xdr:col>
      <xdr:colOff>165100</xdr:colOff>
      <xdr:row>98</xdr:row>
      <xdr:rowOff>139809</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84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130936</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93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107048</xdr:rowOff>
    </xdr:from>
    <xdr:to>
      <xdr:col>85</xdr:col>
      <xdr:colOff>127000</xdr:colOff>
      <xdr:row>37</xdr:row>
      <xdr:rowOff>108001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5481300" y="6450698"/>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107048</xdr:rowOff>
    </xdr:from>
    <xdr:to>
      <xdr:col>81</xdr:col>
      <xdr:colOff>50800</xdr:colOff>
      <xdr:row>37</xdr:row>
      <xdr:rowOff>116078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450698"/>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110573</xdr:rowOff>
    </xdr:from>
    <xdr:to>
      <xdr:col>76</xdr:col>
      <xdr:colOff>114300</xdr:colOff>
      <xdr:row>37</xdr:row>
      <xdr:rowOff>116078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3703300" y="6454223"/>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110573</xdr:rowOff>
    </xdr:from>
    <xdr:to>
      <xdr:col>71</xdr:col>
      <xdr:colOff>177800</xdr:colOff>
      <xdr:row>37</xdr:row>
      <xdr:rowOff>116554</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flipV="1">
          <a:off x="12814300" y="6454223"/>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57201</xdr:rowOff>
    </xdr:from>
    <xdr:to>
      <xdr:col>85</xdr:col>
      <xdr:colOff>177800</xdr:colOff>
      <xdr:row>37</xdr:row>
      <xdr:rowOff>158801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4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143578</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31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56248</xdr:rowOff>
    </xdr:from>
    <xdr:to>
      <xdr:col>81</xdr:col>
      <xdr:colOff>101600</xdr:colOff>
      <xdr:row>37</xdr:row>
      <xdr:rowOff>157848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39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148976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649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65278</xdr:rowOff>
    </xdr:from>
    <xdr:to>
      <xdr:col>76</xdr:col>
      <xdr:colOff>165100</xdr:colOff>
      <xdr:row>37</xdr:row>
      <xdr:rowOff>166878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158005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50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59773</xdr:rowOff>
    </xdr:from>
    <xdr:to>
      <xdr:col>72</xdr:col>
      <xdr:colOff>38100</xdr:colOff>
      <xdr:row>37</xdr:row>
      <xdr:rowOff>161373</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4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152499</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49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65754</xdr:rowOff>
    </xdr:from>
    <xdr:to>
      <xdr:col>67</xdr:col>
      <xdr:colOff>101600</xdr:colOff>
      <xdr:row>37</xdr:row>
      <xdr:rowOff>167354</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4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158481</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50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47643</xdr:rowOff>
    </xdr:from>
    <xdr:to>
      <xdr:col>85</xdr:col>
      <xdr:colOff>127000</xdr:colOff>
      <xdr:row>57</xdr:row>
      <xdr:rowOff>103901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820293"/>
          <a:ext cx="838200" cy="5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103901</xdr:rowOff>
    </xdr:from>
    <xdr:to>
      <xdr:col>81</xdr:col>
      <xdr:colOff>50800</xdr:colOff>
      <xdr:row>57</xdr:row>
      <xdr:rowOff>109098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76551"/>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109098</xdr:rowOff>
    </xdr:from>
    <xdr:to>
      <xdr:col>76</xdr:col>
      <xdr:colOff>114300</xdr:colOff>
      <xdr:row>57</xdr:row>
      <xdr:rowOff>146078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881748"/>
          <a:ext cx="889000" cy="3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12278</xdr:rowOff>
    </xdr:from>
    <xdr:to>
      <xdr:col>71</xdr:col>
      <xdr:colOff>177800</xdr:colOff>
      <xdr:row>57</xdr:row>
      <xdr:rowOff>146078</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784928"/>
          <a:ext cx="889000" cy="1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168293</xdr:rowOff>
    </xdr:from>
    <xdr:to>
      <xdr:col>85</xdr:col>
      <xdr:colOff>177800</xdr:colOff>
      <xdr:row>57</xdr:row>
      <xdr:rowOff>98443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6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83220</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6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53101</xdr:rowOff>
    </xdr:from>
    <xdr:to>
      <xdr:col>81</xdr:col>
      <xdr:colOff>101600</xdr:colOff>
      <xdr:row>57</xdr:row>
      <xdr:rowOff>154701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82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145828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91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58298</xdr:rowOff>
    </xdr:from>
    <xdr:to>
      <xdr:col>76</xdr:col>
      <xdr:colOff>165100</xdr:colOff>
      <xdr:row>57</xdr:row>
      <xdr:rowOff>159898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3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151025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2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95278</xdr:rowOff>
    </xdr:from>
    <xdr:to>
      <xdr:col>72</xdr:col>
      <xdr:colOff>38100</xdr:colOff>
      <xdr:row>58</xdr:row>
      <xdr:rowOff>25428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86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16555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96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132928</xdr:rowOff>
    </xdr:from>
    <xdr:to>
      <xdr:col>67</xdr:col>
      <xdr:colOff>101600</xdr:colOff>
      <xdr:row>57</xdr:row>
      <xdr:rowOff>63078</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73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54205</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82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38724</xdr:rowOff>
    </xdr:from>
    <xdr:to>
      <xdr:col>85</xdr:col>
      <xdr:colOff>127000</xdr:colOff>
      <xdr:row>76</xdr:row>
      <xdr:rowOff>33629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5481300" y="12726024"/>
          <a:ext cx="838200" cy="33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33629</xdr:rowOff>
    </xdr:from>
    <xdr:to>
      <xdr:col>81</xdr:col>
      <xdr:colOff>50800</xdr:colOff>
      <xdr:row>79</xdr:row>
      <xdr:rowOff>97932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4592300" y="13063829"/>
          <a:ext cx="889000" cy="57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163503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91791</xdr:rowOff>
    </xdr:from>
    <xdr:to>
      <xdr:col>76</xdr:col>
      <xdr:colOff>114300</xdr:colOff>
      <xdr:row>79</xdr:row>
      <xdr:rowOff>97932</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3703300" y="13636341"/>
          <a:ext cx="889000" cy="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91791</xdr:rowOff>
    </xdr:from>
    <xdr:to>
      <xdr:col>71</xdr:col>
      <xdr:colOff>177800</xdr:colOff>
      <xdr:row>79</xdr:row>
      <xdr:rowOff>92559</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636341"/>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159374</xdr:rowOff>
    </xdr:from>
    <xdr:to>
      <xdr:col>85</xdr:col>
      <xdr:colOff>177800</xdr:colOff>
      <xdr:row>74</xdr:row>
      <xdr:rowOff>89524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26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10801</xdr:rowOff>
    </xdr:from>
    <xdr:ext cx="534377"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2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154279</xdr:rowOff>
    </xdr:from>
    <xdr:to>
      <xdr:col>81</xdr:col>
      <xdr:colOff>101600</xdr:colOff>
      <xdr:row>76</xdr:row>
      <xdr:rowOff>84429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0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100957</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14111" y="1278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47132</xdr:rowOff>
    </xdr:from>
    <xdr:to>
      <xdr:col>76</xdr:col>
      <xdr:colOff>165100</xdr:colOff>
      <xdr:row>79</xdr:row>
      <xdr:rowOff>148732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9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139859</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435333" y="136844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40991</xdr:rowOff>
    </xdr:from>
    <xdr:to>
      <xdr:col>72</xdr:col>
      <xdr:colOff>38100</xdr:colOff>
      <xdr:row>79</xdr:row>
      <xdr:rowOff>142591</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5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133718</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514017" y="13678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41759</xdr:rowOff>
    </xdr:from>
    <xdr:to>
      <xdr:col>67</xdr:col>
      <xdr:colOff>101600</xdr:colOff>
      <xdr:row>79</xdr:row>
      <xdr:rowOff>143359</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58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134486</xdr:rowOff>
    </xdr:from>
    <xdr:ext cx="378565"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625017" y="136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129615</xdr:rowOff>
    </xdr:from>
    <xdr:to>
      <xdr:col>85</xdr:col>
      <xdr:colOff>127000</xdr:colOff>
      <xdr:row>98</xdr:row>
      <xdr:rowOff>135141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931715"/>
          <a:ext cx="838200" cy="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126324</xdr:rowOff>
    </xdr:from>
    <xdr:to>
      <xdr:col>81</xdr:col>
      <xdr:colOff>50800</xdr:colOff>
      <xdr:row>98</xdr:row>
      <xdr:rowOff>129615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4592300" y="16928424"/>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119295</xdr:rowOff>
    </xdr:from>
    <xdr:to>
      <xdr:col>76</xdr:col>
      <xdr:colOff>114300</xdr:colOff>
      <xdr:row>98</xdr:row>
      <xdr:rowOff>126324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6921395"/>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119295</xdr:rowOff>
    </xdr:from>
    <xdr:to>
      <xdr:col>71</xdr:col>
      <xdr:colOff>177800</xdr:colOff>
      <xdr:row>98</xdr:row>
      <xdr:rowOff>122340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921395"/>
          <a:ext cx="889000" cy="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84341</xdr:rowOff>
    </xdr:from>
    <xdr:to>
      <xdr:col>85</xdr:col>
      <xdr:colOff>177800</xdr:colOff>
      <xdr:row>99</xdr:row>
      <xdr:rowOff>14491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88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170718</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80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78815</xdr:rowOff>
    </xdr:from>
    <xdr:to>
      <xdr:col>81</xdr:col>
      <xdr:colOff>101600</xdr:colOff>
      <xdr:row>99</xdr:row>
      <xdr:rowOff>8965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88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97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75524</xdr:rowOff>
    </xdr:from>
    <xdr:to>
      <xdr:col>76</xdr:col>
      <xdr:colOff>165100</xdr:colOff>
      <xdr:row>99</xdr:row>
      <xdr:rowOff>5674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87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168251</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97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68495</xdr:rowOff>
    </xdr:from>
    <xdr:to>
      <xdr:col>72</xdr:col>
      <xdr:colOff>38100</xdr:colOff>
      <xdr:row>98</xdr:row>
      <xdr:rowOff>170095</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87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161222</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9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71540</xdr:rowOff>
    </xdr:from>
    <xdr:to>
      <xdr:col>67</xdr:col>
      <xdr:colOff>101600</xdr:colOff>
      <xdr:row>99</xdr:row>
      <xdr:rowOff>1690</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8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164267</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9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令和元年度決算において、住民一人当たりのコストが類似団体内平均より高い水準にあるのは、民生費及び災害復旧費である。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民生費については、障害者自立支援給付費の増に加え、まち・ひと・しごと総合戦略事業として取り組んでいる、福祉医療給付事業などの影響により、類似団体内平均よりも高い水準で推移している。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災害復旧費については、地震により被災した本庁舎の建て替え事業により決算額が増加した。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平成２６年度から平成２８年度までの３か年の継続事業として取り組んだ汚泥再生処理センター建設費の影響により、平成２７年度及び平成２８年度は類似団体内平均よりも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その他の費目については、おおむね類似団体内平均よりも低い水準で推移している。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今後も市民サービスの質を維持し、より効果的な財政運営を行うため事務事業の見直しを行い、経費削減と効率化に努める。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財政調整基金残高については、債券運用や預金利息の積立などで５１百万円増加し、財政調整基金残高の標準財政規模比が０．４７ポイント上昇した。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令和元年度の実質収支は黒字となっているが、これは財源不足を補うため基金繰り入れにより対応しているためである。財源不足の主な要因としては、障害者自立支援事業費などの増により扶助費が増加する一方で、普通交付税などの一般財源の減少が続いていること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今後も普通交付税は、合併算定替特例措置の段階的縮減等に伴い減少していくことが見込まれるため、引き続き事務事業の見直しを行い、経費削減・効率化に努める。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全会計にて黒字となっており、各会計とも適正な財政運営が図られている。水道事業会計は、平成２６年度に旧島原市と旧有明町を統一した水道料金体系へ改定したことで、流動資産である現金預金が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その他の会計では、前年度と同程度で推移しているが、今後も収納率向上、滞納額の縮減等の取り組みを行い、全会計において引き続き健全財政の維持に努めていく。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03_&#23798;&#21407;&#24066;&#12288;&#9675;/&#12304;&#36001;&#25919;&#29366;&#27841;&#36039;&#26009;&#38598;&#12305;_422037_&#23798;&#21407;&#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CV51">
            <v>4.5999999999999996</v>
          </cell>
        </row>
        <row r="53">
          <cell r="BP53">
            <v>60.3</v>
          </cell>
          <cell r="BX53">
            <v>59.4</v>
          </cell>
          <cell r="CF53">
            <v>60.4</v>
          </cell>
          <cell r="CN53">
            <v>61.9</v>
          </cell>
          <cell r="CV53">
            <v>60</v>
          </cell>
        </row>
        <row r="55">
          <cell r="AN55" t="str">
            <v>類似団体内平均値</v>
          </cell>
          <cell r="BP55">
            <v>58.5</v>
          </cell>
          <cell r="BX55">
            <v>54.6</v>
          </cell>
          <cell r="CF55">
            <v>53.2</v>
          </cell>
          <cell r="CN55">
            <v>47.9</v>
          </cell>
          <cell r="CV55">
            <v>49</v>
          </cell>
        </row>
        <row r="57">
          <cell r="BP57">
            <v>52.9</v>
          </cell>
          <cell r="BX57">
            <v>58.3</v>
          </cell>
          <cell r="CF57">
            <v>59.6</v>
          </cell>
          <cell r="CN57">
            <v>60.7</v>
          </cell>
          <cell r="CV57">
            <v>62</v>
          </cell>
        </row>
        <row r="72">
          <cell r="BP72" t="str">
            <v>H27</v>
          </cell>
          <cell r="BX72" t="str">
            <v>H28</v>
          </cell>
          <cell r="CF72" t="str">
            <v>H29</v>
          </cell>
          <cell r="CN72" t="str">
            <v>H30</v>
          </cell>
          <cell r="CV72" t="str">
            <v>R01</v>
          </cell>
        </row>
        <row r="73">
          <cell r="AN73" t="str">
            <v>当該団体値</v>
          </cell>
          <cell r="CV73">
            <v>4.5999999999999996</v>
          </cell>
        </row>
        <row r="75">
          <cell r="BP75">
            <v>4.5999999999999996</v>
          </cell>
          <cell r="BX75">
            <v>4.3</v>
          </cell>
          <cell r="CF75">
            <v>3.9</v>
          </cell>
          <cell r="CN75">
            <v>4</v>
          </cell>
          <cell r="CV75">
            <v>3.3</v>
          </cell>
        </row>
        <row r="77">
          <cell r="AN77" t="str">
            <v>類似団体内平均値</v>
          </cell>
          <cell r="BP77">
            <v>58.5</v>
          </cell>
          <cell r="BX77">
            <v>54.6</v>
          </cell>
          <cell r="CF77">
            <v>53.2</v>
          </cell>
          <cell r="CN77">
            <v>47.9</v>
          </cell>
          <cell r="CV77">
            <v>49</v>
          </cell>
        </row>
        <row r="79">
          <cell r="BP79">
            <v>10.7</v>
          </cell>
          <cell r="BX79">
            <v>10</v>
          </cell>
          <cell r="CF79">
            <v>9.8000000000000007</v>
          </cell>
          <cell r="CN79">
            <v>9.6</v>
          </cell>
          <cell r="CV79">
            <v>9.5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24628351</v>
      </c>
      <c r="BO4" s="424"/>
      <c r="BP4" s="424"/>
      <c r="BQ4" s="424"/>
      <c r="BR4" s="424"/>
      <c r="BS4" s="424"/>
      <c r="BT4" s="424"/>
      <c r="BU4" s="425"/>
      <c r="BV4" s="423">
        <v>23345399</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2.8</v>
      </c>
      <c r="CU4" s="608"/>
      <c r="CV4" s="608"/>
      <c r="CW4" s="608"/>
      <c r="CX4" s="608"/>
      <c r="CY4" s="608"/>
      <c r="CZ4" s="608"/>
      <c r="DA4" s="609"/>
      <c r="DB4" s="607">
        <v>2.4</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24092744</v>
      </c>
      <c r="BO5" s="429"/>
      <c r="BP5" s="429"/>
      <c r="BQ5" s="429"/>
      <c r="BR5" s="429"/>
      <c r="BS5" s="429"/>
      <c r="BT5" s="429"/>
      <c r="BU5" s="430"/>
      <c r="BV5" s="428">
        <v>23038663</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91.2</v>
      </c>
      <c r="CU5" s="399"/>
      <c r="CV5" s="399"/>
      <c r="CW5" s="399"/>
      <c r="CX5" s="399"/>
      <c r="CY5" s="399"/>
      <c r="CZ5" s="399"/>
      <c r="DA5" s="400"/>
      <c r="DB5" s="398">
        <v>90.9</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535607</v>
      </c>
      <c r="BO6" s="429"/>
      <c r="BP6" s="429"/>
      <c r="BQ6" s="429"/>
      <c r="BR6" s="429"/>
      <c r="BS6" s="429"/>
      <c r="BT6" s="429"/>
      <c r="BU6" s="430"/>
      <c r="BV6" s="428">
        <v>306736</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94.9</v>
      </c>
      <c r="CU6" s="582"/>
      <c r="CV6" s="582"/>
      <c r="CW6" s="582"/>
      <c r="CX6" s="582"/>
      <c r="CY6" s="582"/>
      <c r="CZ6" s="582"/>
      <c r="DA6" s="583"/>
      <c r="DB6" s="581">
        <v>95.5</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212324</v>
      </c>
      <c r="BO7" s="429"/>
      <c r="BP7" s="429"/>
      <c r="BQ7" s="429"/>
      <c r="BR7" s="429"/>
      <c r="BS7" s="429"/>
      <c r="BT7" s="429"/>
      <c r="BU7" s="430"/>
      <c r="BV7" s="428">
        <v>37139</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11346467</v>
      </c>
      <c r="CU7" s="429"/>
      <c r="CV7" s="429"/>
      <c r="CW7" s="429"/>
      <c r="CX7" s="429"/>
      <c r="CY7" s="429"/>
      <c r="CZ7" s="429"/>
      <c r="DA7" s="430"/>
      <c r="DB7" s="428">
        <v>11385969</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323283</v>
      </c>
      <c r="BO8" s="429"/>
      <c r="BP8" s="429"/>
      <c r="BQ8" s="429"/>
      <c r="BR8" s="429"/>
      <c r="BS8" s="429"/>
      <c r="BT8" s="429"/>
      <c r="BU8" s="430"/>
      <c r="BV8" s="428">
        <v>269597</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0.45</v>
      </c>
      <c r="CU8" s="542"/>
      <c r="CV8" s="542"/>
      <c r="CW8" s="542"/>
      <c r="CX8" s="542"/>
      <c r="CY8" s="542"/>
      <c r="CZ8" s="542"/>
      <c r="DA8" s="543"/>
      <c r="DB8" s="541">
        <v>0.44</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45436</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116</v>
      </c>
      <c r="AV9" s="486"/>
      <c r="AW9" s="486"/>
      <c r="AX9" s="486"/>
      <c r="AY9" s="408" t="s">
        <v>117</v>
      </c>
      <c r="AZ9" s="409"/>
      <c r="BA9" s="409"/>
      <c r="BB9" s="409"/>
      <c r="BC9" s="409"/>
      <c r="BD9" s="409"/>
      <c r="BE9" s="409"/>
      <c r="BF9" s="409"/>
      <c r="BG9" s="409"/>
      <c r="BH9" s="409"/>
      <c r="BI9" s="409"/>
      <c r="BJ9" s="409"/>
      <c r="BK9" s="409"/>
      <c r="BL9" s="409"/>
      <c r="BM9" s="410"/>
      <c r="BN9" s="428">
        <v>53686</v>
      </c>
      <c r="BO9" s="429"/>
      <c r="BP9" s="429"/>
      <c r="BQ9" s="429"/>
      <c r="BR9" s="429"/>
      <c r="BS9" s="429"/>
      <c r="BT9" s="429"/>
      <c r="BU9" s="430"/>
      <c r="BV9" s="428">
        <v>961</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13.2</v>
      </c>
      <c r="CU9" s="399"/>
      <c r="CV9" s="399"/>
      <c r="CW9" s="399"/>
      <c r="CX9" s="399"/>
      <c r="CY9" s="399"/>
      <c r="CZ9" s="399"/>
      <c r="DA9" s="400"/>
      <c r="DB9" s="398">
        <v>13.5</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119</v>
      </c>
      <c r="M10" s="402"/>
      <c r="N10" s="402"/>
      <c r="O10" s="402"/>
      <c r="P10" s="402"/>
      <c r="Q10" s="403"/>
      <c r="R10" s="404">
        <v>47455</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121</v>
      </c>
      <c r="AV10" s="486"/>
      <c r="AW10" s="486"/>
      <c r="AX10" s="486"/>
      <c r="AY10" s="408" t="s">
        <v>122</v>
      </c>
      <c r="AZ10" s="409"/>
      <c r="BA10" s="409"/>
      <c r="BB10" s="409"/>
      <c r="BC10" s="409"/>
      <c r="BD10" s="409"/>
      <c r="BE10" s="409"/>
      <c r="BF10" s="409"/>
      <c r="BG10" s="409"/>
      <c r="BH10" s="409"/>
      <c r="BI10" s="409"/>
      <c r="BJ10" s="409"/>
      <c r="BK10" s="409"/>
      <c r="BL10" s="409"/>
      <c r="BM10" s="410"/>
      <c r="BN10" s="428">
        <v>140621</v>
      </c>
      <c r="BO10" s="429"/>
      <c r="BP10" s="429"/>
      <c r="BQ10" s="429"/>
      <c r="BR10" s="429"/>
      <c r="BS10" s="429"/>
      <c r="BT10" s="429"/>
      <c r="BU10" s="430"/>
      <c r="BV10" s="428">
        <v>139901</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127</v>
      </c>
      <c r="AV11" s="486"/>
      <c r="AW11" s="486"/>
      <c r="AX11" s="486"/>
      <c r="AY11" s="408" t="s">
        <v>128</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129</v>
      </c>
      <c r="CE11" s="438"/>
      <c r="CF11" s="438"/>
      <c r="CG11" s="438"/>
      <c r="CH11" s="438"/>
      <c r="CI11" s="438"/>
      <c r="CJ11" s="438"/>
      <c r="CK11" s="438"/>
      <c r="CL11" s="438"/>
      <c r="CM11" s="438"/>
      <c r="CN11" s="438"/>
      <c r="CO11" s="438"/>
      <c r="CP11" s="438"/>
      <c r="CQ11" s="438"/>
      <c r="CR11" s="438"/>
      <c r="CS11" s="439"/>
      <c r="CT11" s="541" t="s">
        <v>130</v>
      </c>
      <c r="CU11" s="542"/>
      <c r="CV11" s="542"/>
      <c r="CW11" s="542"/>
      <c r="CX11" s="542"/>
      <c r="CY11" s="542"/>
      <c r="CZ11" s="542"/>
      <c r="DA11" s="543"/>
      <c r="DB11" s="541" t="s">
        <v>131</v>
      </c>
      <c r="DC11" s="542"/>
      <c r="DD11" s="542"/>
      <c r="DE11" s="542"/>
      <c r="DF11" s="542"/>
      <c r="DG11" s="542"/>
      <c r="DH11" s="542"/>
      <c r="DI11" s="543"/>
      <c r="DJ11" s="186"/>
      <c r="DK11" s="186"/>
      <c r="DL11" s="186"/>
      <c r="DM11" s="186"/>
      <c r="DN11" s="186"/>
      <c r="DO11" s="186"/>
    </row>
    <row r="12" spans="1:119" ht="18.75" customHeight="1" x14ac:dyDescent="0.15">
      <c r="A12" s="187"/>
      <c r="B12" s="544" t="s">
        <v>132</v>
      </c>
      <c r="C12" s="545"/>
      <c r="D12" s="545"/>
      <c r="E12" s="545"/>
      <c r="F12" s="545"/>
      <c r="G12" s="545"/>
      <c r="H12" s="545"/>
      <c r="I12" s="545"/>
      <c r="J12" s="545"/>
      <c r="K12" s="546"/>
      <c r="L12" s="553" t="s">
        <v>133</v>
      </c>
      <c r="M12" s="554"/>
      <c r="N12" s="554"/>
      <c r="O12" s="554"/>
      <c r="P12" s="554"/>
      <c r="Q12" s="555"/>
      <c r="R12" s="556">
        <v>45006</v>
      </c>
      <c r="S12" s="557"/>
      <c r="T12" s="557"/>
      <c r="U12" s="557"/>
      <c r="V12" s="558"/>
      <c r="W12" s="559" t="s">
        <v>1</v>
      </c>
      <c r="X12" s="486"/>
      <c r="Y12" s="486"/>
      <c r="Z12" s="486"/>
      <c r="AA12" s="486"/>
      <c r="AB12" s="560"/>
      <c r="AC12" s="561" t="s">
        <v>134</v>
      </c>
      <c r="AD12" s="562"/>
      <c r="AE12" s="562"/>
      <c r="AF12" s="562"/>
      <c r="AG12" s="563"/>
      <c r="AH12" s="561" t="s">
        <v>135</v>
      </c>
      <c r="AI12" s="562"/>
      <c r="AJ12" s="562"/>
      <c r="AK12" s="562"/>
      <c r="AL12" s="564"/>
      <c r="AM12" s="497" t="s">
        <v>136</v>
      </c>
      <c r="AN12" s="402"/>
      <c r="AO12" s="402"/>
      <c r="AP12" s="402"/>
      <c r="AQ12" s="402"/>
      <c r="AR12" s="402"/>
      <c r="AS12" s="402"/>
      <c r="AT12" s="403"/>
      <c r="AU12" s="485" t="s">
        <v>137</v>
      </c>
      <c r="AV12" s="486"/>
      <c r="AW12" s="486"/>
      <c r="AX12" s="486"/>
      <c r="AY12" s="408" t="s">
        <v>138</v>
      </c>
      <c r="AZ12" s="409"/>
      <c r="BA12" s="409"/>
      <c r="BB12" s="409"/>
      <c r="BC12" s="409"/>
      <c r="BD12" s="409"/>
      <c r="BE12" s="409"/>
      <c r="BF12" s="409"/>
      <c r="BG12" s="409"/>
      <c r="BH12" s="409"/>
      <c r="BI12" s="409"/>
      <c r="BJ12" s="409"/>
      <c r="BK12" s="409"/>
      <c r="BL12" s="409"/>
      <c r="BM12" s="410"/>
      <c r="BN12" s="428">
        <v>90000</v>
      </c>
      <c r="BO12" s="429"/>
      <c r="BP12" s="429"/>
      <c r="BQ12" s="429"/>
      <c r="BR12" s="429"/>
      <c r="BS12" s="429"/>
      <c r="BT12" s="429"/>
      <c r="BU12" s="430"/>
      <c r="BV12" s="428">
        <v>100000</v>
      </c>
      <c r="BW12" s="429"/>
      <c r="BX12" s="429"/>
      <c r="BY12" s="429"/>
      <c r="BZ12" s="429"/>
      <c r="CA12" s="429"/>
      <c r="CB12" s="429"/>
      <c r="CC12" s="430"/>
      <c r="CD12" s="437" t="s">
        <v>139</v>
      </c>
      <c r="CE12" s="438"/>
      <c r="CF12" s="438"/>
      <c r="CG12" s="438"/>
      <c r="CH12" s="438"/>
      <c r="CI12" s="438"/>
      <c r="CJ12" s="438"/>
      <c r="CK12" s="438"/>
      <c r="CL12" s="438"/>
      <c r="CM12" s="438"/>
      <c r="CN12" s="438"/>
      <c r="CO12" s="438"/>
      <c r="CP12" s="438"/>
      <c r="CQ12" s="438"/>
      <c r="CR12" s="438"/>
      <c r="CS12" s="439"/>
      <c r="CT12" s="541" t="s">
        <v>140</v>
      </c>
      <c r="CU12" s="542"/>
      <c r="CV12" s="542"/>
      <c r="CW12" s="542"/>
      <c r="CX12" s="542"/>
      <c r="CY12" s="542"/>
      <c r="CZ12" s="542"/>
      <c r="DA12" s="543"/>
      <c r="DB12" s="541" t="s">
        <v>140</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141</v>
      </c>
      <c r="N13" s="529"/>
      <c r="O13" s="529"/>
      <c r="P13" s="529"/>
      <c r="Q13" s="530"/>
      <c r="R13" s="531">
        <v>44526</v>
      </c>
      <c r="S13" s="532"/>
      <c r="T13" s="532"/>
      <c r="U13" s="532"/>
      <c r="V13" s="533"/>
      <c r="W13" s="519" t="s">
        <v>142</v>
      </c>
      <c r="X13" s="441"/>
      <c r="Y13" s="441"/>
      <c r="Z13" s="441"/>
      <c r="AA13" s="441"/>
      <c r="AB13" s="442"/>
      <c r="AC13" s="404">
        <v>3214</v>
      </c>
      <c r="AD13" s="405"/>
      <c r="AE13" s="405"/>
      <c r="AF13" s="405"/>
      <c r="AG13" s="406"/>
      <c r="AH13" s="404">
        <v>3310</v>
      </c>
      <c r="AI13" s="405"/>
      <c r="AJ13" s="405"/>
      <c r="AK13" s="405"/>
      <c r="AL13" s="407"/>
      <c r="AM13" s="497" t="s">
        <v>143</v>
      </c>
      <c r="AN13" s="402"/>
      <c r="AO13" s="402"/>
      <c r="AP13" s="402"/>
      <c r="AQ13" s="402"/>
      <c r="AR13" s="402"/>
      <c r="AS13" s="402"/>
      <c r="AT13" s="403"/>
      <c r="AU13" s="485" t="s">
        <v>144</v>
      </c>
      <c r="AV13" s="486"/>
      <c r="AW13" s="486"/>
      <c r="AX13" s="486"/>
      <c r="AY13" s="408" t="s">
        <v>145</v>
      </c>
      <c r="AZ13" s="409"/>
      <c r="BA13" s="409"/>
      <c r="BB13" s="409"/>
      <c r="BC13" s="409"/>
      <c r="BD13" s="409"/>
      <c r="BE13" s="409"/>
      <c r="BF13" s="409"/>
      <c r="BG13" s="409"/>
      <c r="BH13" s="409"/>
      <c r="BI13" s="409"/>
      <c r="BJ13" s="409"/>
      <c r="BK13" s="409"/>
      <c r="BL13" s="409"/>
      <c r="BM13" s="410"/>
      <c r="BN13" s="428">
        <v>104307</v>
      </c>
      <c r="BO13" s="429"/>
      <c r="BP13" s="429"/>
      <c r="BQ13" s="429"/>
      <c r="BR13" s="429"/>
      <c r="BS13" s="429"/>
      <c r="BT13" s="429"/>
      <c r="BU13" s="430"/>
      <c r="BV13" s="428">
        <v>40862</v>
      </c>
      <c r="BW13" s="429"/>
      <c r="BX13" s="429"/>
      <c r="BY13" s="429"/>
      <c r="BZ13" s="429"/>
      <c r="CA13" s="429"/>
      <c r="CB13" s="429"/>
      <c r="CC13" s="430"/>
      <c r="CD13" s="437" t="s">
        <v>146</v>
      </c>
      <c r="CE13" s="438"/>
      <c r="CF13" s="438"/>
      <c r="CG13" s="438"/>
      <c r="CH13" s="438"/>
      <c r="CI13" s="438"/>
      <c r="CJ13" s="438"/>
      <c r="CK13" s="438"/>
      <c r="CL13" s="438"/>
      <c r="CM13" s="438"/>
      <c r="CN13" s="438"/>
      <c r="CO13" s="438"/>
      <c r="CP13" s="438"/>
      <c r="CQ13" s="438"/>
      <c r="CR13" s="438"/>
      <c r="CS13" s="439"/>
      <c r="CT13" s="398">
        <v>3.3</v>
      </c>
      <c r="CU13" s="399"/>
      <c r="CV13" s="399"/>
      <c r="CW13" s="399"/>
      <c r="CX13" s="399"/>
      <c r="CY13" s="399"/>
      <c r="CZ13" s="399"/>
      <c r="DA13" s="400"/>
      <c r="DB13" s="398">
        <v>4</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147</v>
      </c>
      <c r="M14" s="565"/>
      <c r="N14" s="565"/>
      <c r="O14" s="565"/>
      <c r="P14" s="565"/>
      <c r="Q14" s="566"/>
      <c r="R14" s="531">
        <v>45384</v>
      </c>
      <c r="S14" s="532"/>
      <c r="T14" s="532"/>
      <c r="U14" s="532"/>
      <c r="V14" s="533"/>
      <c r="W14" s="534"/>
      <c r="X14" s="444"/>
      <c r="Y14" s="444"/>
      <c r="Z14" s="444"/>
      <c r="AA14" s="444"/>
      <c r="AB14" s="445"/>
      <c r="AC14" s="524">
        <v>15.1</v>
      </c>
      <c r="AD14" s="525"/>
      <c r="AE14" s="525"/>
      <c r="AF14" s="525"/>
      <c r="AG14" s="526"/>
      <c r="AH14" s="524">
        <v>15.5</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148</v>
      </c>
      <c r="CE14" s="435"/>
      <c r="CF14" s="435"/>
      <c r="CG14" s="435"/>
      <c r="CH14" s="435"/>
      <c r="CI14" s="435"/>
      <c r="CJ14" s="435"/>
      <c r="CK14" s="435"/>
      <c r="CL14" s="435"/>
      <c r="CM14" s="435"/>
      <c r="CN14" s="435"/>
      <c r="CO14" s="435"/>
      <c r="CP14" s="435"/>
      <c r="CQ14" s="435"/>
      <c r="CR14" s="435"/>
      <c r="CS14" s="436"/>
      <c r="CT14" s="535">
        <v>4.5999999999999996</v>
      </c>
      <c r="CU14" s="536"/>
      <c r="CV14" s="536"/>
      <c r="CW14" s="536"/>
      <c r="CX14" s="536"/>
      <c r="CY14" s="536"/>
      <c r="CZ14" s="536"/>
      <c r="DA14" s="537"/>
      <c r="DB14" s="535" t="s">
        <v>140</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149</v>
      </c>
      <c r="N15" s="529"/>
      <c r="O15" s="529"/>
      <c r="P15" s="529"/>
      <c r="Q15" s="530"/>
      <c r="R15" s="531">
        <v>44979</v>
      </c>
      <c r="S15" s="532"/>
      <c r="T15" s="532"/>
      <c r="U15" s="532"/>
      <c r="V15" s="533"/>
      <c r="W15" s="519" t="s">
        <v>150</v>
      </c>
      <c r="X15" s="441"/>
      <c r="Y15" s="441"/>
      <c r="Z15" s="441"/>
      <c r="AA15" s="441"/>
      <c r="AB15" s="442"/>
      <c r="AC15" s="404">
        <v>4203</v>
      </c>
      <c r="AD15" s="405"/>
      <c r="AE15" s="405"/>
      <c r="AF15" s="405"/>
      <c r="AG15" s="406"/>
      <c r="AH15" s="404">
        <v>4321</v>
      </c>
      <c r="AI15" s="405"/>
      <c r="AJ15" s="405"/>
      <c r="AK15" s="405"/>
      <c r="AL15" s="407"/>
      <c r="AM15" s="497"/>
      <c r="AN15" s="402"/>
      <c r="AO15" s="402"/>
      <c r="AP15" s="402"/>
      <c r="AQ15" s="402"/>
      <c r="AR15" s="402"/>
      <c r="AS15" s="402"/>
      <c r="AT15" s="403"/>
      <c r="AU15" s="485"/>
      <c r="AV15" s="486"/>
      <c r="AW15" s="486"/>
      <c r="AX15" s="486"/>
      <c r="AY15" s="420" t="s">
        <v>151</v>
      </c>
      <c r="AZ15" s="421"/>
      <c r="BA15" s="421"/>
      <c r="BB15" s="421"/>
      <c r="BC15" s="421"/>
      <c r="BD15" s="421"/>
      <c r="BE15" s="421"/>
      <c r="BF15" s="421"/>
      <c r="BG15" s="421"/>
      <c r="BH15" s="421"/>
      <c r="BI15" s="421"/>
      <c r="BJ15" s="421"/>
      <c r="BK15" s="421"/>
      <c r="BL15" s="421"/>
      <c r="BM15" s="422"/>
      <c r="BN15" s="423">
        <v>4313332</v>
      </c>
      <c r="BO15" s="424"/>
      <c r="BP15" s="424"/>
      <c r="BQ15" s="424"/>
      <c r="BR15" s="424"/>
      <c r="BS15" s="424"/>
      <c r="BT15" s="424"/>
      <c r="BU15" s="425"/>
      <c r="BV15" s="423">
        <v>4267632</v>
      </c>
      <c r="BW15" s="424"/>
      <c r="BX15" s="424"/>
      <c r="BY15" s="424"/>
      <c r="BZ15" s="424"/>
      <c r="CA15" s="424"/>
      <c r="CB15" s="424"/>
      <c r="CC15" s="425"/>
      <c r="CD15" s="538" t="s">
        <v>152</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153</v>
      </c>
      <c r="M16" s="522"/>
      <c r="N16" s="522"/>
      <c r="O16" s="522"/>
      <c r="P16" s="522"/>
      <c r="Q16" s="523"/>
      <c r="R16" s="516" t="s">
        <v>154</v>
      </c>
      <c r="S16" s="517"/>
      <c r="T16" s="517"/>
      <c r="U16" s="517"/>
      <c r="V16" s="518"/>
      <c r="W16" s="534"/>
      <c r="X16" s="444"/>
      <c r="Y16" s="444"/>
      <c r="Z16" s="444"/>
      <c r="AA16" s="444"/>
      <c r="AB16" s="445"/>
      <c r="AC16" s="524">
        <v>19.7</v>
      </c>
      <c r="AD16" s="525"/>
      <c r="AE16" s="525"/>
      <c r="AF16" s="525"/>
      <c r="AG16" s="526"/>
      <c r="AH16" s="524">
        <v>20.2</v>
      </c>
      <c r="AI16" s="525"/>
      <c r="AJ16" s="525"/>
      <c r="AK16" s="525"/>
      <c r="AL16" s="527"/>
      <c r="AM16" s="497"/>
      <c r="AN16" s="402"/>
      <c r="AO16" s="402"/>
      <c r="AP16" s="402"/>
      <c r="AQ16" s="402"/>
      <c r="AR16" s="402"/>
      <c r="AS16" s="402"/>
      <c r="AT16" s="403"/>
      <c r="AU16" s="485"/>
      <c r="AV16" s="486"/>
      <c r="AW16" s="486"/>
      <c r="AX16" s="486"/>
      <c r="AY16" s="408" t="s">
        <v>155</v>
      </c>
      <c r="AZ16" s="409"/>
      <c r="BA16" s="409"/>
      <c r="BB16" s="409"/>
      <c r="BC16" s="409"/>
      <c r="BD16" s="409"/>
      <c r="BE16" s="409"/>
      <c r="BF16" s="409"/>
      <c r="BG16" s="409"/>
      <c r="BH16" s="409"/>
      <c r="BI16" s="409"/>
      <c r="BJ16" s="409"/>
      <c r="BK16" s="409"/>
      <c r="BL16" s="409"/>
      <c r="BM16" s="410"/>
      <c r="BN16" s="428">
        <v>9626357</v>
      </c>
      <c r="BO16" s="429"/>
      <c r="BP16" s="429"/>
      <c r="BQ16" s="429"/>
      <c r="BR16" s="429"/>
      <c r="BS16" s="429"/>
      <c r="BT16" s="429"/>
      <c r="BU16" s="430"/>
      <c r="BV16" s="428">
        <v>9494230</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156</v>
      </c>
      <c r="N17" s="514"/>
      <c r="O17" s="514"/>
      <c r="P17" s="514"/>
      <c r="Q17" s="515"/>
      <c r="R17" s="516" t="s">
        <v>157</v>
      </c>
      <c r="S17" s="517"/>
      <c r="T17" s="517"/>
      <c r="U17" s="517"/>
      <c r="V17" s="518"/>
      <c r="W17" s="519" t="s">
        <v>158</v>
      </c>
      <c r="X17" s="441"/>
      <c r="Y17" s="441"/>
      <c r="Z17" s="441"/>
      <c r="AA17" s="441"/>
      <c r="AB17" s="442"/>
      <c r="AC17" s="404">
        <v>13869</v>
      </c>
      <c r="AD17" s="405"/>
      <c r="AE17" s="405"/>
      <c r="AF17" s="405"/>
      <c r="AG17" s="406"/>
      <c r="AH17" s="404">
        <v>13775</v>
      </c>
      <c r="AI17" s="405"/>
      <c r="AJ17" s="405"/>
      <c r="AK17" s="405"/>
      <c r="AL17" s="407"/>
      <c r="AM17" s="497"/>
      <c r="AN17" s="402"/>
      <c r="AO17" s="402"/>
      <c r="AP17" s="402"/>
      <c r="AQ17" s="402"/>
      <c r="AR17" s="402"/>
      <c r="AS17" s="402"/>
      <c r="AT17" s="403"/>
      <c r="AU17" s="485"/>
      <c r="AV17" s="486"/>
      <c r="AW17" s="486"/>
      <c r="AX17" s="486"/>
      <c r="AY17" s="408" t="s">
        <v>159</v>
      </c>
      <c r="AZ17" s="409"/>
      <c r="BA17" s="409"/>
      <c r="BB17" s="409"/>
      <c r="BC17" s="409"/>
      <c r="BD17" s="409"/>
      <c r="BE17" s="409"/>
      <c r="BF17" s="409"/>
      <c r="BG17" s="409"/>
      <c r="BH17" s="409"/>
      <c r="BI17" s="409"/>
      <c r="BJ17" s="409"/>
      <c r="BK17" s="409"/>
      <c r="BL17" s="409"/>
      <c r="BM17" s="410"/>
      <c r="BN17" s="428">
        <v>5490006</v>
      </c>
      <c r="BO17" s="429"/>
      <c r="BP17" s="429"/>
      <c r="BQ17" s="429"/>
      <c r="BR17" s="429"/>
      <c r="BS17" s="429"/>
      <c r="BT17" s="429"/>
      <c r="BU17" s="430"/>
      <c r="BV17" s="428">
        <v>5439451</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160</v>
      </c>
      <c r="C18" s="491"/>
      <c r="D18" s="491"/>
      <c r="E18" s="492"/>
      <c r="F18" s="492"/>
      <c r="G18" s="492"/>
      <c r="H18" s="492"/>
      <c r="I18" s="492"/>
      <c r="J18" s="492"/>
      <c r="K18" s="492"/>
      <c r="L18" s="493">
        <v>82.96</v>
      </c>
      <c r="M18" s="493"/>
      <c r="N18" s="493"/>
      <c r="O18" s="493"/>
      <c r="P18" s="493"/>
      <c r="Q18" s="493"/>
      <c r="R18" s="494"/>
      <c r="S18" s="494"/>
      <c r="T18" s="494"/>
      <c r="U18" s="494"/>
      <c r="V18" s="495"/>
      <c r="W18" s="509"/>
      <c r="X18" s="510"/>
      <c r="Y18" s="510"/>
      <c r="Z18" s="510"/>
      <c r="AA18" s="510"/>
      <c r="AB18" s="520"/>
      <c r="AC18" s="392">
        <v>65.2</v>
      </c>
      <c r="AD18" s="393"/>
      <c r="AE18" s="393"/>
      <c r="AF18" s="393"/>
      <c r="AG18" s="496"/>
      <c r="AH18" s="392">
        <v>64.400000000000006</v>
      </c>
      <c r="AI18" s="393"/>
      <c r="AJ18" s="393"/>
      <c r="AK18" s="393"/>
      <c r="AL18" s="394"/>
      <c r="AM18" s="497"/>
      <c r="AN18" s="402"/>
      <c r="AO18" s="402"/>
      <c r="AP18" s="402"/>
      <c r="AQ18" s="402"/>
      <c r="AR18" s="402"/>
      <c r="AS18" s="402"/>
      <c r="AT18" s="403"/>
      <c r="AU18" s="485"/>
      <c r="AV18" s="486"/>
      <c r="AW18" s="486"/>
      <c r="AX18" s="486"/>
      <c r="AY18" s="408" t="s">
        <v>161</v>
      </c>
      <c r="AZ18" s="409"/>
      <c r="BA18" s="409"/>
      <c r="BB18" s="409"/>
      <c r="BC18" s="409"/>
      <c r="BD18" s="409"/>
      <c r="BE18" s="409"/>
      <c r="BF18" s="409"/>
      <c r="BG18" s="409"/>
      <c r="BH18" s="409"/>
      <c r="BI18" s="409"/>
      <c r="BJ18" s="409"/>
      <c r="BK18" s="409"/>
      <c r="BL18" s="409"/>
      <c r="BM18" s="410"/>
      <c r="BN18" s="428">
        <v>10419459</v>
      </c>
      <c r="BO18" s="429"/>
      <c r="BP18" s="429"/>
      <c r="BQ18" s="429"/>
      <c r="BR18" s="429"/>
      <c r="BS18" s="429"/>
      <c r="BT18" s="429"/>
      <c r="BU18" s="430"/>
      <c r="BV18" s="428">
        <v>10456250</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162</v>
      </c>
      <c r="C19" s="491"/>
      <c r="D19" s="491"/>
      <c r="E19" s="492"/>
      <c r="F19" s="492"/>
      <c r="G19" s="492"/>
      <c r="H19" s="492"/>
      <c r="I19" s="492"/>
      <c r="J19" s="492"/>
      <c r="K19" s="492"/>
      <c r="L19" s="498">
        <v>548</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163</v>
      </c>
      <c r="AZ19" s="409"/>
      <c r="BA19" s="409"/>
      <c r="BB19" s="409"/>
      <c r="BC19" s="409"/>
      <c r="BD19" s="409"/>
      <c r="BE19" s="409"/>
      <c r="BF19" s="409"/>
      <c r="BG19" s="409"/>
      <c r="BH19" s="409"/>
      <c r="BI19" s="409"/>
      <c r="BJ19" s="409"/>
      <c r="BK19" s="409"/>
      <c r="BL19" s="409"/>
      <c r="BM19" s="410"/>
      <c r="BN19" s="428">
        <v>13205618</v>
      </c>
      <c r="BO19" s="429"/>
      <c r="BP19" s="429"/>
      <c r="BQ19" s="429"/>
      <c r="BR19" s="429"/>
      <c r="BS19" s="429"/>
      <c r="BT19" s="429"/>
      <c r="BU19" s="430"/>
      <c r="BV19" s="428">
        <v>13384337</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164</v>
      </c>
      <c r="C20" s="491"/>
      <c r="D20" s="491"/>
      <c r="E20" s="492"/>
      <c r="F20" s="492"/>
      <c r="G20" s="492"/>
      <c r="H20" s="492"/>
      <c r="I20" s="492"/>
      <c r="J20" s="492"/>
      <c r="K20" s="492"/>
      <c r="L20" s="498">
        <v>17068</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165</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166</v>
      </c>
      <c r="C22" s="458"/>
      <c r="D22" s="459"/>
      <c r="E22" s="466" t="s">
        <v>1</v>
      </c>
      <c r="F22" s="441"/>
      <c r="G22" s="441"/>
      <c r="H22" s="441"/>
      <c r="I22" s="441"/>
      <c r="J22" s="441"/>
      <c r="K22" s="442"/>
      <c r="L22" s="466" t="s">
        <v>167</v>
      </c>
      <c r="M22" s="441"/>
      <c r="N22" s="441"/>
      <c r="O22" s="441"/>
      <c r="P22" s="442"/>
      <c r="Q22" s="451" t="s">
        <v>168</v>
      </c>
      <c r="R22" s="452"/>
      <c r="S22" s="452"/>
      <c r="T22" s="452"/>
      <c r="U22" s="452"/>
      <c r="V22" s="467"/>
      <c r="W22" s="469" t="s">
        <v>169</v>
      </c>
      <c r="X22" s="458"/>
      <c r="Y22" s="459"/>
      <c r="Z22" s="466" t="s">
        <v>1</v>
      </c>
      <c r="AA22" s="441"/>
      <c r="AB22" s="441"/>
      <c r="AC22" s="441"/>
      <c r="AD22" s="441"/>
      <c r="AE22" s="441"/>
      <c r="AF22" s="441"/>
      <c r="AG22" s="442"/>
      <c r="AH22" s="440" t="s">
        <v>170</v>
      </c>
      <c r="AI22" s="441"/>
      <c r="AJ22" s="441"/>
      <c r="AK22" s="441"/>
      <c r="AL22" s="442"/>
      <c r="AM22" s="440" t="s">
        <v>171</v>
      </c>
      <c r="AN22" s="446"/>
      <c r="AO22" s="446"/>
      <c r="AP22" s="446"/>
      <c r="AQ22" s="446"/>
      <c r="AR22" s="447"/>
      <c r="AS22" s="451" t="s">
        <v>168</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172</v>
      </c>
      <c r="AZ23" s="421"/>
      <c r="BA23" s="421"/>
      <c r="BB23" s="421"/>
      <c r="BC23" s="421"/>
      <c r="BD23" s="421"/>
      <c r="BE23" s="421"/>
      <c r="BF23" s="421"/>
      <c r="BG23" s="421"/>
      <c r="BH23" s="421"/>
      <c r="BI23" s="421"/>
      <c r="BJ23" s="421"/>
      <c r="BK23" s="421"/>
      <c r="BL23" s="421"/>
      <c r="BM23" s="422"/>
      <c r="BN23" s="428">
        <v>23401034</v>
      </c>
      <c r="BO23" s="429"/>
      <c r="BP23" s="429"/>
      <c r="BQ23" s="429"/>
      <c r="BR23" s="429"/>
      <c r="BS23" s="429"/>
      <c r="BT23" s="429"/>
      <c r="BU23" s="430"/>
      <c r="BV23" s="428">
        <v>21429448</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173</v>
      </c>
      <c r="F24" s="402"/>
      <c r="G24" s="402"/>
      <c r="H24" s="402"/>
      <c r="I24" s="402"/>
      <c r="J24" s="402"/>
      <c r="K24" s="403"/>
      <c r="L24" s="404">
        <v>1</v>
      </c>
      <c r="M24" s="405"/>
      <c r="N24" s="405"/>
      <c r="O24" s="405"/>
      <c r="P24" s="406"/>
      <c r="Q24" s="404">
        <v>8770</v>
      </c>
      <c r="R24" s="405"/>
      <c r="S24" s="405"/>
      <c r="T24" s="405"/>
      <c r="U24" s="405"/>
      <c r="V24" s="406"/>
      <c r="W24" s="470"/>
      <c r="X24" s="461"/>
      <c r="Y24" s="462"/>
      <c r="Z24" s="401" t="s">
        <v>174</v>
      </c>
      <c r="AA24" s="402"/>
      <c r="AB24" s="402"/>
      <c r="AC24" s="402"/>
      <c r="AD24" s="402"/>
      <c r="AE24" s="402"/>
      <c r="AF24" s="402"/>
      <c r="AG24" s="403"/>
      <c r="AH24" s="404">
        <v>312</v>
      </c>
      <c r="AI24" s="405"/>
      <c r="AJ24" s="405"/>
      <c r="AK24" s="405"/>
      <c r="AL24" s="406"/>
      <c r="AM24" s="404">
        <v>992472</v>
      </c>
      <c r="AN24" s="405"/>
      <c r="AO24" s="405"/>
      <c r="AP24" s="405"/>
      <c r="AQ24" s="405"/>
      <c r="AR24" s="406"/>
      <c r="AS24" s="404">
        <v>3181</v>
      </c>
      <c r="AT24" s="405"/>
      <c r="AU24" s="405"/>
      <c r="AV24" s="405"/>
      <c r="AW24" s="405"/>
      <c r="AX24" s="407"/>
      <c r="AY24" s="395" t="s">
        <v>175</v>
      </c>
      <c r="AZ24" s="396"/>
      <c r="BA24" s="396"/>
      <c r="BB24" s="396"/>
      <c r="BC24" s="396"/>
      <c r="BD24" s="396"/>
      <c r="BE24" s="396"/>
      <c r="BF24" s="396"/>
      <c r="BG24" s="396"/>
      <c r="BH24" s="396"/>
      <c r="BI24" s="396"/>
      <c r="BJ24" s="396"/>
      <c r="BK24" s="396"/>
      <c r="BL24" s="396"/>
      <c r="BM24" s="397"/>
      <c r="BN24" s="428">
        <v>21264126</v>
      </c>
      <c r="BO24" s="429"/>
      <c r="BP24" s="429"/>
      <c r="BQ24" s="429"/>
      <c r="BR24" s="429"/>
      <c r="BS24" s="429"/>
      <c r="BT24" s="429"/>
      <c r="BU24" s="430"/>
      <c r="BV24" s="428">
        <v>19255378</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176</v>
      </c>
      <c r="F25" s="402"/>
      <c r="G25" s="402"/>
      <c r="H25" s="402"/>
      <c r="I25" s="402"/>
      <c r="J25" s="402"/>
      <c r="K25" s="403"/>
      <c r="L25" s="404">
        <v>1</v>
      </c>
      <c r="M25" s="405"/>
      <c r="N25" s="405"/>
      <c r="O25" s="405"/>
      <c r="P25" s="406"/>
      <c r="Q25" s="404">
        <v>7090</v>
      </c>
      <c r="R25" s="405"/>
      <c r="S25" s="405"/>
      <c r="T25" s="405"/>
      <c r="U25" s="405"/>
      <c r="V25" s="406"/>
      <c r="W25" s="470"/>
      <c r="X25" s="461"/>
      <c r="Y25" s="462"/>
      <c r="Z25" s="401" t="s">
        <v>177</v>
      </c>
      <c r="AA25" s="402"/>
      <c r="AB25" s="402"/>
      <c r="AC25" s="402"/>
      <c r="AD25" s="402"/>
      <c r="AE25" s="402"/>
      <c r="AF25" s="402"/>
      <c r="AG25" s="403"/>
      <c r="AH25" s="404" t="s">
        <v>178</v>
      </c>
      <c r="AI25" s="405"/>
      <c r="AJ25" s="405"/>
      <c r="AK25" s="405"/>
      <c r="AL25" s="406"/>
      <c r="AM25" s="404" t="s">
        <v>178</v>
      </c>
      <c r="AN25" s="405"/>
      <c r="AO25" s="405"/>
      <c r="AP25" s="405"/>
      <c r="AQ25" s="405"/>
      <c r="AR25" s="406"/>
      <c r="AS25" s="404" t="s">
        <v>140</v>
      </c>
      <c r="AT25" s="405"/>
      <c r="AU25" s="405"/>
      <c r="AV25" s="405"/>
      <c r="AW25" s="405"/>
      <c r="AX25" s="407"/>
      <c r="AY25" s="420" t="s">
        <v>179</v>
      </c>
      <c r="AZ25" s="421"/>
      <c r="BA25" s="421"/>
      <c r="BB25" s="421"/>
      <c r="BC25" s="421"/>
      <c r="BD25" s="421"/>
      <c r="BE25" s="421"/>
      <c r="BF25" s="421"/>
      <c r="BG25" s="421"/>
      <c r="BH25" s="421"/>
      <c r="BI25" s="421"/>
      <c r="BJ25" s="421"/>
      <c r="BK25" s="421"/>
      <c r="BL25" s="421"/>
      <c r="BM25" s="422"/>
      <c r="BN25" s="423">
        <v>130917</v>
      </c>
      <c r="BO25" s="424"/>
      <c r="BP25" s="424"/>
      <c r="BQ25" s="424"/>
      <c r="BR25" s="424"/>
      <c r="BS25" s="424"/>
      <c r="BT25" s="424"/>
      <c r="BU25" s="425"/>
      <c r="BV25" s="423">
        <v>17332</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180</v>
      </c>
      <c r="F26" s="402"/>
      <c r="G26" s="402"/>
      <c r="H26" s="402"/>
      <c r="I26" s="402"/>
      <c r="J26" s="402"/>
      <c r="K26" s="403"/>
      <c r="L26" s="404">
        <v>1</v>
      </c>
      <c r="M26" s="405"/>
      <c r="N26" s="405"/>
      <c r="O26" s="405"/>
      <c r="P26" s="406"/>
      <c r="Q26" s="404">
        <v>6260</v>
      </c>
      <c r="R26" s="405"/>
      <c r="S26" s="405"/>
      <c r="T26" s="405"/>
      <c r="U26" s="405"/>
      <c r="V26" s="406"/>
      <c r="W26" s="470"/>
      <c r="X26" s="461"/>
      <c r="Y26" s="462"/>
      <c r="Z26" s="401" t="s">
        <v>181</v>
      </c>
      <c r="AA26" s="483"/>
      <c r="AB26" s="483"/>
      <c r="AC26" s="483"/>
      <c r="AD26" s="483"/>
      <c r="AE26" s="483"/>
      <c r="AF26" s="483"/>
      <c r="AG26" s="484"/>
      <c r="AH26" s="404">
        <v>11</v>
      </c>
      <c r="AI26" s="405"/>
      <c r="AJ26" s="405"/>
      <c r="AK26" s="405"/>
      <c r="AL26" s="406"/>
      <c r="AM26" s="404">
        <v>40458</v>
      </c>
      <c r="AN26" s="405"/>
      <c r="AO26" s="405"/>
      <c r="AP26" s="405"/>
      <c r="AQ26" s="405"/>
      <c r="AR26" s="406"/>
      <c r="AS26" s="404">
        <v>3678</v>
      </c>
      <c r="AT26" s="405"/>
      <c r="AU26" s="405"/>
      <c r="AV26" s="405"/>
      <c r="AW26" s="405"/>
      <c r="AX26" s="407"/>
      <c r="AY26" s="437" t="s">
        <v>182</v>
      </c>
      <c r="AZ26" s="438"/>
      <c r="BA26" s="438"/>
      <c r="BB26" s="438"/>
      <c r="BC26" s="438"/>
      <c r="BD26" s="438"/>
      <c r="BE26" s="438"/>
      <c r="BF26" s="438"/>
      <c r="BG26" s="438"/>
      <c r="BH26" s="438"/>
      <c r="BI26" s="438"/>
      <c r="BJ26" s="438"/>
      <c r="BK26" s="438"/>
      <c r="BL26" s="438"/>
      <c r="BM26" s="439"/>
      <c r="BN26" s="428" t="s">
        <v>140</v>
      </c>
      <c r="BO26" s="429"/>
      <c r="BP26" s="429"/>
      <c r="BQ26" s="429"/>
      <c r="BR26" s="429"/>
      <c r="BS26" s="429"/>
      <c r="BT26" s="429"/>
      <c r="BU26" s="430"/>
      <c r="BV26" s="428" t="s">
        <v>140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183</v>
      </c>
      <c r="F27" s="402"/>
      <c r="G27" s="402"/>
      <c r="H27" s="402"/>
      <c r="I27" s="402"/>
      <c r="J27" s="402"/>
      <c r="K27" s="403"/>
      <c r="L27" s="404">
        <v>1</v>
      </c>
      <c r="M27" s="405"/>
      <c r="N27" s="405"/>
      <c r="O27" s="405"/>
      <c r="P27" s="406"/>
      <c r="Q27" s="404">
        <v>4540</v>
      </c>
      <c r="R27" s="405"/>
      <c r="S27" s="405"/>
      <c r="T27" s="405"/>
      <c r="U27" s="405"/>
      <c r="V27" s="406"/>
      <c r="W27" s="470"/>
      <c r="X27" s="461"/>
      <c r="Y27" s="462"/>
      <c r="Z27" s="401" t="s">
        <v>184</v>
      </c>
      <c r="AA27" s="402"/>
      <c r="AB27" s="402"/>
      <c r="AC27" s="402"/>
      <c r="AD27" s="402"/>
      <c r="AE27" s="402"/>
      <c r="AF27" s="402"/>
      <c r="AG27" s="403"/>
      <c r="AH27" s="404">
        <v>8</v>
      </c>
      <c r="AI27" s="405"/>
      <c r="AJ27" s="405"/>
      <c r="AK27" s="405"/>
      <c r="AL27" s="406"/>
      <c r="AM27" s="404">
        <v>33360</v>
      </c>
      <c r="AN27" s="405"/>
      <c r="AO27" s="405"/>
      <c r="AP27" s="405"/>
      <c r="AQ27" s="405"/>
      <c r="AR27" s="406"/>
      <c r="AS27" s="404">
        <v>4170</v>
      </c>
      <c r="AT27" s="405"/>
      <c r="AU27" s="405"/>
      <c r="AV27" s="405"/>
      <c r="AW27" s="405"/>
      <c r="AX27" s="407"/>
      <c r="AY27" s="434" t="s">
        <v>185</v>
      </c>
      <c r="AZ27" s="435"/>
      <c r="BA27" s="435"/>
      <c r="BB27" s="435"/>
      <c r="BC27" s="435"/>
      <c r="BD27" s="435"/>
      <c r="BE27" s="435"/>
      <c r="BF27" s="435"/>
      <c r="BG27" s="435"/>
      <c r="BH27" s="435"/>
      <c r="BI27" s="435"/>
      <c r="BJ27" s="435"/>
      <c r="BK27" s="435"/>
      <c r="BL27" s="435"/>
      <c r="BM27" s="436"/>
      <c r="BN27" s="431">
        <v>503137</v>
      </c>
      <c r="BO27" s="432"/>
      <c r="BP27" s="432"/>
      <c r="BQ27" s="432"/>
      <c r="BR27" s="432"/>
      <c r="BS27" s="432"/>
      <c r="BT27" s="432"/>
      <c r="BU27" s="433"/>
      <c r="BV27" s="431">
        <v>503086</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186</v>
      </c>
      <c r="F28" s="402"/>
      <c r="G28" s="402"/>
      <c r="H28" s="402"/>
      <c r="I28" s="402"/>
      <c r="J28" s="402"/>
      <c r="K28" s="403"/>
      <c r="L28" s="404">
        <v>1</v>
      </c>
      <c r="M28" s="405"/>
      <c r="N28" s="405"/>
      <c r="O28" s="405"/>
      <c r="P28" s="406"/>
      <c r="Q28" s="404">
        <v>3800</v>
      </c>
      <c r="R28" s="405"/>
      <c r="S28" s="405"/>
      <c r="T28" s="405"/>
      <c r="U28" s="405"/>
      <c r="V28" s="406"/>
      <c r="W28" s="470"/>
      <c r="X28" s="461"/>
      <c r="Y28" s="462"/>
      <c r="Z28" s="401" t="s">
        <v>187</v>
      </c>
      <c r="AA28" s="402"/>
      <c r="AB28" s="402"/>
      <c r="AC28" s="402"/>
      <c r="AD28" s="402"/>
      <c r="AE28" s="402"/>
      <c r="AF28" s="402"/>
      <c r="AG28" s="403"/>
      <c r="AH28" s="404" t="s">
        <v>178</v>
      </c>
      <c r="AI28" s="405"/>
      <c r="AJ28" s="405"/>
      <c r="AK28" s="405"/>
      <c r="AL28" s="406"/>
      <c r="AM28" s="404" t="s">
        <v>178</v>
      </c>
      <c r="AN28" s="405"/>
      <c r="AO28" s="405"/>
      <c r="AP28" s="405"/>
      <c r="AQ28" s="405"/>
      <c r="AR28" s="406"/>
      <c r="AS28" s="404" t="s">
        <v>140</v>
      </c>
      <c r="AT28" s="405"/>
      <c r="AU28" s="405"/>
      <c r="AV28" s="405"/>
      <c r="AW28" s="405"/>
      <c r="AX28" s="407"/>
      <c r="AY28" s="411" t="s">
        <v>188</v>
      </c>
      <c r="AZ28" s="412"/>
      <c r="BA28" s="412"/>
      <c r="BB28" s="413"/>
      <c r="BC28" s="420" t="s">
        <v>48</v>
      </c>
      <c r="BD28" s="421"/>
      <c r="BE28" s="421"/>
      <c r="BF28" s="421"/>
      <c r="BG28" s="421"/>
      <c r="BH28" s="421"/>
      <c r="BI28" s="421"/>
      <c r="BJ28" s="421"/>
      <c r="BK28" s="421"/>
      <c r="BL28" s="421"/>
      <c r="BM28" s="422"/>
      <c r="BN28" s="423">
        <v>715960</v>
      </c>
      <c r="BO28" s="424"/>
      <c r="BP28" s="424"/>
      <c r="BQ28" s="424"/>
      <c r="BR28" s="424"/>
      <c r="BS28" s="424"/>
      <c r="BT28" s="424"/>
      <c r="BU28" s="425"/>
      <c r="BV28" s="423">
        <v>665339</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189</v>
      </c>
      <c r="F29" s="402"/>
      <c r="G29" s="402"/>
      <c r="H29" s="402"/>
      <c r="I29" s="402"/>
      <c r="J29" s="402"/>
      <c r="K29" s="403"/>
      <c r="L29" s="404">
        <v>17</v>
      </c>
      <c r="M29" s="405"/>
      <c r="N29" s="405"/>
      <c r="O29" s="405"/>
      <c r="P29" s="406"/>
      <c r="Q29" s="404">
        <v>3590</v>
      </c>
      <c r="R29" s="405"/>
      <c r="S29" s="405"/>
      <c r="T29" s="405"/>
      <c r="U29" s="405"/>
      <c r="V29" s="406"/>
      <c r="W29" s="471"/>
      <c r="X29" s="472"/>
      <c r="Y29" s="473"/>
      <c r="Z29" s="401" t="s">
        <v>190</v>
      </c>
      <c r="AA29" s="402"/>
      <c r="AB29" s="402"/>
      <c r="AC29" s="402"/>
      <c r="AD29" s="402"/>
      <c r="AE29" s="402"/>
      <c r="AF29" s="402"/>
      <c r="AG29" s="403"/>
      <c r="AH29" s="404">
        <v>320</v>
      </c>
      <c r="AI29" s="405"/>
      <c r="AJ29" s="405"/>
      <c r="AK29" s="405"/>
      <c r="AL29" s="406"/>
      <c r="AM29" s="404">
        <v>1025832</v>
      </c>
      <c r="AN29" s="405"/>
      <c r="AO29" s="405"/>
      <c r="AP29" s="405"/>
      <c r="AQ29" s="405"/>
      <c r="AR29" s="406"/>
      <c r="AS29" s="404">
        <v>3206</v>
      </c>
      <c r="AT29" s="405"/>
      <c r="AU29" s="405"/>
      <c r="AV29" s="405"/>
      <c r="AW29" s="405"/>
      <c r="AX29" s="407"/>
      <c r="AY29" s="414"/>
      <c r="AZ29" s="415"/>
      <c r="BA29" s="415"/>
      <c r="BB29" s="416"/>
      <c r="BC29" s="408" t="s">
        <v>191</v>
      </c>
      <c r="BD29" s="409"/>
      <c r="BE29" s="409"/>
      <c r="BF29" s="409"/>
      <c r="BG29" s="409"/>
      <c r="BH29" s="409"/>
      <c r="BI29" s="409"/>
      <c r="BJ29" s="409"/>
      <c r="BK29" s="409"/>
      <c r="BL29" s="409"/>
      <c r="BM29" s="410"/>
      <c r="BN29" s="428">
        <v>800903</v>
      </c>
      <c r="BO29" s="429"/>
      <c r="BP29" s="429"/>
      <c r="BQ29" s="429"/>
      <c r="BR29" s="429"/>
      <c r="BS29" s="429"/>
      <c r="BT29" s="429"/>
      <c r="BU29" s="430"/>
      <c r="BV29" s="428">
        <v>893359</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192</v>
      </c>
      <c r="X30" s="481"/>
      <c r="Y30" s="481"/>
      <c r="Z30" s="481"/>
      <c r="AA30" s="481"/>
      <c r="AB30" s="481"/>
      <c r="AC30" s="481"/>
      <c r="AD30" s="481"/>
      <c r="AE30" s="481"/>
      <c r="AF30" s="481"/>
      <c r="AG30" s="482"/>
      <c r="AH30" s="392">
        <v>97.1</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4287637</v>
      </c>
      <c r="BO30" s="432"/>
      <c r="BP30" s="432"/>
      <c r="BQ30" s="432"/>
      <c r="BR30" s="432"/>
      <c r="BS30" s="432"/>
      <c r="BT30" s="432"/>
      <c r="BU30" s="433"/>
      <c r="BV30" s="431">
        <v>4802156</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199</v>
      </c>
      <c r="D33" s="391"/>
      <c r="E33" s="390" t="s">
        <v>200</v>
      </c>
      <c r="F33" s="390"/>
      <c r="G33" s="390"/>
      <c r="H33" s="390"/>
      <c r="I33" s="390"/>
      <c r="J33" s="390"/>
      <c r="K33" s="390"/>
      <c r="L33" s="390"/>
      <c r="M33" s="390"/>
      <c r="N33" s="390"/>
      <c r="O33" s="390"/>
      <c r="P33" s="390"/>
      <c r="Q33" s="390"/>
      <c r="R33" s="390"/>
      <c r="S33" s="390"/>
      <c r="T33" s="216"/>
      <c r="U33" s="391" t="s">
        <v>201</v>
      </c>
      <c r="V33" s="391"/>
      <c r="W33" s="390" t="s">
        <v>202</v>
      </c>
      <c r="X33" s="390"/>
      <c r="Y33" s="390"/>
      <c r="Z33" s="390"/>
      <c r="AA33" s="390"/>
      <c r="AB33" s="390"/>
      <c r="AC33" s="390"/>
      <c r="AD33" s="390"/>
      <c r="AE33" s="390"/>
      <c r="AF33" s="390"/>
      <c r="AG33" s="390"/>
      <c r="AH33" s="390"/>
      <c r="AI33" s="390"/>
      <c r="AJ33" s="390"/>
      <c r="AK33" s="390"/>
      <c r="AL33" s="216"/>
      <c r="AM33" s="391" t="s">
        <v>201</v>
      </c>
      <c r="AN33" s="391"/>
      <c r="AO33" s="390" t="s">
        <v>200</v>
      </c>
      <c r="AP33" s="390"/>
      <c r="AQ33" s="390"/>
      <c r="AR33" s="390"/>
      <c r="AS33" s="390"/>
      <c r="AT33" s="390"/>
      <c r="AU33" s="390"/>
      <c r="AV33" s="390"/>
      <c r="AW33" s="390"/>
      <c r="AX33" s="390"/>
      <c r="AY33" s="390"/>
      <c r="AZ33" s="390"/>
      <c r="BA33" s="390"/>
      <c r="BB33" s="390"/>
      <c r="BC33" s="390"/>
      <c r="BD33" s="217"/>
      <c r="BE33" s="390" t="s">
        <v>203</v>
      </c>
      <c r="BF33" s="390"/>
      <c r="BG33" s="390" t="s">
        <v>204</v>
      </c>
      <c r="BH33" s="390"/>
      <c r="BI33" s="390"/>
      <c r="BJ33" s="390"/>
      <c r="BK33" s="390"/>
      <c r="BL33" s="390"/>
      <c r="BM33" s="390"/>
      <c r="BN33" s="390"/>
      <c r="BO33" s="390"/>
      <c r="BP33" s="390"/>
      <c r="BQ33" s="390"/>
      <c r="BR33" s="390"/>
      <c r="BS33" s="390"/>
      <c r="BT33" s="390"/>
      <c r="BU33" s="390"/>
      <c r="BV33" s="217"/>
      <c r="BW33" s="391" t="s">
        <v>203</v>
      </c>
      <c r="BX33" s="391"/>
      <c r="BY33" s="390" t="s">
        <v>205</v>
      </c>
      <c r="BZ33" s="390"/>
      <c r="CA33" s="390"/>
      <c r="CB33" s="390"/>
      <c r="CC33" s="390"/>
      <c r="CD33" s="390"/>
      <c r="CE33" s="390"/>
      <c r="CF33" s="390"/>
      <c r="CG33" s="390"/>
      <c r="CH33" s="390"/>
      <c r="CI33" s="390"/>
      <c r="CJ33" s="390"/>
      <c r="CK33" s="390"/>
      <c r="CL33" s="390"/>
      <c r="CM33" s="390"/>
      <c r="CN33" s="216"/>
      <c r="CO33" s="391" t="s">
        <v>199</v>
      </c>
      <c r="CP33" s="391"/>
      <c r="CQ33" s="390" t="s">
        <v>206</v>
      </c>
      <c r="CR33" s="390"/>
      <c r="CS33" s="390"/>
      <c r="CT33" s="390"/>
      <c r="CU33" s="390"/>
      <c r="CV33" s="390"/>
      <c r="CW33" s="390"/>
      <c r="CX33" s="390"/>
      <c r="CY33" s="390"/>
      <c r="CZ33" s="390"/>
      <c r="DA33" s="390"/>
      <c r="DB33" s="390"/>
      <c r="DC33" s="390"/>
      <c r="DD33" s="390"/>
      <c r="DE33" s="390"/>
      <c r="DF33" s="216"/>
      <c r="DG33" s="389" t="s">
        <v>207</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島原市国民健康保険事業特別会計</v>
      </c>
      <c r="X34" s="386"/>
      <c r="Y34" s="386"/>
      <c r="Z34" s="386"/>
      <c r="AA34" s="386"/>
      <c r="AB34" s="386"/>
      <c r="AC34" s="386"/>
      <c r="AD34" s="386"/>
      <c r="AE34" s="386"/>
      <c r="AF34" s="386"/>
      <c r="AG34" s="386"/>
      <c r="AH34" s="386"/>
      <c r="AI34" s="386"/>
      <c r="AJ34" s="386"/>
      <c r="AK34" s="386"/>
      <c r="AL34" s="214"/>
      <c r="AM34" s="387">
        <f>IF(AO34="","",MAX(C34:D43,U34:V43)+1)</f>
        <v>4</v>
      </c>
      <c r="AN34" s="387"/>
      <c r="AO34" s="386" t="str">
        <f>IF('各会計、関係団体の財政状況及び健全化判断比率'!B30="","",'各会計、関係団体の財政状況及び健全化判断比率'!B30)</f>
        <v>島原市水道事業会計</v>
      </c>
      <c r="AP34" s="386"/>
      <c r="AQ34" s="386"/>
      <c r="AR34" s="386"/>
      <c r="AS34" s="386"/>
      <c r="AT34" s="386"/>
      <c r="AU34" s="386"/>
      <c r="AV34" s="386"/>
      <c r="AW34" s="386"/>
      <c r="AX34" s="386"/>
      <c r="AY34" s="386"/>
      <c r="AZ34" s="386"/>
      <c r="BA34" s="386"/>
      <c r="BB34" s="386"/>
      <c r="BC34" s="386"/>
      <c r="BD34" s="214"/>
      <c r="BE34" s="387">
        <f>IF(BG34="","",MAX(C34:D43,U34:V43,AM34:AN43)+1)</f>
        <v>5</v>
      </c>
      <c r="BF34" s="387"/>
      <c r="BG34" s="386" t="str">
        <f>IF('各会計、関係団体の財政状況及び健全化判断比率'!B31="","",'各会計、関係団体の財政状況及び健全化判断比率'!B31)</f>
        <v>島原市温泉給湯事業特別会計</v>
      </c>
      <c r="BH34" s="386"/>
      <c r="BI34" s="386"/>
      <c r="BJ34" s="386"/>
      <c r="BK34" s="386"/>
      <c r="BL34" s="386"/>
      <c r="BM34" s="386"/>
      <c r="BN34" s="386"/>
      <c r="BO34" s="386"/>
      <c r="BP34" s="386"/>
      <c r="BQ34" s="386"/>
      <c r="BR34" s="386"/>
      <c r="BS34" s="386"/>
      <c r="BT34" s="386"/>
      <c r="BU34" s="386"/>
      <c r="BV34" s="214"/>
      <c r="BW34" s="387">
        <f>IF(BY34="","",MAX(C34:D43,U34:V43,AM34:AN43,BE34:BF43)+1)</f>
        <v>6</v>
      </c>
      <c r="BX34" s="387"/>
      <c r="BY34" s="386" t="str">
        <f>IF('各会計、関係団体の財政状況及び健全化判断比率'!B68="","",'各会計、関係団体の財政状況及び健全化判断比率'!B68)</f>
        <v>長崎県市町村総合事務組合（一般会計）</v>
      </c>
      <c r="BZ34" s="386"/>
      <c r="CA34" s="386"/>
      <c r="CB34" s="386"/>
      <c r="CC34" s="386"/>
      <c r="CD34" s="386"/>
      <c r="CE34" s="386"/>
      <c r="CF34" s="386"/>
      <c r="CG34" s="386"/>
      <c r="CH34" s="386"/>
      <c r="CI34" s="386"/>
      <c r="CJ34" s="386"/>
      <c r="CK34" s="386"/>
      <c r="CL34" s="386"/>
      <c r="CM34" s="386"/>
      <c r="CN34" s="214"/>
      <c r="CO34" s="387">
        <f>IF(CQ34="","",MAX(C34:D43,U34:V43,AM34:AN43,BE34:BF43,BW34:BX43)+1)</f>
        <v>16</v>
      </c>
      <c r="CP34" s="387"/>
      <c r="CQ34" s="386" t="str">
        <f>IF('各会計、関係団体の財政状況及び健全化判断比率'!BS7="","",'各会計、関係団体の財政状況及び健全化判断比率'!BS7)</f>
        <v>島原市土地開発公社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〇</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島原市後期高齢者医療特別会計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7</v>
      </c>
      <c r="BX35" s="387"/>
      <c r="BY35" s="386" t="str">
        <f>IF('各会計、関係団体の財政状況及び健全化判断比率'!B69="","",'各会計、関係団体の財政状況及び健全化判断比率'!B69)</f>
        <v>長崎県市町村総合事務組合（市町村会館管理事業特別会計）</v>
      </c>
      <c r="BZ35" s="386"/>
      <c r="CA35" s="386"/>
      <c r="CB35" s="386"/>
      <c r="CC35" s="386"/>
      <c r="CD35" s="386"/>
      <c r="CE35" s="386"/>
      <c r="CF35" s="386"/>
      <c r="CG35" s="386"/>
      <c r="CH35" s="386"/>
      <c r="CI35" s="386"/>
      <c r="CJ35" s="386"/>
      <c r="CK35" s="386"/>
      <c r="CL35" s="386"/>
      <c r="CM35" s="386"/>
      <c r="CN35" s="214"/>
      <c r="CO35" s="387">
        <f t="shared" ref="CO35:CO43" si="3">IF(CQ35="","",CO34+1)</f>
        <v>17</v>
      </c>
      <c r="CP35" s="387"/>
      <c r="CQ35" s="386" t="str">
        <f>IF('各会計、関係団体の財政状況及び健全化判断比率'!BS8="","",'各会計、関係団体の財政状況及び健全化判断比率'!BS8)</f>
        <v>島原市教育文化振興事業団</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t="str">
        <f t="shared" ref="U36:U43" si="4">IF(W36="","",U35+1)</f>
        <v/>
      </c>
      <c r="V36" s="387"/>
      <c r="W36" s="386"/>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8</v>
      </c>
      <c r="BX36" s="387"/>
      <c r="BY36" s="386" t="str">
        <f>IF('各会計、関係団体の財政状況及び健全化判断比率'!B70="","",'各会計、関係団体の財政状況及び健全化判断比率'!B70)</f>
        <v>長崎県市町村総合事務組合（市町村会館馬町別館管理事業特別会計）</v>
      </c>
      <c r="BZ36" s="386"/>
      <c r="CA36" s="386"/>
      <c r="CB36" s="386"/>
      <c r="CC36" s="386"/>
      <c r="CD36" s="386"/>
      <c r="CE36" s="386"/>
      <c r="CF36" s="386"/>
      <c r="CG36" s="386"/>
      <c r="CH36" s="386"/>
      <c r="CI36" s="386"/>
      <c r="CJ36" s="386"/>
      <c r="CK36" s="386"/>
      <c r="CL36" s="386"/>
      <c r="CM36" s="386"/>
      <c r="CN36" s="214"/>
      <c r="CO36" s="387">
        <f t="shared" si="3"/>
        <v>18</v>
      </c>
      <c r="CP36" s="387"/>
      <c r="CQ36" s="386" t="str">
        <f>IF('各会計、関係団体の財政状況及び健全化判断比率'!BS9="","",'各会計、関係団体の財政状況及び健全化判断比率'!BS9)</f>
        <v>島原観光ビューロー</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9</v>
      </c>
      <c r="BX37" s="387"/>
      <c r="BY37" s="386" t="str">
        <f>IF('各会計、関係団体の財政状況及び健全化判断比率'!B71="","",'各会計、関係団体の財政状況及び健全化判断比率'!B71)</f>
        <v>長崎県市町村総合事務組合（交通災害共済事業特別会計）</v>
      </c>
      <c r="BZ37" s="386"/>
      <c r="CA37" s="386"/>
      <c r="CB37" s="386"/>
      <c r="CC37" s="386"/>
      <c r="CD37" s="386"/>
      <c r="CE37" s="386"/>
      <c r="CF37" s="386"/>
      <c r="CG37" s="386"/>
      <c r="CH37" s="386"/>
      <c r="CI37" s="386"/>
      <c r="CJ37" s="386"/>
      <c r="CK37" s="386"/>
      <c r="CL37" s="386"/>
      <c r="CM37" s="386"/>
      <c r="CN37" s="214"/>
      <c r="CO37" s="387">
        <f t="shared" si="3"/>
        <v>19</v>
      </c>
      <c r="CP37" s="387"/>
      <c r="CQ37" s="386" t="str">
        <f>IF('各会計、関係団体の財政状況及び健全化判断比率'!BS10="","",'各会計、関係団体の財政状況及び健全化判断比率'!BS10)</f>
        <v>島原市学校給食会</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10</v>
      </c>
      <c r="BX38" s="387"/>
      <c r="BY38" s="386" t="str">
        <f>IF('各会計、関係団体の財政状況及び健全化判断比率'!B72="","",'各会計、関係団体の財政状況及び健全化判断比率'!B72)</f>
        <v>長崎県後期高齢者広域連合（一般会計）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11</v>
      </c>
      <c r="BX39" s="387"/>
      <c r="BY39" s="386" t="str">
        <f>IF('各会計、関係団体の財政状況及び健全化判断比率'!B73="","",'各会計、関係団体の財政状況及び健全化判断比率'!B73)</f>
        <v>長崎県後期高齢者広域連合（後期高齢者医療事業会計）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12</v>
      </c>
      <c r="BX40" s="387"/>
      <c r="BY40" s="386" t="str">
        <f>IF('各会計、関係団体の財政状況及び健全化判断比率'!B74="","",'各会計、関係団体の財政状況及び健全化判断比率'!B74)</f>
        <v>県央県南広域環境組合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13</v>
      </c>
      <c r="BX41" s="387"/>
      <c r="BY41" s="386" t="str">
        <f>IF('各会計、関係団体の財政状況及び健全化判断比率'!B75="","",'各会計、関係団体の財政状況及び健全化判断比率'!B75)</f>
        <v>島原地域広域市町村圏組合（一般会計）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14</v>
      </c>
      <c r="BX42" s="387"/>
      <c r="BY42" s="386" t="str">
        <f>IF('各会計、関係団体の財政状況及び健全化判断比率'!B76="","",'各会計、関係団体の財政状況及び健全化判断比率'!B76)</f>
        <v>島原地域広域市町村圏組合（介護保険事業特別会計）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15</v>
      </c>
      <c r="BX43" s="387"/>
      <c r="BY43" s="386" t="str">
        <f>IF('各会計、関係団体の財政状況及び健全化判断比率'!B77="","",'各会計、関係団体の財政状況及び健全化判断比率'!B77)</f>
        <v>長崎県病院企業団（島原病院分）</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7i88xkh4UUMvwftdTiT80JQssc6K85RIGdgXv7DLNMMfeVHUTnVKDqMB2LPyoBamNWc6l5pth+SkGtr8E2inEA==" saltValue="bdxAXmVTyx4jvMsAbzWXY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10" t="s">
        <v>554</v>
      </c>
      <c r="D34" s="1210"/>
      <c r="E34" s="1211"/>
      <c r="F34" s="32">
        <v>5.26</v>
      </c>
      <c r="G34" s="33">
        <v>6.43</v>
      </c>
      <c r="H34" s="33">
        <v>7.61</v>
      </c>
      <c r="I34" s="33">
        <v>9.0399999999999991</v>
      </c>
      <c r="J34" s="34">
        <v>9.59</v>
      </c>
      <c r="K34" s="22"/>
      <c r="L34" s="22"/>
      <c r="M34" s="22"/>
      <c r="N34" s="22"/>
      <c r="O34" s="22"/>
      <c r="P34" s="22"/>
    </row>
    <row r="35" spans="1:16" ht="39" customHeight="1" x14ac:dyDescent="0.15">
      <c r="A35" s="22"/>
      <c r="B35" s="35"/>
      <c r="C35" s="1204" t="s">
        <v>555</v>
      </c>
      <c r="D35" s="1205"/>
      <c r="E35" s="1206"/>
      <c r="F35" s="36">
        <v>1.92</v>
      </c>
      <c r="G35" s="37">
        <v>2.54</v>
      </c>
      <c r="H35" s="37">
        <v>2.31</v>
      </c>
      <c r="I35" s="37">
        <v>2.36</v>
      </c>
      <c r="J35" s="38">
        <v>2.84</v>
      </c>
      <c r="K35" s="22"/>
      <c r="L35" s="22"/>
      <c r="M35" s="22"/>
      <c r="N35" s="22"/>
      <c r="O35" s="22"/>
      <c r="P35" s="22"/>
    </row>
    <row r="36" spans="1:16" ht="39" customHeight="1" x14ac:dyDescent="0.15">
      <c r="A36" s="22"/>
      <c r="B36" s="35"/>
      <c r="C36" s="1204" t="s">
        <v>556</v>
      </c>
      <c r="D36" s="1205"/>
      <c r="E36" s="1206"/>
      <c r="F36" s="36">
        <v>0.56999999999999995</v>
      </c>
      <c r="G36" s="37">
        <v>0.34</v>
      </c>
      <c r="H36" s="37">
        <v>0.47</v>
      </c>
      <c r="I36" s="37">
        <v>0.16</v>
      </c>
      <c r="J36" s="38">
        <v>0.16</v>
      </c>
      <c r="K36" s="22"/>
      <c r="L36" s="22"/>
      <c r="M36" s="22"/>
      <c r="N36" s="22"/>
      <c r="O36" s="22"/>
      <c r="P36" s="22"/>
    </row>
    <row r="37" spans="1:16" ht="39" customHeight="1" x14ac:dyDescent="0.15">
      <c r="A37" s="22"/>
      <c r="B37" s="35"/>
      <c r="C37" s="1204" t="s">
        <v>557</v>
      </c>
      <c r="D37" s="1205"/>
      <c r="E37" s="1206"/>
      <c r="F37" s="36">
        <v>0.04</v>
      </c>
      <c r="G37" s="37">
        <v>0.18</v>
      </c>
      <c r="H37" s="37">
        <v>0.05</v>
      </c>
      <c r="I37" s="37">
        <v>0.08</v>
      </c>
      <c r="J37" s="38">
        <v>0.14000000000000001</v>
      </c>
      <c r="K37" s="22"/>
      <c r="L37" s="22"/>
      <c r="M37" s="22"/>
      <c r="N37" s="22"/>
      <c r="O37" s="22"/>
      <c r="P37" s="22"/>
    </row>
    <row r="38" spans="1:16" ht="39" customHeight="1" x14ac:dyDescent="0.15">
      <c r="A38" s="22"/>
      <c r="B38" s="35"/>
      <c r="C38" s="1204" t="s">
        <v>558</v>
      </c>
      <c r="D38" s="1205"/>
      <c r="E38" s="1206"/>
      <c r="F38" s="36">
        <v>0.08</v>
      </c>
      <c r="G38" s="37">
        <v>0.19</v>
      </c>
      <c r="H38" s="37">
        <v>0.09</v>
      </c>
      <c r="I38" s="37">
        <v>0.12</v>
      </c>
      <c r="J38" s="38">
        <v>0.1</v>
      </c>
      <c r="K38" s="22"/>
      <c r="L38" s="22"/>
      <c r="M38" s="22"/>
      <c r="N38" s="22"/>
      <c r="O38" s="22"/>
      <c r="P38" s="22"/>
    </row>
    <row r="39" spans="1:16" ht="39" customHeight="1" x14ac:dyDescent="0.15">
      <c r="A39" s="22"/>
      <c r="B39" s="35"/>
      <c r="C39" s="1204"/>
      <c r="D39" s="1205"/>
      <c r="E39" s="1206"/>
      <c r="F39" s="36"/>
      <c r="G39" s="37"/>
      <c r="H39" s="37"/>
      <c r="I39" s="37"/>
      <c r="J39" s="38"/>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559</v>
      </c>
      <c r="D42" s="1205"/>
      <c r="E42" s="1206"/>
      <c r="F42" s="36" t="s">
        <v>505</v>
      </c>
      <c r="G42" s="37" t="s">
        <v>505</v>
      </c>
      <c r="H42" s="37" t="s">
        <v>505</v>
      </c>
      <c r="I42" s="37" t="s">
        <v>505</v>
      </c>
      <c r="J42" s="38" t="s">
        <v>505</v>
      </c>
      <c r="K42" s="22"/>
      <c r="L42" s="22"/>
      <c r="M42" s="22"/>
      <c r="N42" s="22"/>
      <c r="O42" s="22"/>
      <c r="P42" s="22"/>
    </row>
    <row r="43" spans="1:16" ht="39" customHeight="1" thickBot="1" x14ac:dyDescent="0.2">
      <c r="A43" s="22"/>
      <c r="B43" s="40"/>
      <c r="C43" s="1207" t="s">
        <v>560</v>
      </c>
      <c r="D43" s="1208"/>
      <c r="E43" s="1209"/>
      <c r="F43" s="41" t="s">
        <v>505</v>
      </c>
      <c r="G43" s="42" t="s">
        <v>505</v>
      </c>
      <c r="H43" s="42" t="s">
        <v>505</v>
      </c>
      <c r="I43" s="42" t="s">
        <v>505</v>
      </c>
      <c r="J43" s="43" t="s">
        <v>505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BcE/CEfMkPGEKsz0N2vZf5SWsPf1h1f5bByN0pF/iqHDpeGqoq0kala3sfnHhDgojAas8DWvmMboEvhVpu6Gg==" saltValue="JYuH3Iq/FWuSPlSsP0Qx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2124</v>
      </c>
      <c r="L45" s="60">
        <v>2146</v>
      </c>
      <c r="M45" s="60">
        <v>2025</v>
      </c>
      <c r="N45" s="60">
        <v>1955</v>
      </c>
      <c r="O45" s="61">
        <v>1863</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505</v>
      </c>
      <c r="L46" s="64" t="s">
        <v>505</v>
      </c>
      <c r="M46" s="64" t="s">
        <v>505</v>
      </c>
      <c r="N46" s="64" t="s">
        <v>505</v>
      </c>
      <c r="O46" s="65" t="s">
        <v>505</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505</v>
      </c>
      <c r="L47" s="64" t="s">
        <v>505</v>
      </c>
      <c r="M47" s="64" t="s">
        <v>505</v>
      </c>
      <c r="N47" s="64" t="s">
        <v>505</v>
      </c>
      <c r="O47" s="65" t="s">
        <v>505</v>
      </c>
      <c r="P47" s="48"/>
      <c r="Q47" s="48"/>
      <c r="R47" s="48"/>
      <c r="S47" s="48"/>
      <c r="T47" s="48"/>
      <c r="U47" s="48"/>
    </row>
    <row r="48" spans="1:21" ht="30.75" customHeight="1" x14ac:dyDescent="0.15">
      <c r="A48" s="48"/>
      <c r="B48" s="1232"/>
      <c r="C48" s="1233"/>
      <c r="D48" s="62"/>
      <c r="E48" s="1214" t="s">
        <v>15</v>
      </c>
      <c r="F48" s="1214"/>
      <c r="G48" s="1214"/>
      <c r="H48" s="1214"/>
      <c r="I48" s="1214"/>
      <c r="J48" s="1215"/>
      <c r="K48" s="63">
        <v>30</v>
      </c>
      <c r="L48" s="64">
        <v>34</v>
      </c>
      <c r="M48" s="64">
        <v>56</v>
      </c>
      <c r="N48" s="64">
        <v>64</v>
      </c>
      <c r="O48" s="65">
        <v>71</v>
      </c>
      <c r="P48" s="48"/>
      <c r="Q48" s="48"/>
      <c r="R48" s="48"/>
      <c r="S48" s="48"/>
      <c r="T48" s="48"/>
      <c r="U48" s="48"/>
    </row>
    <row r="49" spans="1:21" ht="30.75" customHeight="1" x14ac:dyDescent="0.15">
      <c r="A49" s="48"/>
      <c r="B49" s="1232"/>
      <c r="C49" s="1233"/>
      <c r="D49" s="62"/>
      <c r="E49" s="1214" t="s">
        <v>16</v>
      </c>
      <c r="F49" s="1214"/>
      <c r="G49" s="1214"/>
      <c r="H49" s="1214"/>
      <c r="I49" s="1214"/>
      <c r="J49" s="1215"/>
      <c r="K49" s="63">
        <v>352</v>
      </c>
      <c r="L49" s="64">
        <v>271</v>
      </c>
      <c r="M49" s="64">
        <v>279</v>
      </c>
      <c r="N49" s="64">
        <v>222</v>
      </c>
      <c r="O49" s="65">
        <v>111</v>
      </c>
      <c r="P49" s="48"/>
      <c r="Q49" s="48"/>
      <c r="R49" s="48"/>
      <c r="S49" s="48"/>
      <c r="T49" s="48"/>
      <c r="U49" s="48"/>
    </row>
    <row r="50" spans="1:21" ht="30.75" customHeight="1" x14ac:dyDescent="0.15">
      <c r="A50" s="48"/>
      <c r="B50" s="1232"/>
      <c r="C50" s="1233"/>
      <c r="D50" s="62"/>
      <c r="E50" s="1214" t="s">
        <v>17</v>
      </c>
      <c r="F50" s="1214"/>
      <c r="G50" s="1214"/>
      <c r="H50" s="1214"/>
      <c r="I50" s="1214"/>
      <c r="J50" s="1215"/>
      <c r="K50" s="63">
        <v>5</v>
      </c>
      <c r="L50" s="64">
        <v>4</v>
      </c>
      <c r="M50" s="64">
        <v>4</v>
      </c>
      <c r="N50" s="64">
        <v>3</v>
      </c>
      <c r="O50" s="65">
        <v>4</v>
      </c>
      <c r="P50" s="48"/>
      <c r="Q50" s="48"/>
      <c r="R50" s="48"/>
      <c r="S50" s="48"/>
      <c r="T50" s="48"/>
      <c r="U50" s="48"/>
    </row>
    <row r="51" spans="1:21" ht="30.75" customHeight="1" x14ac:dyDescent="0.15">
      <c r="A51" s="48"/>
      <c r="B51" s="1234"/>
      <c r="C51" s="1235"/>
      <c r="D51" s="66"/>
      <c r="E51" s="1214" t="s">
        <v>18</v>
      </c>
      <c r="F51" s="1214"/>
      <c r="G51" s="1214"/>
      <c r="H51" s="1214"/>
      <c r="I51" s="1214"/>
      <c r="J51" s="1215"/>
      <c r="K51" s="63">
        <v>0</v>
      </c>
      <c r="L51" s="64">
        <v>0</v>
      </c>
      <c r="M51" s="64">
        <v>0</v>
      </c>
      <c r="N51" s="64">
        <v>0</v>
      </c>
      <c r="O51" s="65">
        <v>0</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2134</v>
      </c>
      <c r="L52" s="64">
        <v>1991</v>
      </c>
      <c r="M52" s="64">
        <v>2007</v>
      </c>
      <c r="N52" s="64">
        <v>1867</v>
      </c>
      <c r="O52" s="65">
        <v>1785</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377</v>
      </c>
      <c r="L53" s="69">
        <v>464</v>
      </c>
      <c r="M53" s="69">
        <v>357</v>
      </c>
      <c r="N53" s="69">
        <v>377</v>
      </c>
      <c r="O53" s="70">
        <v>264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561</v>
      </c>
      <c r="P55" s="48"/>
      <c r="Q55" s="48"/>
      <c r="R55" s="48"/>
      <c r="S55" s="48"/>
      <c r="T55" s="48"/>
      <c r="U55" s="48"/>
    </row>
    <row r="56" spans="1:21" ht="31.5" customHeight="1" thickBot="1" x14ac:dyDescent="0.2">
      <c r="A56" s="48"/>
      <c r="B56" s="76"/>
      <c r="C56" s="77"/>
      <c r="D56" s="77"/>
      <c r="E56" s="78"/>
      <c r="F56" s="78"/>
      <c r="G56" s="78"/>
      <c r="H56" s="78"/>
      <c r="I56" s="78"/>
      <c r="J56" s="79" t="s">
        <v>2</v>
      </c>
      <c r="K56" s="80" t="s">
        <v>562</v>
      </c>
      <c r="L56" s="81" t="s">
        <v>563</v>
      </c>
      <c r="M56" s="81" t="s">
        <v>564</v>
      </c>
      <c r="N56" s="81" t="s">
        <v>565</v>
      </c>
      <c r="O56" s="82" t="s">
        <v>566</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vLm9lwrk1KR7oPSBNyno9SjmiTxf9hARgj4HeCINzmwJIDfpxBuJuAgyUk8IG5iYxdWlui4azS9EvC87GM2ow==" saltValue="6W7mlPDWgh1VY+FW40pFk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547</v>
      </c>
      <c r="J40" s="100" t="s">
        <v>548</v>
      </c>
      <c r="K40" s="100" t="s">
        <v>549</v>
      </c>
      <c r="L40" s="100" t="s">
        <v>550</v>
      </c>
      <c r="M40" s="101" t="s">
        <v>551</v>
      </c>
    </row>
    <row r="41" spans="2:13" ht="27.75" customHeight="1" x14ac:dyDescent="0.15">
      <c r="B41" s="1250" t="s">
        <v>30</v>
      </c>
      <c r="C41" s="1251"/>
      <c r="D41" s="102"/>
      <c r="E41" s="1252" t="s">
        <v>31</v>
      </c>
      <c r="F41" s="1252"/>
      <c r="G41" s="1252"/>
      <c r="H41" s="1253"/>
      <c r="I41" s="103">
        <v>20252</v>
      </c>
      <c r="J41" s="104">
        <v>21036</v>
      </c>
      <c r="K41" s="104">
        <v>20700</v>
      </c>
      <c r="L41" s="104">
        <v>21429</v>
      </c>
      <c r="M41" s="105">
        <v>23401</v>
      </c>
    </row>
    <row r="42" spans="2:13" ht="27.75" customHeight="1" x14ac:dyDescent="0.15">
      <c r="B42" s="1240"/>
      <c r="C42" s="1241"/>
      <c r="D42" s="106"/>
      <c r="E42" s="1244" t="s">
        <v>32</v>
      </c>
      <c r="F42" s="1244"/>
      <c r="G42" s="1244"/>
      <c r="H42" s="1245"/>
      <c r="I42" s="107" t="s">
        <v>505</v>
      </c>
      <c r="J42" s="108" t="s">
        <v>505</v>
      </c>
      <c r="K42" s="108" t="s">
        <v>505</v>
      </c>
      <c r="L42" s="108" t="s">
        <v>505</v>
      </c>
      <c r="M42" s="109" t="s">
        <v>505</v>
      </c>
    </row>
    <row r="43" spans="2:13" ht="27.75" customHeight="1" x14ac:dyDescent="0.15">
      <c r="B43" s="1240"/>
      <c r="C43" s="1241"/>
      <c r="D43" s="106"/>
      <c r="E43" s="1244" t="s">
        <v>33</v>
      </c>
      <c r="F43" s="1244"/>
      <c r="G43" s="1244"/>
      <c r="H43" s="1245"/>
      <c r="I43" s="107">
        <v>426</v>
      </c>
      <c r="J43" s="108">
        <v>585</v>
      </c>
      <c r="K43" s="108">
        <v>764</v>
      </c>
      <c r="L43" s="108">
        <v>874</v>
      </c>
      <c r="M43" s="109">
        <v>1047</v>
      </c>
    </row>
    <row r="44" spans="2:13" ht="27.75" customHeight="1" x14ac:dyDescent="0.15">
      <c r="B44" s="1240"/>
      <c r="C44" s="1241"/>
      <c r="D44" s="106"/>
      <c r="E44" s="1244" t="s">
        <v>34</v>
      </c>
      <c r="F44" s="1244"/>
      <c r="G44" s="1244"/>
      <c r="H44" s="1245"/>
      <c r="I44" s="107">
        <v>948</v>
      </c>
      <c r="J44" s="108">
        <v>199</v>
      </c>
      <c r="K44" s="108">
        <v>180</v>
      </c>
      <c r="L44" s="108">
        <v>152</v>
      </c>
      <c r="M44" s="109">
        <v>142</v>
      </c>
    </row>
    <row r="45" spans="2:13" ht="27.75" customHeight="1" x14ac:dyDescent="0.15">
      <c r="B45" s="1240"/>
      <c r="C45" s="1241"/>
      <c r="D45" s="106"/>
      <c r="E45" s="1244" t="s">
        <v>35</v>
      </c>
      <c r="F45" s="1244"/>
      <c r="G45" s="1244"/>
      <c r="H45" s="1245"/>
      <c r="I45" s="107">
        <v>3056</v>
      </c>
      <c r="J45" s="108">
        <v>2756</v>
      </c>
      <c r="K45" s="108">
        <v>2460</v>
      </c>
      <c r="L45" s="108">
        <v>2155</v>
      </c>
      <c r="M45" s="109">
        <v>2035</v>
      </c>
    </row>
    <row r="46" spans="2:13" ht="27.75" customHeight="1" x14ac:dyDescent="0.15">
      <c r="B46" s="1240"/>
      <c r="C46" s="1241"/>
      <c r="D46" s="110"/>
      <c r="E46" s="1244" t="s">
        <v>36</v>
      </c>
      <c r="F46" s="1244"/>
      <c r="G46" s="1244"/>
      <c r="H46" s="1245"/>
      <c r="I46" s="107" t="s">
        <v>505</v>
      </c>
      <c r="J46" s="108" t="s">
        <v>505</v>
      </c>
      <c r="K46" s="108" t="s">
        <v>505</v>
      </c>
      <c r="L46" s="108" t="s">
        <v>505</v>
      </c>
      <c r="M46" s="109" t="s">
        <v>505</v>
      </c>
    </row>
    <row r="47" spans="2:13" ht="27.75" customHeight="1" x14ac:dyDescent="0.15">
      <c r="B47" s="1240"/>
      <c r="C47" s="1241"/>
      <c r="D47" s="111"/>
      <c r="E47" s="1254" t="s">
        <v>37</v>
      </c>
      <c r="F47" s="1255"/>
      <c r="G47" s="1255"/>
      <c r="H47" s="1256"/>
      <c r="I47" s="107" t="s">
        <v>505</v>
      </c>
      <c r="J47" s="108" t="s">
        <v>505</v>
      </c>
      <c r="K47" s="108" t="s">
        <v>505</v>
      </c>
      <c r="L47" s="108" t="s">
        <v>505</v>
      </c>
      <c r="M47" s="109" t="s">
        <v>505</v>
      </c>
    </row>
    <row r="48" spans="2:13" ht="27.75" customHeight="1" x14ac:dyDescent="0.15">
      <c r="B48" s="1240"/>
      <c r="C48" s="1241"/>
      <c r="D48" s="106"/>
      <c r="E48" s="1244" t="s">
        <v>38</v>
      </c>
      <c r="F48" s="1244"/>
      <c r="G48" s="1244"/>
      <c r="H48" s="1245"/>
      <c r="I48" s="107" t="s">
        <v>505</v>
      </c>
      <c r="J48" s="108" t="s">
        <v>505</v>
      </c>
      <c r="K48" s="108" t="s">
        <v>505</v>
      </c>
      <c r="L48" s="108" t="s">
        <v>505</v>
      </c>
      <c r="M48" s="109" t="s">
        <v>505</v>
      </c>
    </row>
    <row r="49" spans="2:13" ht="27.75" customHeight="1" x14ac:dyDescent="0.15">
      <c r="B49" s="1242"/>
      <c r="C49" s="1243"/>
      <c r="D49" s="106"/>
      <c r="E49" s="1244" t="s">
        <v>39</v>
      </c>
      <c r="F49" s="1244"/>
      <c r="G49" s="1244"/>
      <c r="H49" s="1245"/>
      <c r="I49" s="107" t="s">
        <v>505</v>
      </c>
      <c r="J49" s="108" t="s">
        <v>505</v>
      </c>
      <c r="K49" s="108" t="s">
        <v>505</v>
      </c>
      <c r="L49" s="108" t="s">
        <v>505</v>
      </c>
      <c r="M49" s="109" t="s">
        <v>505</v>
      </c>
    </row>
    <row r="50" spans="2:13" ht="27.75" customHeight="1" x14ac:dyDescent="0.15">
      <c r="B50" s="1238" t="s">
        <v>40</v>
      </c>
      <c r="C50" s="1239"/>
      <c r="D50" s="112"/>
      <c r="E50" s="1244" t="s">
        <v>41</v>
      </c>
      <c r="F50" s="1244"/>
      <c r="G50" s="1244"/>
      <c r="H50" s="1245"/>
      <c r="I50" s="107">
        <v>6309</v>
      </c>
      <c r="J50" s="108">
        <v>6297</v>
      </c>
      <c r="K50" s="108">
        <v>6522</v>
      </c>
      <c r="L50" s="108">
        <v>6502</v>
      </c>
      <c r="M50" s="109">
        <v>6143</v>
      </c>
    </row>
    <row r="51" spans="2:13" ht="27.75" customHeight="1" x14ac:dyDescent="0.15">
      <c r="B51" s="1240"/>
      <c r="C51" s="1241"/>
      <c r="D51" s="106"/>
      <c r="E51" s="1244" t="s">
        <v>42</v>
      </c>
      <c r="F51" s="1244"/>
      <c r="G51" s="1244"/>
      <c r="H51" s="1245"/>
      <c r="I51" s="107">
        <v>3303</v>
      </c>
      <c r="J51" s="108">
        <v>3054</v>
      </c>
      <c r="K51" s="108">
        <v>2886</v>
      </c>
      <c r="L51" s="108">
        <v>2561</v>
      </c>
      <c r="M51" s="109">
        <v>2399</v>
      </c>
    </row>
    <row r="52" spans="2:13" ht="27.75" customHeight="1" x14ac:dyDescent="0.15">
      <c r="B52" s="1242"/>
      <c r="C52" s="1243"/>
      <c r="D52" s="106"/>
      <c r="E52" s="1244" t="s">
        <v>43</v>
      </c>
      <c r="F52" s="1244"/>
      <c r="G52" s="1244"/>
      <c r="H52" s="1245"/>
      <c r="I52" s="107">
        <v>16256</v>
      </c>
      <c r="J52" s="108">
        <v>16884</v>
      </c>
      <c r="K52" s="108">
        <v>16492</v>
      </c>
      <c r="L52" s="108">
        <v>16622</v>
      </c>
      <c r="M52" s="109">
        <v>17623</v>
      </c>
    </row>
    <row r="53" spans="2:13" ht="27.75" customHeight="1" thickBot="1" x14ac:dyDescent="0.2">
      <c r="B53" s="1246" t="s">
        <v>44</v>
      </c>
      <c r="C53" s="1247"/>
      <c r="D53" s="113"/>
      <c r="E53" s="1248" t="s">
        <v>45</v>
      </c>
      <c r="F53" s="1248"/>
      <c r="G53" s="1248"/>
      <c r="H53" s="1249"/>
      <c r="I53" s="114">
        <v>-1184</v>
      </c>
      <c r="J53" s="115">
        <v>-1659</v>
      </c>
      <c r="K53" s="115">
        <v>-1796</v>
      </c>
      <c r="L53" s="115">
        <v>-1074</v>
      </c>
      <c r="M53" s="116">
        <v>461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MnY56OdbBI0DrOZ/myVz91sOj0AAezSWeOPRxjJRdLmbL14eUY7KkHBc1jhpeUXJGpeD8BwhXJ78cihV/RGHQ==" saltValue="HgN2x1g/KtFntE9Ket7c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3"/>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549</v>
      </c>
      <c r="G54" s="125" t="s">
        <v>550</v>
      </c>
      <c r="H54" s="126" t="s">
        <v>551</v>
      </c>
    </row>
    <row r="55" spans="2:8" ht="52.5" customHeight="1" x14ac:dyDescent="0.15">
      <c r="B55" s="127"/>
      <c r="C55" s="1265" t="s">
        <v>48</v>
      </c>
      <c r="D55" s="1265"/>
      <c r="E55" s="1266"/>
      <c r="F55" s="128">
        <v>625</v>
      </c>
      <c r="G55" s="128">
        <v>665</v>
      </c>
      <c r="H55" s="129">
        <v>716</v>
      </c>
    </row>
    <row r="56" spans="2:8" ht="52.5" customHeight="1" x14ac:dyDescent="0.15">
      <c r="B56" s="130"/>
      <c r="C56" s="1267" t="s">
        <v>49</v>
      </c>
      <c r="D56" s="1267"/>
      <c r="E56" s="1268"/>
      <c r="F56" s="131">
        <v>887</v>
      </c>
      <c r="G56" s="131">
        <v>893</v>
      </c>
      <c r="H56" s="132">
        <v>801</v>
      </c>
    </row>
    <row r="57" spans="2:8" ht="53.25" customHeight="1" x14ac:dyDescent="0.15">
      <c r="B57" s="130"/>
      <c r="C57" s="1269" t="s">
        <v>50</v>
      </c>
      <c r="D57" s="1269"/>
      <c r="E57" s="1270"/>
      <c r="F57" s="133">
        <v>5152</v>
      </c>
      <c r="G57" s="133">
        <v>4802</v>
      </c>
      <c r="H57" s="134">
        <v>4288</v>
      </c>
    </row>
    <row r="58" spans="2:8" ht="45.75" customHeight="1" x14ac:dyDescent="0.15">
      <c r="B58" s="135"/>
      <c r="C58" s="1257" t="s">
        <v>585</v>
      </c>
      <c r="D58" s="1258"/>
      <c r="E58" s="1259"/>
      <c r="F58" s="136">
        <v>704</v>
      </c>
      <c r="G58" s="136">
        <v>846</v>
      </c>
      <c r="H58" s="137">
        <v>963</v>
      </c>
    </row>
    <row r="59" spans="2:8" ht="45.75" customHeight="1" x14ac:dyDescent="0.15">
      <c r="B59" s="135"/>
      <c r="C59" s="1257" t="s">
        <v>583</v>
      </c>
      <c r="D59" s="1258"/>
      <c r="E59" s="1259"/>
      <c r="F59" s="136">
        <v>1371</v>
      </c>
      <c r="G59" s="136">
        <v>1011</v>
      </c>
      <c r="H59" s="137">
        <v>710</v>
      </c>
    </row>
    <row r="60" spans="2:8" ht="45.75" customHeight="1" x14ac:dyDescent="0.15">
      <c r="B60" s="135"/>
      <c r="C60" s="1257" t="s">
        <v>584</v>
      </c>
      <c r="D60" s="1258"/>
      <c r="E60" s="1259"/>
      <c r="F60" s="136">
        <v>782</v>
      </c>
      <c r="G60" s="136">
        <v>687</v>
      </c>
      <c r="H60" s="137">
        <v>692</v>
      </c>
    </row>
    <row r="61" spans="2:8" ht="45.75" customHeight="1" x14ac:dyDescent="0.15">
      <c r="B61" s="135"/>
      <c r="C61" s="1257" t="s">
        <v>586</v>
      </c>
      <c r="D61" s="1258"/>
      <c r="E61" s="1259"/>
      <c r="F61" s="136">
        <v>1003</v>
      </c>
      <c r="G61" s="136">
        <v>860</v>
      </c>
      <c r="H61" s="137">
        <v>668</v>
      </c>
    </row>
    <row r="62" spans="2:8" ht="45.75" customHeight="1" thickBot="1" x14ac:dyDescent="0.2">
      <c r="B62" s="138"/>
      <c r="C62" s="1260" t="s">
        <v>587</v>
      </c>
      <c r="D62" s="1261"/>
      <c r="E62" s="1262"/>
      <c r="F62" s="139">
        <v>525</v>
      </c>
      <c r="G62" s="139">
        <v>529</v>
      </c>
      <c r="H62" s="140">
        <v>533</v>
      </c>
    </row>
    <row r="63" spans="2:8" ht="52.5" customHeight="1" thickBot="1" x14ac:dyDescent="0.2">
      <c r="B63" s="141"/>
      <c r="C63" s="1263" t="s">
        <v>51</v>
      </c>
      <c r="D63" s="1263"/>
      <c r="E63" s="1264"/>
      <c r="F63" s="142">
        <v>6664</v>
      </c>
      <c r="G63" s="142">
        <v>6361</v>
      </c>
      <c r="H63" s="143">
        <v>5805</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row r="73" ht="0" hidden="1" customHeight="1" x14ac:dyDescent="0.15"/>
  </sheetData>
  <sheetProtection algorithmName="SHA-512" hashValue="Fh08SWulad7mdDG3a2wkdn/3WpD/dlHDWzzoIS1s/Ud8A2KxX+E7s3nLLX95O6Bg5aesTT0HhCvCjtuXL+Qdow==" saltValue="vKrY1LJTKJWh9QI6vD9o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6F6E7-9A11-4F55-BF64-7794499CD3B6}">
  <sheetPr>
    <pageSetUpPr fitToPage="1"/>
  </sheetPr>
  <dimension ref="A1:WZM160"/>
  <sheetViews>
    <sheetView showGridLines="0" zoomScale="85" zoomScaleNormal="85" zoomScaleSheetLayoutView="55" workbookViewId="0">
      <selection activeCell="AN65" sqref="AN65:DC69"/>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588</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588</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589</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590</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591</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592</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547</v>
      </c>
      <c r="BQ50" s="1305"/>
      <c r="BR50" s="1305"/>
      <c r="BS50" s="1305"/>
      <c r="BT50" s="1305"/>
      <c r="BU50" s="1305"/>
      <c r="BV50" s="1305"/>
      <c r="BW50" s="1305"/>
      <c r="BX50" s="1305" t="s">
        <v>548</v>
      </c>
      <c r="BY50" s="1305"/>
      <c r="BZ50" s="1305"/>
      <c r="CA50" s="1305"/>
      <c r="CB50" s="1305"/>
      <c r="CC50" s="1305"/>
      <c r="CD50" s="1305"/>
      <c r="CE50" s="1305"/>
      <c r="CF50" s="1305" t="s">
        <v>549</v>
      </c>
      <c r="CG50" s="1305"/>
      <c r="CH50" s="1305"/>
      <c r="CI50" s="1305"/>
      <c r="CJ50" s="1305"/>
      <c r="CK50" s="1305"/>
      <c r="CL50" s="1305"/>
      <c r="CM50" s="1305"/>
      <c r="CN50" s="1305" t="s">
        <v>550</v>
      </c>
      <c r="CO50" s="1305"/>
      <c r="CP50" s="1305"/>
      <c r="CQ50" s="1305"/>
      <c r="CR50" s="1305"/>
      <c r="CS50" s="1305"/>
      <c r="CT50" s="1305"/>
      <c r="CU50" s="1305"/>
      <c r="CV50" s="1305" t="s">
        <v>551</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593</v>
      </c>
      <c r="AO51" s="1309"/>
      <c r="AP51" s="1309"/>
      <c r="AQ51" s="1309"/>
      <c r="AR51" s="1309"/>
      <c r="AS51" s="1309"/>
      <c r="AT51" s="1309"/>
      <c r="AU51" s="1309"/>
      <c r="AV51" s="1309"/>
      <c r="AW51" s="1309"/>
      <c r="AX51" s="1309"/>
      <c r="AY51" s="1309"/>
      <c r="AZ51" s="1309"/>
      <c r="BA51" s="1309"/>
      <c r="BB51" s="1309" t="s">
        <v>594</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v>4.5999999999999996</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595</v>
      </c>
      <c r="BC53" s="1309"/>
      <c r="BD53" s="1309"/>
      <c r="BE53" s="1309"/>
      <c r="BF53" s="1309"/>
      <c r="BG53" s="1309"/>
      <c r="BH53" s="1309"/>
      <c r="BI53" s="1309"/>
      <c r="BJ53" s="1309"/>
      <c r="BK53" s="1309"/>
      <c r="BL53" s="1309"/>
      <c r="BM53" s="1309"/>
      <c r="BN53" s="1309"/>
      <c r="BO53" s="1309"/>
      <c r="BP53" s="1310">
        <v>60.3</v>
      </c>
      <c r="BQ53" s="1310"/>
      <c r="BR53" s="1310"/>
      <c r="BS53" s="1310"/>
      <c r="BT53" s="1310"/>
      <c r="BU53" s="1310"/>
      <c r="BV53" s="1310"/>
      <c r="BW53" s="1310"/>
      <c r="BX53" s="1310">
        <v>59.4</v>
      </c>
      <c r="BY53" s="1310"/>
      <c r="BZ53" s="1310"/>
      <c r="CA53" s="1310"/>
      <c r="CB53" s="1310"/>
      <c r="CC53" s="1310"/>
      <c r="CD53" s="1310"/>
      <c r="CE53" s="1310"/>
      <c r="CF53" s="1310">
        <v>60.4</v>
      </c>
      <c r="CG53" s="1310"/>
      <c r="CH53" s="1310"/>
      <c r="CI53" s="1310"/>
      <c r="CJ53" s="1310"/>
      <c r="CK53" s="1310"/>
      <c r="CL53" s="1310"/>
      <c r="CM53" s="1310"/>
      <c r="CN53" s="1310">
        <v>61.9</v>
      </c>
      <c r="CO53" s="1310"/>
      <c r="CP53" s="1310"/>
      <c r="CQ53" s="1310"/>
      <c r="CR53" s="1310"/>
      <c r="CS53" s="1310"/>
      <c r="CT53" s="1310"/>
      <c r="CU53" s="1310"/>
      <c r="CV53" s="1310">
        <v>60</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596</v>
      </c>
      <c r="AO55" s="1305"/>
      <c r="AP55" s="1305"/>
      <c r="AQ55" s="1305"/>
      <c r="AR55" s="1305"/>
      <c r="AS55" s="1305"/>
      <c r="AT55" s="1305"/>
      <c r="AU55" s="1305"/>
      <c r="AV55" s="1305"/>
      <c r="AW55" s="1305"/>
      <c r="AX55" s="1305"/>
      <c r="AY55" s="1305"/>
      <c r="AZ55" s="1305"/>
      <c r="BA55" s="1305"/>
      <c r="BB55" s="1309" t="s">
        <v>594</v>
      </c>
      <c r="BC55" s="1309"/>
      <c r="BD55" s="1309"/>
      <c r="BE55" s="1309"/>
      <c r="BF55" s="1309"/>
      <c r="BG55" s="1309"/>
      <c r="BH55" s="1309"/>
      <c r="BI55" s="1309"/>
      <c r="BJ55" s="1309"/>
      <c r="BK55" s="1309"/>
      <c r="BL55" s="1309"/>
      <c r="BM55" s="1309"/>
      <c r="BN55" s="1309"/>
      <c r="BO55" s="1309"/>
      <c r="BP55" s="1310">
        <v>58.5</v>
      </c>
      <c r="BQ55" s="1310"/>
      <c r="BR55" s="1310"/>
      <c r="BS55" s="1310"/>
      <c r="BT55" s="1310"/>
      <c r="BU55" s="1310"/>
      <c r="BV55" s="1310"/>
      <c r="BW55" s="1310"/>
      <c r="BX55" s="1310">
        <v>54.6</v>
      </c>
      <c r="BY55" s="1310"/>
      <c r="BZ55" s="1310"/>
      <c r="CA55" s="1310"/>
      <c r="CB55" s="1310"/>
      <c r="CC55" s="1310"/>
      <c r="CD55" s="1310"/>
      <c r="CE55" s="1310"/>
      <c r="CF55" s="1310">
        <v>53.2</v>
      </c>
      <c r="CG55" s="1310"/>
      <c r="CH55" s="1310"/>
      <c r="CI55" s="1310"/>
      <c r="CJ55" s="1310"/>
      <c r="CK55" s="1310"/>
      <c r="CL55" s="1310"/>
      <c r="CM55" s="1310"/>
      <c r="CN55" s="1310">
        <v>47.9</v>
      </c>
      <c r="CO55" s="1310"/>
      <c r="CP55" s="1310"/>
      <c r="CQ55" s="1310"/>
      <c r="CR55" s="1310"/>
      <c r="CS55" s="1310"/>
      <c r="CT55" s="1310"/>
      <c r="CU55" s="1310"/>
      <c r="CV55" s="1310">
        <v>49</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595</v>
      </c>
      <c r="BC57" s="1309"/>
      <c r="BD57" s="1309"/>
      <c r="BE57" s="1309"/>
      <c r="BF57" s="1309"/>
      <c r="BG57" s="1309"/>
      <c r="BH57" s="1309"/>
      <c r="BI57" s="1309"/>
      <c r="BJ57" s="1309"/>
      <c r="BK57" s="1309"/>
      <c r="BL57" s="1309"/>
      <c r="BM57" s="1309"/>
      <c r="BN57" s="1309"/>
      <c r="BO57" s="1309"/>
      <c r="BP57" s="1310">
        <v>52.9</v>
      </c>
      <c r="BQ57" s="1310"/>
      <c r="BR57" s="1310"/>
      <c r="BS57" s="1310"/>
      <c r="BT57" s="1310"/>
      <c r="BU57" s="1310"/>
      <c r="BV57" s="1310"/>
      <c r="BW57" s="1310"/>
      <c r="BX57" s="1310">
        <v>58.3</v>
      </c>
      <c r="BY57" s="1310"/>
      <c r="BZ57" s="1310"/>
      <c r="CA57" s="1310"/>
      <c r="CB57" s="1310"/>
      <c r="CC57" s="1310"/>
      <c r="CD57" s="1310"/>
      <c r="CE57" s="1310"/>
      <c r="CF57" s="1310">
        <v>59.6</v>
      </c>
      <c r="CG57" s="1310"/>
      <c r="CH57" s="1310"/>
      <c r="CI57" s="1310"/>
      <c r="CJ57" s="1310"/>
      <c r="CK57" s="1310"/>
      <c r="CL57" s="1310"/>
      <c r="CM57" s="1310"/>
      <c r="CN57" s="1310">
        <v>60.7</v>
      </c>
      <c r="CO57" s="1310"/>
      <c r="CP57" s="1310"/>
      <c r="CQ57" s="1310"/>
      <c r="CR57" s="1310"/>
      <c r="CS57" s="1310"/>
      <c r="CT57" s="1310"/>
      <c r="CU57" s="1310"/>
      <c r="CV57" s="1310">
        <v>62</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597</v>
      </c>
    </row>
    <row r="64" spans="1:109" x14ac:dyDescent="0.15">
      <c r="B64" s="1280"/>
      <c r="G64" s="1287"/>
      <c r="I64" s="1320"/>
      <c r="J64" s="1320"/>
      <c r="K64" s="1320"/>
      <c r="L64" s="1320"/>
      <c r="M64" s="1320"/>
      <c r="N64" s="1321"/>
      <c r="AM64" s="1287"/>
      <c r="AN64" s="1287" t="s">
        <v>590</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ht="13.5" customHeight="1" x14ac:dyDescent="0.15">
      <c r="B65" s="1280"/>
      <c r="AN65" s="1289" t="s">
        <v>598</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592</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547</v>
      </c>
      <c r="BQ72" s="1305"/>
      <c r="BR72" s="1305"/>
      <c r="BS72" s="1305"/>
      <c r="BT72" s="1305"/>
      <c r="BU72" s="1305"/>
      <c r="BV72" s="1305"/>
      <c r="BW72" s="1305"/>
      <c r="BX72" s="1305" t="s">
        <v>548</v>
      </c>
      <c r="BY72" s="1305"/>
      <c r="BZ72" s="1305"/>
      <c r="CA72" s="1305"/>
      <c r="CB72" s="1305"/>
      <c r="CC72" s="1305"/>
      <c r="CD72" s="1305"/>
      <c r="CE72" s="1305"/>
      <c r="CF72" s="1305" t="s">
        <v>549</v>
      </c>
      <c r="CG72" s="1305"/>
      <c r="CH72" s="1305"/>
      <c r="CI72" s="1305"/>
      <c r="CJ72" s="1305"/>
      <c r="CK72" s="1305"/>
      <c r="CL72" s="1305"/>
      <c r="CM72" s="1305"/>
      <c r="CN72" s="1305" t="s">
        <v>550</v>
      </c>
      <c r="CO72" s="1305"/>
      <c r="CP72" s="1305"/>
      <c r="CQ72" s="1305"/>
      <c r="CR72" s="1305"/>
      <c r="CS72" s="1305"/>
      <c r="CT72" s="1305"/>
      <c r="CU72" s="1305"/>
      <c r="CV72" s="1305" t="s">
        <v>551</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593</v>
      </c>
      <c r="AO73" s="1309"/>
      <c r="AP73" s="1309"/>
      <c r="AQ73" s="1309"/>
      <c r="AR73" s="1309"/>
      <c r="AS73" s="1309"/>
      <c r="AT73" s="1309"/>
      <c r="AU73" s="1309"/>
      <c r="AV73" s="1309"/>
      <c r="AW73" s="1309"/>
      <c r="AX73" s="1309"/>
      <c r="AY73" s="1309"/>
      <c r="AZ73" s="1309"/>
      <c r="BA73" s="1309"/>
      <c r="BB73" s="1309" t="s">
        <v>594</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v>4.5999999999999996</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599</v>
      </c>
      <c r="BC75" s="1309"/>
      <c r="BD75" s="1309"/>
      <c r="BE75" s="1309"/>
      <c r="BF75" s="1309"/>
      <c r="BG75" s="1309"/>
      <c r="BH75" s="1309"/>
      <c r="BI75" s="1309"/>
      <c r="BJ75" s="1309"/>
      <c r="BK75" s="1309"/>
      <c r="BL75" s="1309"/>
      <c r="BM75" s="1309"/>
      <c r="BN75" s="1309"/>
      <c r="BO75" s="1309"/>
      <c r="BP75" s="1310">
        <v>4.5999999999999996</v>
      </c>
      <c r="BQ75" s="1310"/>
      <c r="BR75" s="1310"/>
      <c r="BS75" s="1310"/>
      <c r="BT75" s="1310"/>
      <c r="BU75" s="1310"/>
      <c r="BV75" s="1310"/>
      <c r="BW75" s="1310"/>
      <c r="BX75" s="1310">
        <v>4.3</v>
      </c>
      <c r="BY75" s="1310"/>
      <c r="BZ75" s="1310"/>
      <c r="CA75" s="1310"/>
      <c r="CB75" s="1310"/>
      <c r="CC75" s="1310"/>
      <c r="CD75" s="1310"/>
      <c r="CE75" s="1310"/>
      <c r="CF75" s="1310">
        <v>3.9</v>
      </c>
      <c r="CG75" s="1310"/>
      <c r="CH75" s="1310"/>
      <c r="CI75" s="1310"/>
      <c r="CJ75" s="1310"/>
      <c r="CK75" s="1310"/>
      <c r="CL75" s="1310"/>
      <c r="CM75" s="1310"/>
      <c r="CN75" s="1310">
        <v>4</v>
      </c>
      <c r="CO75" s="1310"/>
      <c r="CP75" s="1310"/>
      <c r="CQ75" s="1310"/>
      <c r="CR75" s="1310"/>
      <c r="CS75" s="1310"/>
      <c r="CT75" s="1310"/>
      <c r="CU75" s="1310"/>
      <c r="CV75" s="1310">
        <v>3.3</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596</v>
      </c>
      <c r="AO77" s="1305"/>
      <c r="AP77" s="1305"/>
      <c r="AQ77" s="1305"/>
      <c r="AR77" s="1305"/>
      <c r="AS77" s="1305"/>
      <c r="AT77" s="1305"/>
      <c r="AU77" s="1305"/>
      <c r="AV77" s="1305"/>
      <c r="AW77" s="1305"/>
      <c r="AX77" s="1305"/>
      <c r="AY77" s="1305"/>
      <c r="AZ77" s="1305"/>
      <c r="BA77" s="1305"/>
      <c r="BB77" s="1309" t="s">
        <v>594</v>
      </c>
      <c r="BC77" s="1309"/>
      <c r="BD77" s="1309"/>
      <c r="BE77" s="1309"/>
      <c r="BF77" s="1309"/>
      <c r="BG77" s="1309"/>
      <c r="BH77" s="1309"/>
      <c r="BI77" s="1309"/>
      <c r="BJ77" s="1309"/>
      <c r="BK77" s="1309"/>
      <c r="BL77" s="1309"/>
      <c r="BM77" s="1309"/>
      <c r="BN77" s="1309"/>
      <c r="BO77" s="1309"/>
      <c r="BP77" s="1310">
        <v>58.5</v>
      </c>
      <c r="BQ77" s="1310"/>
      <c r="BR77" s="1310"/>
      <c r="BS77" s="1310"/>
      <c r="BT77" s="1310"/>
      <c r="BU77" s="1310"/>
      <c r="BV77" s="1310"/>
      <c r="BW77" s="1310"/>
      <c r="BX77" s="1310">
        <v>54.6</v>
      </c>
      <c r="BY77" s="1310"/>
      <c r="BZ77" s="1310"/>
      <c r="CA77" s="1310"/>
      <c r="CB77" s="1310"/>
      <c r="CC77" s="1310"/>
      <c r="CD77" s="1310"/>
      <c r="CE77" s="1310"/>
      <c r="CF77" s="1310">
        <v>53.2</v>
      </c>
      <c r="CG77" s="1310"/>
      <c r="CH77" s="1310"/>
      <c r="CI77" s="1310"/>
      <c r="CJ77" s="1310"/>
      <c r="CK77" s="1310"/>
      <c r="CL77" s="1310"/>
      <c r="CM77" s="1310"/>
      <c r="CN77" s="1310">
        <v>47.9</v>
      </c>
      <c r="CO77" s="1310"/>
      <c r="CP77" s="1310"/>
      <c r="CQ77" s="1310"/>
      <c r="CR77" s="1310"/>
      <c r="CS77" s="1310"/>
      <c r="CT77" s="1310"/>
      <c r="CU77" s="1310"/>
      <c r="CV77" s="1310">
        <v>49</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599</v>
      </c>
      <c r="BC79" s="1309"/>
      <c r="BD79" s="1309"/>
      <c r="BE79" s="1309"/>
      <c r="BF79" s="1309"/>
      <c r="BG79" s="1309"/>
      <c r="BH79" s="1309"/>
      <c r="BI79" s="1309"/>
      <c r="BJ79" s="1309"/>
      <c r="BK79" s="1309"/>
      <c r="BL79" s="1309"/>
      <c r="BM79" s="1309"/>
      <c r="BN79" s="1309"/>
      <c r="BO79" s="1309"/>
      <c r="BP79" s="1310">
        <v>10.7</v>
      </c>
      <c r="BQ79" s="1310"/>
      <c r="BR79" s="1310"/>
      <c r="BS79" s="1310"/>
      <c r="BT79" s="1310"/>
      <c r="BU79" s="1310"/>
      <c r="BV79" s="1310"/>
      <c r="BW79" s="1310"/>
      <c r="BX79" s="1310">
        <v>10</v>
      </c>
      <c r="BY79" s="1310"/>
      <c r="BZ79" s="1310"/>
      <c r="CA79" s="1310"/>
      <c r="CB79" s="1310"/>
      <c r="CC79" s="1310"/>
      <c r="CD79" s="1310"/>
      <c r="CE79" s="1310"/>
      <c r="CF79" s="1310">
        <v>9.8000000000000007</v>
      </c>
      <c r="CG79" s="1310"/>
      <c r="CH79" s="1310"/>
      <c r="CI79" s="1310"/>
      <c r="CJ79" s="1310"/>
      <c r="CK79" s="1310"/>
      <c r="CL79" s="1310"/>
      <c r="CM79" s="1310"/>
      <c r="CN79" s="1310">
        <v>9.6</v>
      </c>
      <c r="CO79" s="1310"/>
      <c r="CP79" s="1310"/>
      <c r="CQ79" s="1310"/>
      <c r="CR79" s="1310"/>
      <c r="CS79" s="1310"/>
      <c r="CT79" s="1310"/>
      <c r="CU79" s="1310"/>
      <c r="CV79" s="1310">
        <v>9.5</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VrZlo48AfbFehGnmPstpvSVhdG5A/z3FdMt97NTAzf5YmYwU4seMbzcDDTIuFnnjK6NAcCYsFBqzJtb1Y43bIQ==" saltValue="eR17n93Spfrz84QWAVJZj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18999-F10C-45BA-8282-217615A7D085}">
  <sheetPr>
    <pageSetUpPr fitToPage="1"/>
  </sheetPr>
  <dimension ref="A1:DR125"/>
  <sheetViews>
    <sheetView showGridLines="0" topLeftCell="A16" zoomScaleNormal="100"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493</v>
      </c>
    </row>
  </sheetData>
  <sheetProtection algorithmName="SHA-512" hashValue="eyu53Y7WMepx2iy52Lmi1zo8/XVEXEA9s2Iy219gPOSvw1bWSjJGFSsBHb9OU0VEcNpal07vU0iAJRNIHbkUCQ==" saltValue="xORwxFKWlpUFwScEVmKz4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2AAED-37EF-4368-BB78-7676DB06D307}">
  <sheetPr>
    <pageSetUpPr fitToPage="1"/>
  </sheetPr>
  <dimension ref="A1:DR125"/>
  <sheetViews>
    <sheetView showGridLines="0" topLeftCell="A19" zoomScale="85" zoomScaleNormal="85"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493</v>
      </c>
    </row>
  </sheetData>
  <sheetProtection algorithmName="SHA-512" hashValue="Yom0Yutf1mfcOeSkwhcOHSIDgrOUtW9qHD/iqYdgIsVInSNmjlRds3xFxS+UvIFqDVJW9fLQpG3N85UYdOW4Yw==" saltValue="iOwOehOqqFyoEH5Ay6wBY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544</v>
      </c>
      <c r="G2" s="157"/>
      <c r="H2" s="158"/>
    </row>
    <row r="3" spans="1:8" x14ac:dyDescent="0.15">
      <c r="A3" s="154" t="s">
        <v>537</v>
      </c>
      <c r="B3" s="159"/>
      <c r="C3" s="160"/>
      <c r="D3" s="161">
        <v>64994</v>
      </c>
      <c r="E3" s="162"/>
      <c r="F3" s="163">
        <v>85459</v>
      </c>
      <c r="G3" s="164"/>
      <c r="H3" s="165"/>
    </row>
    <row r="4" spans="1:8" x14ac:dyDescent="0.15">
      <c r="A4" s="166"/>
      <c r="B4" s="167"/>
      <c r="C4" s="168"/>
      <c r="D4" s="169">
        <v>15998</v>
      </c>
      <c r="E4" s="170"/>
      <c r="F4" s="171">
        <v>44378</v>
      </c>
      <c r="G4" s="172"/>
      <c r="H4" s="173"/>
    </row>
    <row r="5" spans="1:8" x14ac:dyDescent="0.15">
      <c r="A5" s="154" t="s">
        <v>539</v>
      </c>
      <c r="B5" s="159"/>
      <c r="C5" s="160"/>
      <c r="D5" s="161">
        <v>65126</v>
      </c>
      <c r="E5" s="162"/>
      <c r="F5" s="163">
        <v>83280</v>
      </c>
      <c r="G5" s="164"/>
      <c r="H5" s="165"/>
    </row>
    <row r="6" spans="1:8" x14ac:dyDescent="0.15">
      <c r="A6" s="166"/>
      <c r="B6" s="167"/>
      <c r="C6" s="168"/>
      <c r="D6" s="169">
        <v>11983</v>
      </c>
      <c r="E6" s="170"/>
      <c r="F6" s="171">
        <v>43123</v>
      </c>
      <c r="G6" s="172"/>
      <c r="H6" s="173"/>
    </row>
    <row r="7" spans="1:8" x14ac:dyDescent="0.15">
      <c r="A7" s="154" t="s">
        <v>540</v>
      </c>
      <c r="B7" s="159"/>
      <c r="C7" s="160"/>
      <c r="D7" s="161">
        <v>41332</v>
      </c>
      <c r="E7" s="162"/>
      <c r="F7" s="163">
        <v>88968</v>
      </c>
      <c r="G7" s="164"/>
      <c r="H7" s="165"/>
    </row>
    <row r="8" spans="1:8" x14ac:dyDescent="0.15">
      <c r="A8" s="166"/>
      <c r="B8" s="167"/>
      <c r="C8" s="168"/>
      <c r="D8" s="169">
        <v>16830</v>
      </c>
      <c r="E8" s="170"/>
      <c r="F8" s="171">
        <v>45482</v>
      </c>
      <c r="G8" s="172"/>
      <c r="H8" s="173"/>
    </row>
    <row r="9" spans="1:8" x14ac:dyDescent="0.15">
      <c r="A9" s="154" t="s">
        <v>541</v>
      </c>
      <c r="B9" s="159"/>
      <c r="C9" s="160"/>
      <c r="D9" s="161">
        <v>44384</v>
      </c>
      <c r="E9" s="162"/>
      <c r="F9" s="163">
        <v>85173</v>
      </c>
      <c r="G9" s="164"/>
      <c r="H9" s="165"/>
    </row>
    <row r="10" spans="1:8" x14ac:dyDescent="0.15">
      <c r="A10" s="166"/>
      <c r="B10" s="167"/>
      <c r="C10" s="168"/>
      <c r="D10" s="169">
        <v>12106</v>
      </c>
      <c r="E10" s="170"/>
      <c r="F10" s="171">
        <v>43913</v>
      </c>
      <c r="G10" s="172"/>
      <c r="H10" s="173"/>
    </row>
    <row r="11" spans="1:8" x14ac:dyDescent="0.15">
      <c r="A11" s="154" t="s">
        <v>542</v>
      </c>
      <c r="B11" s="159"/>
      <c r="C11" s="160"/>
      <c r="D11" s="161">
        <v>41537</v>
      </c>
      <c r="E11" s="162"/>
      <c r="F11" s="163">
        <v>94081</v>
      </c>
      <c r="G11" s="164"/>
      <c r="H11" s="165"/>
    </row>
    <row r="12" spans="1:8" x14ac:dyDescent="0.15">
      <c r="A12" s="166"/>
      <c r="B12" s="167"/>
      <c r="C12" s="174"/>
      <c r="D12" s="169">
        <v>15480</v>
      </c>
      <c r="E12" s="170"/>
      <c r="F12" s="171">
        <v>48949</v>
      </c>
      <c r="G12" s="172"/>
      <c r="H12" s="173"/>
    </row>
    <row r="13" spans="1:8" x14ac:dyDescent="0.15">
      <c r="A13" s="154"/>
      <c r="B13" s="159"/>
      <c r="C13" s="175"/>
      <c r="D13" s="176">
        <v>51475</v>
      </c>
      <c r="E13" s="177"/>
      <c r="F13" s="178">
        <v>87392</v>
      </c>
      <c r="G13" s="179"/>
      <c r="H13" s="165"/>
    </row>
    <row r="14" spans="1:8" x14ac:dyDescent="0.15">
      <c r="A14" s="166"/>
      <c r="B14" s="167"/>
      <c r="C14" s="168"/>
      <c r="D14" s="169">
        <v>14479</v>
      </c>
      <c r="E14" s="170"/>
      <c r="F14" s="171">
        <v>45169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1.92</v>
      </c>
      <c r="C19" s="180">
        <f>ROUND(VALUE(SUBSTITUTE(実質収支比率等に係る経年分析!G$48,"▲","-")),2)</f>
        <v>2.54</v>
      </c>
      <c r="D19" s="180">
        <f>ROUND(VALUE(SUBSTITUTE(実質収支比率等に係る経年分析!H$48,"▲","-")),2)</f>
        <v>2.3199999999999998</v>
      </c>
      <c r="E19" s="180">
        <f>ROUND(VALUE(SUBSTITUTE(実質収支比率等に係る経年分析!I$48,"▲","-")),2)</f>
        <v>2.37</v>
      </c>
      <c r="F19" s="180">
        <f>ROUND(VALUE(SUBSTITUTE(実質収支比率等に係る経年分析!J$48,"▲","-")),2)</f>
        <v>2.85</v>
      </c>
    </row>
    <row r="20" spans="1:11" x14ac:dyDescent="0.15">
      <c r="A20" s="180" t="s">
        <v>55</v>
      </c>
      <c r="B20" s="180">
        <f>ROUND(VALUE(SUBSTITUTE(実質収支比率等に係る経年分析!F$47,"▲","-")),2)</f>
        <v>5.2</v>
      </c>
      <c r="C20" s="180">
        <f>ROUND(VALUE(SUBSTITUTE(実質収支比率等に係る経年分析!G$47,"▲","-")),2)</f>
        <v>5.3</v>
      </c>
      <c r="D20" s="180">
        <f>ROUND(VALUE(SUBSTITUTE(実質収支比率等に係る経年分析!H$47,"▲","-")),2)</f>
        <v>5.4</v>
      </c>
      <c r="E20" s="180">
        <f>ROUND(VALUE(SUBSTITUTE(実質収支比率等に係る経年分析!I$47,"▲","-")),2)</f>
        <v>5.84</v>
      </c>
      <c r="F20" s="180">
        <f>ROUND(VALUE(SUBSTITUTE(実質収支比率等に係る経年分析!J$47,"▲","-")),2)</f>
        <v>6.31</v>
      </c>
    </row>
    <row r="21" spans="1:11" x14ac:dyDescent="0.15">
      <c r="A21" s="180" t="s">
        <v>56</v>
      </c>
      <c r="B21" s="180">
        <f>IF(ISNUMBER(VALUE(SUBSTITUTE(実質収支比率等に係る経年分析!F$49,"▲","-"))),ROUND(VALUE(SUBSTITUTE(実質収支比率等に係る経年分析!F$49,"▲","-")),2),NA())</f>
        <v>-0.97</v>
      </c>
      <c r="C21" s="180">
        <f>IF(ISNUMBER(VALUE(SUBSTITUTE(実質収支比率等に係る経年分析!G$49,"▲","-"))),ROUND(VALUE(SUBSTITUTE(実質収支比率等に係る経年分析!G$49,"▲","-")),2),NA())</f>
        <v>0.59</v>
      </c>
      <c r="D21" s="180">
        <f>IF(ISNUMBER(VALUE(SUBSTITUTE(実質収支比率等に係る経年分析!H$49,"▲","-"))),ROUND(VALUE(SUBSTITUTE(実質収支比率等に係る経年分析!H$49,"▲","-")),2),NA())</f>
        <v>-0.23</v>
      </c>
      <c r="E21" s="180">
        <f>IF(ISNUMBER(VALUE(SUBSTITUTE(実質収支比率等に係る経年分析!I$49,"▲","-"))),ROUND(VALUE(SUBSTITUTE(実質収支比率等に係る経年分析!I$49,"▲","-")),2),NA())</f>
        <v>0.36</v>
      </c>
      <c r="F21" s="180">
        <f>IF(ISNUMBER(VALUE(SUBSTITUTE(実質収支比率等に係る経年分析!J$49,"▲","-"))),ROUND(VALUE(SUBSTITUTE(実質収支比率等に係る経年分析!J$49,"▲","-")),2),NA())</f>
        <v>0.92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島原市後期高齢者医療特別会計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v>
      </c>
    </row>
    <row r="33" spans="1:16" x14ac:dyDescent="0.15">
      <c r="A33" s="181" t="str">
        <f>IF(連結実質赤字比率に係る赤字・黒字の構成分析!C$37="",NA(),連結実質赤字比率に係る赤字・黒字の構成分析!C$37)</f>
        <v>島原市温泉給湯事業特別会計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0.14000000000000001</v>
      </c>
    </row>
    <row r="34" spans="1:16" x14ac:dyDescent="0.15">
      <c r="A34" s="181" t="str">
        <f>IF(連結実質赤字比率に係る赤字・黒字の構成分析!C$36="",NA(),連結実質赤字比率に係る赤字・黒字の構成分析!C$36)</f>
        <v>島原市国民健康保険事業特別会計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0.56999999999999995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0.16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1.92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2.54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2.31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2.36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2.84</v>
      </c>
    </row>
    <row r="36" spans="1:16" x14ac:dyDescent="0.15">
      <c r="A36" s="181" t="str">
        <f>IF(連結実質赤字比率に係る赤字・黒字の構成分析!C$34="",NA(),連結実質赤字比率に係る赤字・黒字の構成分析!C$34)</f>
        <v>島原市水道事業会計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5.26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6.43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7.61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9.0399999999999991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9.59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2134</v>
      </c>
      <c r="E42" s="182"/>
      <c r="F42" s="182"/>
      <c r="G42" s="182">
        <f>'実質公債費比率（分子）の構造'!L$52</f>
        <v>1991</v>
      </c>
      <c r="H42" s="182"/>
      <c r="I42" s="182"/>
      <c r="J42" s="182">
        <f>'実質公債費比率（分子）の構造'!M$52</f>
        <v>2007</v>
      </c>
      <c r="K42" s="182"/>
      <c r="L42" s="182"/>
      <c r="M42" s="182">
        <f>'実質公債費比率（分子）の構造'!N$52</f>
        <v>1867</v>
      </c>
      <c r="N42" s="182"/>
      <c r="O42" s="182"/>
      <c r="P42" s="182">
        <f>'実質公債費比率（分子）の構造'!O$52</f>
        <v>1785</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5</v>
      </c>
      <c r="C44" s="182"/>
      <c r="D44" s="182"/>
      <c r="E44" s="182">
        <f>'実質公債費比率（分子）の構造'!L$50</f>
        <v>4</v>
      </c>
      <c r="F44" s="182"/>
      <c r="G44" s="182"/>
      <c r="H44" s="182">
        <f>'実質公債費比率（分子）の構造'!M$50</f>
        <v>4</v>
      </c>
      <c r="I44" s="182"/>
      <c r="J44" s="182"/>
      <c r="K44" s="182">
        <f>'実質公債費比率（分子）の構造'!N$50</f>
        <v>3</v>
      </c>
      <c r="L44" s="182"/>
      <c r="M44" s="182"/>
      <c r="N44" s="182">
        <f>'実質公債費比率（分子）の構造'!O$50</f>
        <v>4</v>
      </c>
      <c r="O44" s="182"/>
      <c r="P44" s="182"/>
    </row>
    <row r="45" spans="1:16" x14ac:dyDescent="0.15">
      <c r="A45" s="182" t="s">
        <v>66</v>
      </c>
      <c r="B45" s="182">
        <f>'実質公債費比率（分子）の構造'!K$49</f>
        <v>352</v>
      </c>
      <c r="C45" s="182"/>
      <c r="D45" s="182"/>
      <c r="E45" s="182">
        <f>'実質公債費比率（分子）の構造'!L$49</f>
        <v>271</v>
      </c>
      <c r="F45" s="182"/>
      <c r="G45" s="182"/>
      <c r="H45" s="182">
        <f>'実質公債費比率（分子）の構造'!M$49</f>
        <v>279</v>
      </c>
      <c r="I45" s="182"/>
      <c r="J45" s="182"/>
      <c r="K45" s="182">
        <f>'実質公債費比率（分子）の構造'!N$49</f>
        <v>222</v>
      </c>
      <c r="L45" s="182"/>
      <c r="M45" s="182"/>
      <c r="N45" s="182">
        <f>'実質公債費比率（分子）の構造'!O$49</f>
        <v>111</v>
      </c>
      <c r="O45" s="182"/>
      <c r="P45" s="182"/>
    </row>
    <row r="46" spans="1:16" x14ac:dyDescent="0.15">
      <c r="A46" s="182" t="s">
        <v>67</v>
      </c>
      <c r="B46" s="182">
        <f>'実質公債費比率（分子）の構造'!K$48</f>
        <v>30</v>
      </c>
      <c r="C46" s="182"/>
      <c r="D46" s="182"/>
      <c r="E46" s="182">
        <f>'実質公債費比率（分子）の構造'!L$48</f>
        <v>34</v>
      </c>
      <c r="F46" s="182"/>
      <c r="G46" s="182"/>
      <c r="H46" s="182">
        <f>'実質公債費比率（分子）の構造'!M$48</f>
        <v>56</v>
      </c>
      <c r="I46" s="182"/>
      <c r="J46" s="182"/>
      <c r="K46" s="182">
        <f>'実質公債費比率（分子）の構造'!N$48</f>
        <v>64</v>
      </c>
      <c r="L46" s="182"/>
      <c r="M46" s="182"/>
      <c r="N46" s="182">
        <f>'実質公債費比率（分子）の構造'!O$48</f>
        <v>71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2124</v>
      </c>
      <c r="C49" s="182"/>
      <c r="D49" s="182"/>
      <c r="E49" s="182">
        <f>'実質公債費比率（分子）の構造'!L$45</f>
        <v>2146</v>
      </c>
      <c r="F49" s="182"/>
      <c r="G49" s="182"/>
      <c r="H49" s="182">
        <f>'実質公債費比率（分子）の構造'!M$45</f>
        <v>2025</v>
      </c>
      <c r="I49" s="182"/>
      <c r="J49" s="182"/>
      <c r="K49" s="182">
        <f>'実質公債費比率（分子）の構造'!N$45</f>
        <v>1955</v>
      </c>
      <c r="L49" s="182"/>
      <c r="M49" s="182"/>
      <c r="N49" s="182">
        <f>'実質公債費比率（分子）の構造'!O$45</f>
        <v>1863</v>
      </c>
      <c r="O49" s="182"/>
      <c r="P49" s="182"/>
    </row>
    <row r="50" spans="1:16" x14ac:dyDescent="0.15">
      <c r="A50" s="182" t="s">
        <v>71</v>
      </c>
      <c r="B50" s="182" t="e">
        <f>NA()</f>
        <v>#N/A</v>
      </c>
      <c r="C50" s="182">
        <f>IF(ISNUMBER('実質公債費比率（分子）の構造'!K$53),'実質公債費比率（分子）の構造'!K$53,NA())</f>
        <v>377</v>
      </c>
      <c r="D50" s="182" t="e">
        <f>NA()</f>
        <v>#N/A</v>
      </c>
      <c r="E50" s="182" t="e">
        <f>NA()</f>
        <v>#N/A</v>
      </c>
      <c r="F50" s="182">
        <f>IF(ISNUMBER('実質公債費比率（分子）の構造'!L$53),'実質公債費比率（分子）の構造'!L$53,NA())</f>
        <v>464</v>
      </c>
      <c r="G50" s="182" t="e">
        <f>NA()</f>
        <v>#N/A</v>
      </c>
      <c r="H50" s="182" t="e">
        <f>NA()</f>
        <v>#N/A</v>
      </c>
      <c r="I50" s="182">
        <f>IF(ISNUMBER('実質公債費比率（分子）の構造'!M$53),'実質公債費比率（分子）の構造'!M$53,NA())</f>
        <v>357</v>
      </c>
      <c r="J50" s="182" t="e">
        <f>NA()</f>
        <v>#N/A</v>
      </c>
      <c r="K50" s="182" t="e">
        <f>NA()</f>
        <v>#N/A</v>
      </c>
      <c r="L50" s="182">
        <f>IF(ISNUMBER('実質公債費比率（分子）の構造'!N$53),'実質公債費比率（分子）の構造'!N$53,NA())</f>
        <v>377</v>
      </c>
      <c r="M50" s="182" t="e">
        <f>NA()</f>
        <v>#N/A</v>
      </c>
      <c r="N50" s="182" t="e">
        <f>NA()</f>
        <v>#N/A</v>
      </c>
      <c r="O50" s="182">
        <f>IF(ISNUMBER('実質公債費比率（分子）の構造'!O$53),'実質公債費比率（分子）の構造'!O$53,NA())</f>
        <v>264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16256</v>
      </c>
      <c r="E56" s="181"/>
      <c r="F56" s="181"/>
      <c r="G56" s="181">
        <f>'将来負担比率（分子）の構造'!J$52</f>
        <v>16884</v>
      </c>
      <c r="H56" s="181"/>
      <c r="I56" s="181"/>
      <c r="J56" s="181">
        <f>'将来負担比率（分子）の構造'!K$52</f>
        <v>16492</v>
      </c>
      <c r="K56" s="181"/>
      <c r="L56" s="181"/>
      <c r="M56" s="181">
        <f>'将来負担比率（分子）の構造'!L$52</f>
        <v>16622</v>
      </c>
      <c r="N56" s="181"/>
      <c r="O56" s="181"/>
      <c r="P56" s="181">
        <f>'将来負担比率（分子）の構造'!M$52</f>
        <v>17623</v>
      </c>
    </row>
    <row r="57" spans="1:16" x14ac:dyDescent="0.15">
      <c r="A57" s="181" t="s">
        <v>42</v>
      </c>
      <c r="B57" s="181"/>
      <c r="C57" s="181"/>
      <c r="D57" s="181">
        <f>'将来負担比率（分子）の構造'!I$51</f>
        <v>3303</v>
      </c>
      <c r="E57" s="181"/>
      <c r="F57" s="181"/>
      <c r="G57" s="181">
        <f>'将来負担比率（分子）の構造'!J$51</f>
        <v>3054</v>
      </c>
      <c r="H57" s="181"/>
      <c r="I57" s="181"/>
      <c r="J57" s="181">
        <f>'将来負担比率（分子）の構造'!K$51</f>
        <v>2886</v>
      </c>
      <c r="K57" s="181"/>
      <c r="L57" s="181"/>
      <c r="M57" s="181">
        <f>'将来負担比率（分子）の構造'!L$51</f>
        <v>2561</v>
      </c>
      <c r="N57" s="181"/>
      <c r="O57" s="181"/>
      <c r="P57" s="181">
        <f>'将来負担比率（分子）の構造'!M$51</f>
        <v>2399</v>
      </c>
    </row>
    <row r="58" spans="1:16" x14ac:dyDescent="0.15">
      <c r="A58" s="181" t="s">
        <v>41</v>
      </c>
      <c r="B58" s="181"/>
      <c r="C58" s="181"/>
      <c r="D58" s="181">
        <f>'将来負担比率（分子）の構造'!I$50</f>
        <v>6309</v>
      </c>
      <c r="E58" s="181"/>
      <c r="F58" s="181"/>
      <c r="G58" s="181">
        <f>'将来負担比率（分子）の構造'!J$50</f>
        <v>6297</v>
      </c>
      <c r="H58" s="181"/>
      <c r="I58" s="181"/>
      <c r="J58" s="181">
        <f>'将来負担比率（分子）の構造'!K$50</f>
        <v>6522</v>
      </c>
      <c r="K58" s="181"/>
      <c r="L58" s="181"/>
      <c r="M58" s="181">
        <f>'将来負担比率（分子）の構造'!L$50</f>
        <v>6502</v>
      </c>
      <c r="N58" s="181"/>
      <c r="O58" s="181"/>
      <c r="P58" s="181">
        <f>'将来負担比率（分子）の構造'!M$50</f>
        <v>6143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3056</v>
      </c>
      <c r="C62" s="181"/>
      <c r="D62" s="181"/>
      <c r="E62" s="181">
        <f>'将来負担比率（分子）の構造'!J$45</f>
        <v>2756</v>
      </c>
      <c r="F62" s="181"/>
      <c r="G62" s="181"/>
      <c r="H62" s="181">
        <f>'将来負担比率（分子）の構造'!K$45</f>
        <v>2460</v>
      </c>
      <c r="I62" s="181"/>
      <c r="J62" s="181"/>
      <c r="K62" s="181">
        <f>'将来負担比率（分子）の構造'!L$45</f>
        <v>2155</v>
      </c>
      <c r="L62" s="181"/>
      <c r="M62" s="181"/>
      <c r="N62" s="181">
        <f>'将来負担比率（分子）の構造'!M$45</f>
        <v>2035</v>
      </c>
      <c r="O62" s="181"/>
      <c r="P62" s="181"/>
    </row>
    <row r="63" spans="1:16" x14ac:dyDescent="0.15">
      <c r="A63" s="181" t="s">
        <v>34</v>
      </c>
      <c r="B63" s="181">
        <f>'将来負担比率（分子）の構造'!I$44</f>
        <v>948</v>
      </c>
      <c r="C63" s="181"/>
      <c r="D63" s="181"/>
      <c r="E63" s="181">
        <f>'将来負担比率（分子）の構造'!J$44</f>
        <v>199</v>
      </c>
      <c r="F63" s="181"/>
      <c r="G63" s="181"/>
      <c r="H63" s="181">
        <f>'将来負担比率（分子）の構造'!K$44</f>
        <v>180</v>
      </c>
      <c r="I63" s="181"/>
      <c r="J63" s="181"/>
      <c r="K63" s="181">
        <f>'将来負担比率（分子）の構造'!L$44</f>
        <v>152</v>
      </c>
      <c r="L63" s="181"/>
      <c r="M63" s="181"/>
      <c r="N63" s="181">
        <f>'将来負担比率（分子）の構造'!M$44</f>
        <v>142</v>
      </c>
      <c r="O63" s="181"/>
      <c r="P63" s="181"/>
    </row>
    <row r="64" spans="1:16" x14ac:dyDescent="0.15">
      <c r="A64" s="181" t="s">
        <v>33</v>
      </c>
      <c r="B64" s="181">
        <f>'将来負担比率（分子）の構造'!I$43</f>
        <v>426</v>
      </c>
      <c r="C64" s="181"/>
      <c r="D64" s="181"/>
      <c r="E64" s="181">
        <f>'将来負担比率（分子）の構造'!J$43</f>
        <v>585</v>
      </c>
      <c r="F64" s="181"/>
      <c r="G64" s="181"/>
      <c r="H64" s="181">
        <f>'将来負担比率（分子）の構造'!K$43</f>
        <v>764</v>
      </c>
      <c r="I64" s="181"/>
      <c r="J64" s="181"/>
      <c r="K64" s="181">
        <f>'将来負担比率（分子）の構造'!L$43</f>
        <v>874</v>
      </c>
      <c r="L64" s="181"/>
      <c r="M64" s="181"/>
      <c r="N64" s="181">
        <f>'将来負担比率（分子）の構造'!M$43</f>
        <v>1047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20252</v>
      </c>
      <c r="C66" s="181"/>
      <c r="D66" s="181"/>
      <c r="E66" s="181">
        <f>'将来負担比率（分子）の構造'!J$41</f>
        <v>21036</v>
      </c>
      <c r="F66" s="181"/>
      <c r="G66" s="181"/>
      <c r="H66" s="181">
        <f>'将来負担比率（分子）の構造'!K$41</f>
        <v>20700</v>
      </c>
      <c r="I66" s="181"/>
      <c r="J66" s="181"/>
      <c r="K66" s="181">
        <f>'将来負担比率（分子）の構造'!L$41</f>
        <v>21429</v>
      </c>
      <c r="L66" s="181"/>
      <c r="M66" s="181"/>
      <c r="N66" s="181">
        <f>'将来負担比率（分子）の構造'!M$41</f>
        <v>23401</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461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625</v>
      </c>
      <c r="C72" s="185">
        <f>基金残高に係る経年分析!G55</f>
        <v>665</v>
      </c>
      <c r="D72" s="185">
        <f>基金残高に係る経年分析!H55</f>
        <v>716</v>
      </c>
    </row>
    <row r="73" spans="1:16" x14ac:dyDescent="0.15">
      <c r="A73" s="184" t="s">
        <v>78</v>
      </c>
      <c r="B73" s="185">
        <f>基金残高に係る経年分析!F56</f>
        <v>887</v>
      </c>
      <c r="C73" s="185">
        <f>基金残高に係る経年分析!G56</f>
        <v>893</v>
      </c>
      <c r="D73" s="185">
        <f>基金残高に係る経年分析!H56</f>
        <v>801</v>
      </c>
    </row>
    <row r="74" spans="1:16" x14ac:dyDescent="0.15">
      <c r="A74" s="184" t="s">
        <v>79</v>
      </c>
      <c r="B74" s="185">
        <f>基金残高に係る経年分析!F57</f>
        <v>5152</v>
      </c>
      <c r="C74" s="185">
        <f>基金残高に係る経年分析!G57</f>
        <v>4802</v>
      </c>
      <c r="D74" s="185">
        <f>基金残高に係る経年分析!H57</f>
        <v>4288</v>
      </c>
    </row>
  </sheetData>
  <sheetProtection algorithmName="SHA-512" hashValue="2a9uCTn7WOB6dKhWH45h6WtPi9cQthvUg45FOczyB9MLU1wZ48QPrMtfVJJuFpvjGPI2nP+U3vjSaxC/EihtCg==" saltValue="N/gmyeMUWXFIdF2YP5Og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216</v>
      </c>
      <c r="DI1" s="760"/>
      <c r="DJ1" s="760"/>
      <c r="DK1" s="760"/>
      <c r="DL1" s="760"/>
      <c r="DM1" s="760"/>
      <c r="DN1" s="761"/>
      <c r="DO1" s="226"/>
      <c r="DP1" s="759" t="s">
        <v>217</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219</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220</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221</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222</v>
      </c>
      <c r="S4" s="702"/>
      <c r="T4" s="702"/>
      <c r="U4" s="702"/>
      <c r="V4" s="702"/>
      <c r="W4" s="702"/>
      <c r="X4" s="702"/>
      <c r="Y4" s="703"/>
      <c r="Z4" s="701" t="s">
        <v>223</v>
      </c>
      <c r="AA4" s="702"/>
      <c r="AB4" s="702"/>
      <c r="AC4" s="703"/>
      <c r="AD4" s="701" t="s">
        <v>224</v>
      </c>
      <c r="AE4" s="702"/>
      <c r="AF4" s="702"/>
      <c r="AG4" s="702"/>
      <c r="AH4" s="702"/>
      <c r="AI4" s="702"/>
      <c r="AJ4" s="702"/>
      <c r="AK4" s="703"/>
      <c r="AL4" s="701" t="s">
        <v>223</v>
      </c>
      <c r="AM4" s="702"/>
      <c r="AN4" s="702"/>
      <c r="AO4" s="703"/>
      <c r="AP4" s="762" t="s">
        <v>225</v>
      </c>
      <c r="AQ4" s="762"/>
      <c r="AR4" s="762"/>
      <c r="AS4" s="762"/>
      <c r="AT4" s="762"/>
      <c r="AU4" s="762"/>
      <c r="AV4" s="762"/>
      <c r="AW4" s="762"/>
      <c r="AX4" s="762"/>
      <c r="AY4" s="762"/>
      <c r="AZ4" s="762"/>
      <c r="BA4" s="762"/>
      <c r="BB4" s="762"/>
      <c r="BC4" s="762"/>
      <c r="BD4" s="762"/>
      <c r="BE4" s="762"/>
      <c r="BF4" s="762"/>
      <c r="BG4" s="762" t="s">
        <v>226</v>
      </c>
      <c r="BH4" s="762"/>
      <c r="BI4" s="762"/>
      <c r="BJ4" s="762"/>
      <c r="BK4" s="762"/>
      <c r="BL4" s="762"/>
      <c r="BM4" s="762"/>
      <c r="BN4" s="762"/>
      <c r="BO4" s="762" t="s">
        <v>223</v>
      </c>
      <c r="BP4" s="762"/>
      <c r="BQ4" s="762"/>
      <c r="BR4" s="762"/>
      <c r="BS4" s="762" t="s">
        <v>227</v>
      </c>
      <c r="BT4" s="762"/>
      <c r="BU4" s="762"/>
      <c r="BV4" s="762"/>
      <c r="BW4" s="762"/>
      <c r="BX4" s="762"/>
      <c r="BY4" s="762"/>
      <c r="BZ4" s="762"/>
      <c r="CA4" s="762"/>
      <c r="CB4" s="762"/>
      <c r="CD4" s="744" t="s">
        <v>228</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229</v>
      </c>
      <c r="C5" s="707"/>
      <c r="D5" s="707"/>
      <c r="E5" s="707"/>
      <c r="F5" s="707"/>
      <c r="G5" s="707"/>
      <c r="H5" s="707"/>
      <c r="I5" s="707"/>
      <c r="J5" s="707"/>
      <c r="K5" s="707"/>
      <c r="L5" s="707"/>
      <c r="M5" s="707"/>
      <c r="N5" s="707"/>
      <c r="O5" s="707"/>
      <c r="P5" s="707"/>
      <c r="Q5" s="708"/>
      <c r="R5" s="695">
        <v>4793082</v>
      </c>
      <c r="S5" s="696"/>
      <c r="T5" s="696"/>
      <c r="U5" s="696"/>
      <c r="V5" s="696"/>
      <c r="W5" s="696"/>
      <c r="X5" s="696"/>
      <c r="Y5" s="739"/>
      <c r="Z5" s="757">
        <v>19.5</v>
      </c>
      <c r="AA5" s="757"/>
      <c r="AB5" s="757"/>
      <c r="AC5" s="757"/>
      <c r="AD5" s="758">
        <v>4469922</v>
      </c>
      <c r="AE5" s="758"/>
      <c r="AF5" s="758"/>
      <c r="AG5" s="758"/>
      <c r="AH5" s="758"/>
      <c r="AI5" s="758"/>
      <c r="AJ5" s="758"/>
      <c r="AK5" s="758"/>
      <c r="AL5" s="740">
        <v>40.700000000000003</v>
      </c>
      <c r="AM5" s="711"/>
      <c r="AN5" s="711"/>
      <c r="AO5" s="741"/>
      <c r="AP5" s="706" t="s">
        <v>230</v>
      </c>
      <c r="AQ5" s="707"/>
      <c r="AR5" s="707"/>
      <c r="AS5" s="707"/>
      <c r="AT5" s="707"/>
      <c r="AU5" s="707"/>
      <c r="AV5" s="707"/>
      <c r="AW5" s="707"/>
      <c r="AX5" s="707"/>
      <c r="AY5" s="707"/>
      <c r="AZ5" s="707"/>
      <c r="BA5" s="707"/>
      <c r="BB5" s="707"/>
      <c r="BC5" s="707"/>
      <c r="BD5" s="707"/>
      <c r="BE5" s="707"/>
      <c r="BF5" s="708"/>
      <c r="BG5" s="640">
        <v>4451442</v>
      </c>
      <c r="BH5" s="641"/>
      <c r="BI5" s="641"/>
      <c r="BJ5" s="641"/>
      <c r="BK5" s="641"/>
      <c r="BL5" s="641"/>
      <c r="BM5" s="641"/>
      <c r="BN5" s="642"/>
      <c r="BO5" s="677">
        <v>92.9</v>
      </c>
      <c r="BP5" s="677"/>
      <c r="BQ5" s="677"/>
      <c r="BR5" s="677"/>
      <c r="BS5" s="678">
        <v>26295</v>
      </c>
      <c r="BT5" s="678"/>
      <c r="BU5" s="678"/>
      <c r="BV5" s="678"/>
      <c r="BW5" s="678"/>
      <c r="BX5" s="678"/>
      <c r="BY5" s="678"/>
      <c r="BZ5" s="678"/>
      <c r="CA5" s="678"/>
      <c r="CB5" s="737"/>
      <c r="CD5" s="744" t="s">
        <v>225</v>
      </c>
      <c r="CE5" s="745"/>
      <c r="CF5" s="745"/>
      <c r="CG5" s="745"/>
      <c r="CH5" s="745"/>
      <c r="CI5" s="745"/>
      <c r="CJ5" s="745"/>
      <c r="CK5" s="745"/>
      <c r="CL5" s="745"/>
      <c r="CM5" s="745"/>
      <c r="CN5" s="745"/>
      <c r="CO5" s="745"/>
      <c r="CP5" s="745"/>
      <c r="CQ5" s="746"/>
      <c r="CR5" s="744" t="s">
        <v>231</v>
      </c>
      <c r="CS5" s="745"/>
      <c r="CT5" s="745"/>
      <c r="CU5" s="745"/>
      <c r="CV5" s="745"/>
      <c r="CW5" s="745"/>
      <c r="CX5" s="745"/>
      <c r="CY5" s="746"/>
      <c r="CZ5" s="744" t="s">
        <v>223</v>
      </c>
      <c r="DA5" s="745"/>
      <c r="DB5" s="745"/>
      <c r="DC5" s="746"/>
      <c r="DD5" s="744" t="s">
        <v>232</v>
      </c>
      <c r="DE5" s="745"/>
      <c r="DF5" s="745"/>
      <c r="DG5" s="745"/>
      <c r="DH5" s="745"/>
      <c r="DI5" s="745"/>
      <c r="DJ5" s="745"/>
      <c r="DK5" s="745"/>
      <c r="DL5" s="745"/>
      <c r="DM5" s="745"/>
      <c r="DN5" s="745"/>
      <c r="DO5" s="745"/>
      <c r="DP5" s="746"/>
      <c r="DQ5" s="744" t="s">
        <v>233</v>
      </c>
      <c r="DR5" s="745"/>
      <c r="DS5" s="745"/>
      <c r="DT5" s="745"/>
      <c r="DU5" s="745"/>
      <c r="DV5" s="745"/>
      <c r="DW5" s="745"/>
      <c r="DX5" s="745"/>
      <c r="DY5" s="745"/>
      <c r="DZ5" s="745"/>
      <c r="EA5" s="745"/>
      <c r="EB5" s="745"/>
      <c r="EC5" s="746"/>
    </row>
    <row r="6" spans="2:143" ht="11.25" customHeight="1" x14ac:dyDescent="0.15">
      <c r="B6" s="637" t="s">
        <v>234</v>
      </c>
      <c r="C6" s="638"/>
      <c r="D6" s="638"/>
      <c r="E6" s="638"/>
      <c r="F6" s="638"/>
      <c r="G6" s="638"/>
      <c r="H6" s="638"/>
      <c r="I6" s="638"/>
      <c r="J6" s="638"/>
      <c r="K6" s="638"/>
      <c r="L6" s="638"/>
      <c r="M6" s="638"/>
      <c r="N6" s="638"/>
      <c r="O6" s="638"/>
      <c r="P6" s="638"/>
      <c r="Q6" s="639"/>
      <c r="R6" s="640">
        <v>166523</v>
      </c>
      <c r="S6" s="641"/>
      <c r="T6" s="641"/>
      <c r="U6" s="641"/>
      <c r="V6" s="641"/>
      <c r="W6" s="641"/>
      <c r="X6" s="641"/>
      <c r="Y6" s="642"/>
      <c r="Z6" s="677">
        <v>0.7</v>
      </c>
      <c r="AA6" s="677"/>
      <c r="AB6" s="677"/>
      <c r="AC6" s="677"/>
      <c r="AD6" s="678">
        <v>166523</v>
      </c>
      <c r="AE6" s="678"/>
      <c r="AF6" s="678"/>
      <c r="AG6" s="678"/>
      <c r="AH6" s="678"/>
      <c r="AI6" s="678"/>
      <c r="AJ6" s="678"/>
      <c r="AK6" s="678"/>
      <c r="AL6" s="643">
        <v>1.5</v>
      </c>
      <c r="AM6" s="644"/>
      <c r="AN6" s="644"/>
      <c r="AO6" s="679"/>
      <c r="AP6" s="637" t="s">
        <v>235</v>
      </c>
      <c r="AQ6" s="638"/>
      <c r="AR6" s="638"/>
      <c r="AS6" s="638"/>
      <c r="AT6" s="638"/>
      <c r="AU6" s="638"/>
      <c r="AV6" s="638"/>
      <c r="AW6" s="638"/>
      <c r="AX6" s="638"/>
      <c r="AY6" s="638"/>
      <c r="AZ6" s="638"/>
      <c r="BA6" s="638"/>
      <c r="BB6" s="638"/>
      <c r="BC6" s="638"/>
      <c r="BD6" s="638"/>
      <c r="BE6" s="638"/>
      <c r="BF6" s="639"/>
      <c r="BG6" s="640">
        <v>4451442</v>
      </c>
      <c r="BH6" s="641"/>
      <c r="BI6" s="641"/>
      <c r="BJ6" s="641"/>
      <c r="BK6" s="641"/>
      <c r="BL6" s="641"/>
      <c r="BM6" s="641"/>
      <c r="BN6" s="642"/>
      <c r="BO6" s="677">
        <v>92.9</v>
      </c>
      <c r="BP6" s="677"/>
      <c r="BQ6" s="677"/>
      <c r="BR6" s="677"/>
      <c r="BS6" s="678">
        <v>26295</v>
      </c>
      <c r="BT6" s="678"/>
      <c r="BU6" s="678"/>
      <c r="BV6" s="678"/>
      <c r="BW6" s="678"/>
      <c r="BX6" s="678"/>
      <c r="BY6" s="678"/>
      <c r="BZ6" s="678"/>
      <c r="CA6" s="678"/>
      <c r="CB6" s="737"/>
      <c r="CD6" s="698" t="s">
        <v>236</v>
      </c>
      <c r="CE6" s="699"/>
      <c r="CF6" s="699"/>
      <c r="CG6" s="699"/>
      <c r="CH6" s="699"/>
      <c r="CI6" s="699"/>
      <c r="CJ6" s="699"/>
      <c r="CK6" s="699"/>
      <c r="CL6" s="699"/>
      <c r="CM6" s="699"/>
      <c r="CN6" s="699"/>
      <c r="CO6" s="699"/>
      <c r="CP6" s="699"/>
      <c r="CQ6" s="700"/>
      <c r="CR6" s="640">
        <v>208478</v>
      </c>
      <c r="CS6" s="641"/>
      <c r="CT6" s="641"/>
      <c r="CU6" s="641"/>
      <c r="CV6" s="641"/>
      <c r="CW6" s="641"/>
      <c r="CX6" s="641"/>
      <c r="CY6" s="642"/>
      <c r="CZ6" s="740">
        <v>0.9</v>
      </c>
      <c r="DA6" s="711"/>
      <c r="DB6" s="711"/>
      <c r="DC6" s="743"/>
      <c r="DD6" s="646" t="s">
        <v>178</v>
      </c>
      <c r="DE6" s="641"/>
      <c r="DF6" s="641"/>
      <c r="DG6" s="641"/>
      <c r="DH6" s="641"/>
      <c r="DI6" s="641"/>
      <c r="DJ6" s="641"/>
      <c r="DK6" s="641"/>
      <c r="DL6" s="641"/>
      <c r="DM6" s="641"/>
      <c r="DN6" s="641"/>
      <c r="DO6" s="641"/>
      <c r="DP6" s="642"/>
      <c r="DQ6" s="646">
        <v>208478</v>
      </c>
      <c r="DR6" s="641"/>
      <c r="DS6" s="641"/>
      <c r="DT6" s="641"/>
      <c r="DU6" s="641"/>
      <c r="DV6" s="641"/>
      <c r="DW6" s="641"/>
      <c r="DX6" s="641"/>
      <c r="DY6" s="641"/>
      <c r="DZ6" s="641"/>
      <c r="EA6" s="641"/>
      <c r="EB6" s="641"/>
      <c r="EC6" s="684"/>
    </row>
    <row r="7" spans="2:143" ht="11.25" customHeight="1" x14ac:dyDescent="0.15">
      <c r="B7" s="637" t="s">
        <v>237</v>
      </c>
      <c r="C7" s="638"/>
      <c r="D7" s="638"/>
      <c r="E7" s="638"/>
      <c r="F7" s="638"/>
      <c r="G7" s="638"/>
      <c r="H7" s="638"/>
      <c r="I7" s="638"/>
      <c r="J7" s="638"/>
      <c r="K7" s="638"/>
      <c r="L7" s="638"/>
      <c r="M7" s="638"/>
      <c r="N7" s="638"/>
      <c r="O7" s="638"/>
      <c r="P7" s="638"/>
      <c r="Q7" s="639"/>
      <c r="R7" s="640">
        <v>2416</v>
      </c>
      <c r="S7" s="641"/>
      <c r="T7" s="641"/>
      <c r="U7" s="641"/>
      <c r="V7" s="641"/>
      <c r="W7" s="641"/>
      <c r="X7" s="641"/>
      <c r="Y7" s="642"/>
      <c r="Z7" s="677">
        <v>0</v>
      </c>
      <c r="AA7" s="677"/>
      <c r="AB7" s="677"/>
      <c r="AC7" s="677"/>
      <c r="AD7" s="678">
        <v>2416</v>
      </c>
      <c r="AE7" s="678"/>
      <c r="AF7" s="678"/>
      <c r="AG7" s="678"/>
      <c r="AH7" s="678"/>
      <c r="AI7" s="678"/>
      <c r="AJ7" s="678"/>
      <c r="AK7" s="678"/>
      <c r="AL7" s="643">
        <v>0</v>
      </c>
      <c r="AM7" s="644"/>
      <c r="AN7" s="644"/>
      <c r="AO7" s="679"/>
      <c r="AP7" s="637" t="s">
        <v>238</v>
      </c>
      <c r="AQ7" s="638"/>
      <c r="AR7" s="638"/>
      <c r="AS7" s="638"/>
      <c r="AT7" s="638"/>
      <c r="AU7" s="638"/>
      <c r="AV7" s="638"/>
      <c r="AW7" s="638"/>
      <c r="AX7" s="638"/>
      <c r="AY7" s="638"/>
      <c r="AZ7" s="638"/>
      <c r="BA7" s="638"/>
      <c r="BB7" s="638"/>
      <c r="BC7" s="638"/>
      <c r="BD7" s="638"/>
      <c r="BE7" s="638"/>
      <c r="BF7" s="639"/>
      <c r="BG7" s="640">
        <v>1824313</v>
      </c>
      <c r="BH7" s="641"/>
      <c r="BI7" s="641"/>
      <c r="BJ7" s="641"/>
      <c r="BK7" s="641"/>
      <c r="BL7" s="641"/>
      <c r="BM7" s="641"/>
      <c r="BN7" s="642"/>
      <c r="BO7" s="677">
        <v>38.1</v>
      </c>
      <c r="BP7" s="677"/>
      <c r="BQ7" s="677"/>
      <c r="BR7" s="677"/>
      <c r="BS7" s="678">
        <v>26295</v>
      </c>
      <c r="BT7" s="678"/>
      <c r="BU7" s="678"/>
      <c r="BV7" s="678"/>
      <c r="BW7" s="678"/>
      <c r="BX7" s="678"/>
      <c r="BY7" s="678"/>
      <c r="BZ7" s="678"/>
      <c r="CA7" s="678"/>
      <c r="CB7" s="737"/>
      <c r="CD7" s="673" t="s">
        <v>239</v>
      </c>
      <c r="CE7" s="674"/>
      <c r="CF7" s="674"/>
      <c r="CG7" s="674"/>
      <c r="CH7" s="674"/>
      <c r="CI7" s="674"/>
      <c r="CJ7" s="674"/>
      <c r="CK7" s="674"/>
      <c r="CL7" s="674"/>
      <c r="CM7" s="674"/>
      <c r="CN7" s="674"/>
      <c r="CO7" s="674"/>
      <c r="CP7" s="674"/>
      <c r="CQ7" s="675"/>
      <c r="CR7" s="640">
        <v>2724989</v>
      </c>
      <c r="CS7" s="641"/>
      <c r="CT7" s="641"/>
      <c r="CU7" s="641"/>
      <c r="CV7" s="641"/>
      <c r="CW7" s="641"/>
      <c r="CX7" s="641"/>
      <c r="CY7" s="642"/>
      <c r="CZ7" s="677">
        <v>11.3</v>
      </c>
      <c r="DA7" s="677"/>
      <c r="DB7" s="677"/>
      <c r="DC7" s="677"/>
      <c r="DD7" s="646">
        <v>102795</v>
      </c>
      <c r="DE7" s="641"/>
      <c r="DF7" s="641"/>
      <c r="DG7" s="641"/>
      <c r="DH7" s="641"/>
      <c r="DI7" s="641"/>
      <c r="DJ7" s="641"/>
      <c r="DK7" s="641"/>
      <c r="DL7" s="641"/>
      <c r="DM7" s="641"/>
      <c r="DN7" s="641"/>
      <c r="DO7" s="641"/>
      <c r="DP7" s="642"/>
      <c r="DQ7" s="646">
        <v>1755213</v>
      </c>
      <c r="DR7" s="641"/>
      <c r="DS7" s="641"/>
      <c r="DT7" s="641"/>
      <c r="DU7" s="641"/>
      <c r="DV7" s="641"/>
      <c r="DW7" s="641"/>
      <c r="DX7" s="641"/>
      <c r="DY7" s="641"/>
      <c r="DZ7" s="641"/>
      <c r="EA7" s="641"/>
      <c r="EB7" s="641"/>
      <c r="EC7" s="684"/>
    </row>
    <row r="8" spans="2:143" ht="11.25" customHeight="1" x14ac:dyDescent="0.15">
      <c r="B8" s="637" t="s">
        <v>240</v>
      </c>
      <c r="C8" s="638"/>
      <c r="D8" s="638"/>
      <c r="E8" s="638"/>
      <c r="F8" s="638"/>
      <c r="G8" s="638"/>
      <c r="H8" s="638"/>
      <c r="I8" s="638"/>
      <c r="J8" s="638"/>
      <c r="K8" s="638"/>
      <c r="L8" s="638"/>
      <c r="M8" s="638"/>
      <c r="N8" s="638"/>
      <c r="O8" s="638"/>
      <c r="P8" s="638"/>
      <c r="Q8" s="639"/>
      <c r="R8" s="640">
        <v>11047</v>
      </c>
      <c r="S8" s="641"/>
      <c r="T8" s="641"/>
      <c r="U8" s="641"/>
      <c r="V8" s="641"/>
      <c r="W8" s="641"/>
      <c r="X8" s="641"/>
      <c r="Y8" s="642"/>
      <c r="Z8" s="677">
        <v>0</v>
      </c>
      <c r="AA8" s="677"/>
      <c r="AB8" s="677"/>
      <c r="AC8" s="677"/>
      <c r="AD8" s="678">
        <v>11047</v>
      </c>
      <c r="AE8" s="678"/>
      <c r="AF8" s="678"/>
      <c r="AG8" s="678"/>
      <c r="AH8" s="678"/>
      <c r="AI8" s="678"/>
      <c r="AJ8" s="678"/>
      <c r="AK8" s="678"/>
      <c r="AL8" s="643">
        <v>0.1</v>
      </c>
      <c r="AM8" s="644"/>
      <c r="AN8" s="644"/>
      <c r="AO8" s="679"/>
      <c r="AP8" s="637" t="s">
        <v>241</v>
      </c>
      <c r="AQ8" s="638"/>
      <c r="AR8" s="638"/>
      <c r="AS8" s="638"/>
      <c r="AT8" s="638"/>
      <c r="AU8" s="638"/>
      <c r="AV8" s="638"/>
      <c r="AW8" s="638"/>
      <c r="AX8" s="638"/>
      <c r="AY8" s="638"/>
      <c r="AZ8" s="638"/>
      <c r="BA8" s="638"/>
      <c r="BB8" s="638"/>
      <c r="BC8" s="638"/>
      <c r="BD8" s="638"/>
      <c r="BE8" s="638"/>
      <c r="BF8" s="639"/>
      <c r="BG8" s="640">
        <v>71838</v>
      </c>
      <c r="BH8" s="641"/>
      <c r="BI8" s="641"/>
      <c r="BJ8" s="641"/>
      <c r="BK8" s="641"/>
      <c r="BL8" s="641"/>
      <c r="BM8" s="641"/>
      <c r="BN8" s="642"/>
      <c r="BO8" s="677">
        <v>1.5</v>
      </c>
      <c r="BP8" s="677"/>
      <c r="BQ8" s="677"/>
      <c r="BR8" s="677"/>
      <c r="BS8" s="646" t="s">
        <v>178</v>
      </c>
      <c r="BT8" s="641"/>
      <c r="BU8" s="641"/>
      <c r="BV8" s="641"/>
      <c r="BW8" s="641"/>
      <c r="BX8" s="641"/>
      <c r="BY8" s="641"/>
      <c r="BZ8" s="641"/>
      <c r="CA8" s="641"/>
      <c r="CB8" s="684"/>
      <c r="CD8" s="673" t="s">
        <v>242</v>
      </c>
      <c r="CE8" s="674"/>
      <c r="CF8" s="674"/>
      <c r="CG8" s="674"/>
      <c r="CH8" s="674"/>
      <c r="CI8" s="674"/>
      <c r="CJ8" s="674"/>
      <c r="CK8" s="674"/>
      <c r="CL8" s="674"/>
      <c r="CM8" s="674"/>
      <c r="CN8" s="674"/>
      <c r="CO8" s="674"/>
      <c r="CP8" s="674"/>
      <c r="CQ8" s="675"/>
      <c r="CR8" s="640">
        <v>9703885</v>
      </c>
      <c r="CS8" s="641"/>
      <c r="CT8" s="641"/>
      <c r="CU8" s="641"/>
      <c r="CV8" s="641"/>
      <c r="CW8" s="641"/>
      <c r="CX8" s="641"/>
      <c r="CY8" s="642"/>
      <c r="CZ8" s="677">
        <v>40.299999999999997</v>
      </c>
      <c r="DA8" s="677"/>
      <c r="DB8" s="677"/>
      <c r="DC8" s="677"/>
      <c r="DD8" s="646">
        <v>158013</v>
      </c>
      <c r="DE8" s="641"/>
      <c r="DF8" s="641"/>
      <c r="DG8" s="641"/>
      <c r="DH8" s="641"/>
      <c r="DI8" s="641"/>
      <c r="DJ8" s="641"/>
      <c r="DK8" s="641"/>
      <c r="DL8" s="641"/>
      <c r="DM8" s="641"/>
      <c r="DN8" s="641"/>
      <c r="DO8" s="641"/>
      <c r="DP8" s="642"/>
      <c r="DQ8" s="646">
        <v>4355668</v>
      </c>
      <c r="DR8" s="641"/>
      <c r="DS8" s="641"/>
      <c r="DT8" s="641"/>
      <c r="DU8" s="641"/>
      <c r="DV8" s="641"/>
      <c r="DW8" s="641"/>
      <c r="DX8" s="641"/>
      <c r="DY8" s="641"/>
      <c r="DZ8" s="641"/>
      <c r="EA8" s="641"/>
      <c r="EB8" s="641"/>
      <c r="EC8" s="684"/>
    </row>
    <row r="9" spans="2:143" ht="11.25" customHeight="1" x14ac:dyDescent="0.15">
      <c r="B9" s="637" t="s">
        <v>243</v>
      </c>
      <c r="C9" s="638"/>
      <c r="D9" s="638"/>
      <c r="E9" s="638"/>
      <c r="F9" s="638"/>
      <c r="G9" s="638"/>
      <c r="H9" s="638"/>
      <c r="I9" s="638"/>
      <c r="J9" s="638"/>
      <c r="K9" s="638"/>
      <c r="L9" s="638"/>
      <c r="M9" s="638"/>
      <c r="N9" s="638"/>
      <c r="O9" s="638"/>
      <c r="P9" s="638"/>
      <c r="Q9" s="639"/>
      <c r="R9" s="640">
        <v>6065</v>
      </c>
      <c r="S9" s="641"/>
      <c r="T9" s="641"/>
      <c r="U9" s="641"/>
      <c r="V9" s="641"/>
      <c r="W9" s="641"/>
      <c r="X9" s="641"/>
      <c r="Y9" s="642"/>
      <c r="Z9" s="677">
        <v>0</v>
      </c>
      <c r="AA9" s="677"/>
      <c r="AB9" s="677"/>
      <c r="AC9" s="677"/>
      <c r="AD9" s="678">
        <v>6065</v>
      </c>
      <c r="AE9" s="678"/>
      <c r="AF9" s="678"/>
      <c r="AG9" s="678"/>
      <c r="AH9" s="678"/>
      <c r="AI9" s="678"/>
      <c r="AJ9" s="678"/>
      <c r="AK9" s="678"/>
      <c r="AL9" s="643">
        <v>0.1</v>
      </c>
      <c r="AM9" s="644"/>
      <c r="AN9" s="644"/>
      <c r="AO9" s="679"/>
      <c r="AP9" s="637" t="s">
        <v>244</v>
      </c>
      <c r="AQ9" s="638"/>
      <c r="AR9" s="638"/>
      <c r="AS9" s="638"/>
      <c r="AT9" s="638"/>
      <c r="AU9" s="638"/>
      <c r="AV9" s="638"/>
      <c r="AW9" s="638"/>
      <c r="AX9" s="638"/>
      <c r="AY9" s="638"/>
      <c r="AZ9" s="638"/>
      <c r="BA9" s="638"/>
      <c r="BB9" s="638"/>
      <c r="BC9" s="638"/>
      <c r="BD9" s="638"/>
      <c r="BE9" s="638"/>
      <c r="BF9" s="639"/>
      <c r="BG9" s="640">
        <v>1506130</v>
      </c>
      <c r="BH9" s="641"/>
      <c r="BI9" s="641"/>
      <c r="BJ9" s="641"/>
      <c r="BK9" s="641"/>
      <c r="BL9" s="641"/>
      <c r="BM9" s="641"/>
      <c r="BN9" s="642"/>
      <c r="BO9" s="677">
        <v>31.4</v>
      </c>
      <c r="BP9" s="677"/>
      <c r="BQ9" s="677"/>
      <c r="BR9" s="677"/>
      <c r="BS9" s="646" t="s">
        <v>178</v>
      </c>
      <c r="BT9" s="641"/>
      <c r="BU9" s="641"/>
      <c r="BV9" s="641"/>
      <c r="BW9" s="641"/>
      <c r="BX9" s="641"/>
      <c r="BY9" s="641"/>
      <c r="BZ9" s="641"/>
      <c r="CA9" s="641"/>
      <c r="CB9" s="684"/>
      <c r="CD9" s="673" t="s">
        <v>245</v>
      </c>
      <c r="CE9" s="674"/>
      <c r="CF9" s="674"/>
      <c r="CG9" s="674"/>
      <c r="CH9" s="674"/>
      <c r="CI9" s="674"/>
      <c r="CJ9" s="674"/>
      <c r="CK9" s="674"/>
      <c r="CL9" s="674"/>
      <c r="CM9" s="674"/>
      <c r="CN9" s="674"/>
      <c r="CO9" s="674"/>
      <c r="CP9" s="674"/>
      <c r="CQ9" s="675"/>
      <c r="CR9" s="640">
        <v>1804090</v>
      </c>
      <c r="CS9" s="641"/>
      <c r="CT9" s="641"/>
      <c r="CU9" s="641"/>
      <c r="CV9" s="641"/>
      <c r="CW9" s="641"/>
      <c r="CX9" s="641"/>
      <c r="CY9" s="642"/>
      <c r="CZ9" s="677">
        <v>7.5</v>
      </c>
      <c r="DA9" s="677"/>
      <c r="DB9" s="677"/>
      <c r="DC9" s="677"/>
      <c r="DD9" s="646">
        <v>90854</v>
      </c>
      <c r="DE9" s="641"/>
      <c r="DF9" s="641"/>
      <c r="DG9" s="641"/>
      <c r="DH9" s="641"/>
      <c r="DI9" s="641"/>
      <c r="DJ9" s="641"/>
      <c r="DK9" s="641"/>
      <c r="DL9" s="641"/>
      <c r="DM9" s="641"/>
      <c r="DN9" s="641"/>
      <c r="DO9" s="641"/>
      <c r="DP9" s="642"/>
      <c r="DQ9" s="646">
        <v>1600807</v>
      </c>
      <c r="DR9" s="641"/>
      <c r="DS9" s="641"/>
      <c r="DT9" s="641"/>
      <c r="DU9" s="641"/>
      <c r="DV9" s="641"/>
      <c r="DW9" s="641"/>
      <c r="DX9" s="641"/>
      <c r="DY9" s="641"/>
      <c r="DZ9" s="641"/>
      <c r="EA9" s="641"/>
      <c r="EB9" s="641"/>
      <c r="EC9" s="684"/>
    </row>
    <row r="10" spans="2:143" ht="11.25" customHeight="1" x14ac:dyDescent="0.15">
      <c r="B10" s="637" t="s">
        <v>246</v>
      </c>
      <c r="C10" s="638"/>
      <c r="D10" s="638"/>
      <c r="E10" s="638"/>
      <c r="F10" s="638"/>
      <c r="G10" s="638"/>
      <c r="H10" s="638"/>
      <c r="I10" s="638"/>
      <c r="J10" s="638"/>
      <c r="K10" s="638"/>
      <c r="L10" s="638"/>
      <c r="M10" s="638"/>
      <c r="N10" s="638"/>
      <c r="O10" s="638"/>
      <c r="P10" s="638"/>
      <c r="Q10" s="639"/>
      <c r="R10" s="640" t="s">
        <v>140</v>
      </c>
      <c r="S10" s="641"/>
      <c r="T10" s="641"/>
      <c r="U10" s="641"/>
      <c r="V10" s="641"/>
      <c r="W10" s="641"/>
      <c r="X10" s="641"/>
      <c r="Y10" s="642"/>
      <c r="Z10" s="677" t="s">
        <v>178</v>
      </c>
      <c r="AA10" s="677"/>
      <c r="AB10" s="677"/>
      <c r="AC10" s="677"/>
      <c r="AD10" s="678" t="s">
        <v>178</v>
      </c>
      <c r="AE10" s="678"/>
      <c r="AF10" s="678"/>
      <c r="AG10" s="678"/>
      <c r="AH10" s="678"/>
      <c r="AI10" s="678"/>
      <c r="AJ10" s="678"/>
      <c r="AK10" s="678"/>
      <c r="AL10" s="643" t="s">
        <v>178</v>
      </c>
      <c r="AM10" s="644"/>
      <c r="AN10" s="644"/>
      <c r="AO10" s="679"/>
      <c r="AP10" s="637" t="s">
        <v>247</v>
      </c>
      <c r="AQ10" s="638"/>
      <c r="AR10" s="638"/>
      <c r="AS10" s="638"/>
      <c r="AT10" s="638"/>
      <c r="AU10" s="638"/>
      <c r="AV10" s="638"/>
      <c r="AW10" s="638"/>
      <c r="AX10" s="638"/>
      <c r="AY10" s="638"/>
      <c r="AZ10" s="638"/>
      <c r="BA10" s="638"/>
      <c r="BB10" s="638"/>
      <c r="BC10" s="638"/>
      <c r="BD10" s="638"/>
      <c r="BE10" s="638"/>
      <c r="BF10" s="639"/>
      <c r="BG10" s="640">
        <v>114352</v>
      </c>
      <c r="BH10" s="641"/>
      <c r="BI10" s="641"/>
      <c r="BJ10" s="641"/>
      <c r="BK10" s="641"/>
      <c r="BL10" s="641"/>
      <c r="BM10" s="641"/>
      <c r="BN10" s="642"/>
      <c r="BO10" s="677">
        <v>2.4</v>
      </c>
      <c r="BP10" s="677"/>
      <c r="BQ10" s="677"/>
      <c r="BR10" s="677"/>
      <c r="BS10" s="646" t="s">
        <v>178</v>
      </c>
      <c r="BT10" s="641"/>
      <c r="BU10" s="641"/>
      <c r="BV10" s="641"/>
      <c r="BW10" s="641"/>
      <c r="BX10" s="641"/>
      <c r="BY10" s="641"/>
      <c r="BZ10" s="641"/>
      <c r="CA10" s="641"/>
      <c r="CB10" s="684"/>
      <c r="CD10" s="673" t="s">
        <v>248</v>
      </c>
      <c r="CE10" s="674"/>
      <c r="CF10" s="674"/>
      <c r="CG10" s="674"/>
      <c r="CH10" s="674"/>
      <c r="CI10" s="674"/>
      <c r="CJ10" s="674"/>
      <c r="CK10" s="674"/>
      <c r="CL10" s="674"/>
      <c r="CM10" s="674"/>
      <c r="CN10" s="674"/>
      <c r="CO10" s="674"/>
      <c r="CP10" s="674"/>
      <c r="CQ10" s="675"/>
      <c r="CR10" s="640">
        <v>15396</v>
      </c>
      <c r="CS10" s="641"/>
      <c r="CT10" s="641"/>
      <c r="CU10" s="641"/>
      <c r="CV10" s="641"/>
      <c r="CW10" s="641"/>
      <c r="CX10" s="641"/>
      <c r="CY10" s="642"/>
      <c r="CZ10" s="677">
        <v>0.1</v>
      </c>
      <c r="DA10" s="677"/>
      <c r="DB10" s="677"/>
      <c r="DC10" s="677"/>
      <c r="DD10" s="646" t="s">
        <v>178</v>
      </c>
      <c r="DE10" s="641"/>
      <c r="DF10" s="641"/>
      <c r="DG10" s="641"/>
      <c r="DH10" s="641"/>
      <c r="DI10" s="641"/>
      <c r="DJ10" s="641"/>
      <c r="DK10" s="641"/>
      <c r="DL10" s="641"/>
      <c r="DM10" s="641"/>
      <c r="DN10" s="641"/>
      <c r="DO10" s="641"/>
      <c r="DP10" s="642"/>
      <c r="DQ10" s="646">
        <v>14430</v>
      </c>
      <c r="DR10" s="641"/>
      <c r="DS10" s="641"/>
      <c r="DT10" s="641"/>
      <c r="DU10" s="641"/>
      <c r="DV10" s="641"/>
      <c r="DW10" s="641"/>
      <c r="DX10" s="641"/>
      <c r="DY10" s="641"/>
      <c r="DZ10" s="641"/>
      <c r="EA10" s="641"/>
      <c r="EB10" s="641"/>
      <c r="EC10" s="684"/>
    </row>
    <row r="11" spans="2:143" ht="11.25" customHeight="1" x14ac:dyDescent="0.15">
      <c r="B11" s="637" t="s">
        <v>249</v>
      </c>
      <c r="C11" s="638"/>
      <c r="D11" s="638"/>
      <c r="E11" s="638"/>
      <c r="F11" s="638"/>
      <c r="G11" s="638"/>
      <c r="H11" s="638"/>
      <c r="I11" s="638"/>
      <c r="J11" s="638"/>
      <c r="K11" s="638"/>
      <c r="L11" s="638"/>
      <c r="M11" s="638"/>
      <c r="N11" s="638"/>
      <c r="O11" s="638"/>
      <c r="P11" s="638"/>
      <c r="Q11" s="639"/>
      <c r="R11" s="640">
        <v>816310</v>
      </c>
      <c r="S11" s="641"/>
      <c r="T11" s="641"/>
      <c r="U11" s="641"/>
      <c r="V11" s="641"/>
      <c r="W11" s="641"/>
      <c r="X11" s="641"/>
      <c r="Y11" s="642"/>
      <c r="Z11" s="643">
        <v>3.3</v>
      </c>
      <c r="AA11" s="644"/>
      <c r="AB11" s="644"/>
      <c r="AC11" s="645"/>
      <c r="AD11" s="646">
        <v>816310</v>
      </c>
      <c r="AE11" s="641"/>
      <c r="AF11" s="641"/>
      <c r="AG11" s="641"/>
      <c r="AH11" s="641"/>
      <c r="AI11" s="641"/>
      <c r="AJ11" s="641"/>
      <c r="AK11" s="642"/>
      <c r="AL11" s="643">
        <v>7.4</v>
      </c>
      <c r="AM11" s="644"/>
      <c r="AN11" s="644"/>
      <c r="AO11" s="679"/>
      <c r="AP11" s="637" t="s">
        <v>250</v>
      </c>
      <c r="AQ11" s="638"/>
      <c r="AR11" s="638"/>
      <c r="AS11" s="638"/>
      <c r="AT11" s="638"/>
      <c r="AU11" s="638"/>
      <c r="AV11" s="638"/>
      <c r="AW11" s="638"/>
      <c r="AX11" s="638"/>
      <c r="AY11" s="638"/>
      <c r="AZ11" s="638"/>
      <c r="BA11" s="638"/>
      <c r="BB11" s="638"/>
      <c r="BC11" s="638"/>
      <c r="BD11" s="638"/>
      <c r="BE11" s="638"/>
      <c r="BF11" s="639"/>
      <c r="BG11" s="640">
        <v>131993</v>
      </c>
      <c r="BH11" s="641"/>
      <c r="BI11" s="641"/>
      <c r="BJ11" s="641"/>
      <c r="BK11" s="641"/>
      <c r="BL11" s="641"/>
      <c r="BM11" s="641"/>
      <c r="BN11" s="642"/>
      <c r="BO11" s="677">
        <v>2.8</v>
      </c>
      <c r="BP11" s="677"/>
      <c r="BQ11" s="677"/>
      <c r="BR11" s="677"/>
      <c r="BS11" s="646">
        <v>26295</v>
      </c>
      <c r="BT11" s="641"/>
      <c r="BU11" s="641"/>
      <c r="BV11" s="641"/>
      <c r="BW11" s="641"/>
      <c r="BX11" s="641"/>
      <c r="BY11" s="641"/>
      <c r="BZ11" s="641"/>
      <c r="CA11" s="641"/>
      <c r="CB11" s="684"/>
      <c r="CD11" s="673" t="s">
        <v>251</v>
      </c>
      <c r="CE11" s="674"/>
      <c r="CF11" s="674"/>
      <c r="CG11" s="674"/>
      <c r="CH11" s="674"/>
      <c r="CI11" s="674"/>
      <c r="CJ11" s="674"/>
      <c r="CK11" s="674"/>
      <c r="CL11" s="674"/>
      <c r="CM11" s="674"/>
      <c r="CN11" s="674"/>
      <c r="CO11" s="674"/>
      <c r="CP11" s="674"/>
      <c r="CQ11" s="675"/>
      <c r="CR11" s="640">
        <v>1122366</v>
      </c>
      <c r="CS11" s="641"/>
      <c r="CT11" s="641"/>
      <c r="CU11" s="641"/>
      <c r="CV11" s="641"/>
      <c r="CW11" s="641"/>
      <c r="CX11" s="641"/>
      <c r="CY11" s="642"/>
      <c r="CZ11" s="677">
        <v>4.7</v>
      </c>
      <c r="DA11" s="677"/>
      <c r="DB11" s="677"/>
      <c r="DC11" s="677"/>
      <c r="DD11" s="646">
        <v>715524</v>
      </c>
      <c r="DE11" s="641"/>
      <c r="DF11" s="641"/>
      <c r="DG11" s="641"/>
      <c r="DH11" s="641"/>
      <c r="DI11" s="641"/>
      <c r="DJ11" s="641"/>
      <c r="DK11" s="641"/>
      <c r="DL11" s="641"/>
      <c r="DM11" s="641"/>
      <c r="DN11" s="641"/>
      <c r="DO11" s="641"/>
      <c r="DP11" s="642"/>
      <c r="DQ11" s="646">
        <v>403299</v>
      </c>
      <c r="DR11" s="641"/>
      <c r="DS11" s="641"/>
      <c r="DT11" s="641"/>
      <c r="DU11" s="641"/>
      <c r="DV11" s="641"/>
      <c r="DW11" s="641"/>
      <c r="DX11" s="641"/>
      <c r="DY11" s="641"/>
      <c r="DZ11" s="641"/>
      <c r="EA11" s="641"/>
      <c r="EB11" s="641"/>
      <c r="EC11" s="684"/>
    </row>
    <row r="12" spans="2:143" ht="11.25" customHeight="1" x14ac:dyDescent="0.15">
      <c r="B12" s="637" t="s">
        <v>252</v>
      </c>
      <c r="C12" s="638"/>
      <c r="D12" s="638"/>
      <c r="E12" s="638"/>
      <c r="F12" s="638"/>
      <c r="G12" s="638"/>
      <c r="H12" s="638"/>
      <c r="I12" s="638"/>
      <c r="J12" s="638"/>
      <c r="K12" s="638"/>
      <c r="L12" s="638"/>
      <c r="M12" s="638"/>
      <c r="N12" s="638"/>
      <c r="O12" s="638"/>
      <c r="P12" s="638"/>
      <c r="Q12" s="639"/>
      <c r="R12" s="640" t="s">
        <v>178</v>
      </c>
      <c r="S12" s="641"/>
      <c r="T12" s="641"/>
      <c r="U12" s="641"/>
      <c r="V12" s="641"/>
      <c r="W12" s="641"/>
      <c r="X12" s="641"/>
      <c r="Y12" s="642"/>
      <c r="Z12" s="677" t="s">
        <v>178</v>
      </c>
      <c r="AA12" s="677"/>
      <c r="AB12" s="677"/>
      <c r="AC12" s="677"/>
      <c r="AD12" s="678" t="s">
        <v>178</v>
      </c>
      <c r="AE12" s="678"/>
      <c r="AF12" s="678"/>
      <c r="AG12" s="678"/>
      <c r="AH12" s="678"/>
      <c r="AI12" s="678"/>
      <c r="AJ12" s="678"/>
      <c r="AK12" s="678"/>
      <c r="AL12" s="643" t="s">
        <v>140</v>
      </c>
      <c r="AM12" s="644"/>
      <c r="AN12" s="644"/>
      <c r="AO12" s="679"/>
      <c r="AP12" s="637" t="s">
        <v>253</v>
      </c>
      <c r="AQ12" s="638"/>
      <c r="AR12" s="638"/>
      <c r="AS12" s="638"/>
      <c r="AT12" s="638"/>
      <c r="AU12" s="638"/>
      <c r="AV12" s="638"/>
      <c r="AW12" s="638"/>
      <c r="AX12" s="638"/>
      <c r="AY12" s="638"/>
      <c r="AZ12" s="638"/>
      <c r="BA12" s="638"/>
      <c r="BB12" s="638"/>
      <c r="BC12" s="638"/>
      <c r="BD12" s="638"/>
      <c r="BE12" s="638"/>
      <c r="BF12" s="639"/>
      <c r="BG12" s="640">
        <v>2128127</v>
      </c>
      <c r="BH12" s="641"/>
      <c r="BI12" s="641"/>
      <c r="BJ12" s="641"/>
      <c r="BK12" s="641"/>
      <c r="BL12" s="641"/>
      <c r="BM12" s="641"/>
      <c r="BN12" s="642"/>
      <c r="BO12" s="677">
        <v>44.4</v>
      </c>
      <c r="BP12" s="677"/>
      <c r="BQ12" s="677"/>
      <c r="BR12" s="677"/>
      <c r="BS12" s="646" t="s">
        <v>178</v>
      </c>
      <c r="BT12" s="641"/>
      <c r="BU12" s="641"/>
      <c r="BV12" s="641"/>
      <c r="BW12" s="641"/>
      <c r="BX12" s="641"/>
      <c r="BY12" s="641"/>
      <c r="BZ12" s="641"/>
      <c r="CA12" s="641"/>
      <c r="CB12" s="684"/>
      <c r="CD12" s="673" t="s">
        <v>254</v>
      </c>
      <c r="CE12" s="674"/>
      <c r="CF12" s="674"/>
      <c r="CG12" s="674"/>
      <c r="CH12" s="674"/>
      <c r="CI12" s="674"/>
      <c r="CJ12" s="674"/>
      <c r="CK12" s="674"/>
      <c r="CL12" s="674"/>
      <c r="CM12" s="674"/>
      <c r="CN12" s="674"/>
      <c r="CO12" s="674"/>
      <c r="CP12" s="674"/>
      <c r="CQ12" s="675"/>
      <c r="CR12" s="640">
        <v>486614</v>
      </c>
      <c r="CS12" s="641"/>
      <c r="CT12" s="641"/>
      <c r="CU12" s="641"/>
      <c r="CV12" s="641"/>
      <c r="CW12" s="641"/>
      <c r="CX12" s="641"/>
      <c r="CY12" s="642"/>
      <c r="CZ12" s="677">
        <v>2</v>
      </c>
      <c r="DA12" s="677"/>
      <c r="DB12" s="677"/>
      <c r="DC12" s="677"/>
      <c r="DD12" s="646">
        <v>1277</v>
      </c>
      <c r="DE12" s="641"/>
      <c r="DF12" s="641"/>
      <c r="DG12" s="641"/>
      <c r="DH12" s="641"/>
      <c r="DI12" s="641"/>
      <c r="DJ12" s="641"/>
      <c r="DK12" s="641"/>
      <c r="DL12" s="641"/>
      <c r="DM12" s="641"/>
      <c r="DN12" s="641"/>
      <c r="DO12" s="641"/>
      <c r="DP12" s="642"/>
      <c r="DQ12" s="646">
        <v>347521</v>
      </c>
      <c r="DR12" s="641"/>
      <c r="DS12" s="641"/>
      <c r="DT12" s="641"/>
      <c r="DU12" s="641"/>
      <c r="DV12" s="641"/>
      <c r="DW12" s="641"/>
      <c r="DX12" s="641"/>
      <c r="DY12" s="641"/>
      <c r="DZ12" s="641"/>
      <c r="EA12" s="641"/>
      <c r="EB12" s="641"/>
      <c r="EC12" s="684"/>
    </row>
    <row r="13" spans="2:143" ht="11.25" customHeight="1" x14ac:dyDescent="0.15">
      <c r="B13" s="637" t="s">
        <v>255</v>
      </c>
      <c r="C13" s="638"/>
      <c r="D13" s="638"/>
      <c r="E13" s="638"/>
      <c r="F13" s="638"/>
      <c r="G13" s="638"/>
      <c r="H13" s="638"/>
      <c r="I13" s="638"/>
      <c r="J13" s="638"/>
      <c r="K13" s="638"/>
      <c r="L13" s="638"/>
      <c r="M13" s="638"/>
      <c r="N13" s="638"/>
      <c r="O13" s="638"/>
      <c r="P13" s="638"/>
      <c r="Q13" s="639"/>
      <c r="R13" s="640" t="s">
        <v>140</v>
      </c>
      <c r="S13" s="641"/>
      <c r="T13" s="641"/>
      <c r="U13" s="641"/>
      <c r="V13" s="641"/>
      <c r="W13" s="641"/>
      <c r="X13" s="641"/>
      <c r="Y13" s="642"/>
      <c r="Z13" s="677" t="s">
        <v>178</v>
      </c>
      <c r="AA13" s="677"/>
      <c r="AB13" s="677"/>
      <c r="AC13" s="677"/>
      <c r="AD13" s="678" t="s">
        <v>178</v>
      </c>
      <c r="AE13" s="678"/>
      <c r="AF13" s="678"/>
      <c r="AG13" s="678"/>
      <c r="AH13" s="678"/>
      <c r="AI13" s="678"/>
      <c r="AJ13" s="678"/>
      <c r="AK13" s="678"/>
      <c r="AL13" s="643" t="s">
        <v>178</v>
      </c>
      <c r="AM13" s="644"/>
      <c r="AN13" s="644"/>
      <c r="AO13" s="679"/>
      <c r="AP13" s="637" t="s">
        <v>256</v>
      </c>
      <c r="AQ13" s="638"/>
      <c r="AR13" s="638"/>
      <c r="AS13" s="638"/>
      <c r="AT13" s="638"/>
      <c r="AU13" s="638"/>
      <c r="AV13" s="638"/>
      <c r="AW13" s="638"/>
      <c r="AX13" s="638"/>
      <c r="AY13" s="638"/>
      <c r="AZ13" s="638"/>
      <c r="BA13" s="638"/>
      <c r="BB13" s="638"/>
      <c r="BC13" s="638"/>
      <c r="BD13" s="638"/>
      <c r="BE13" s="638"/>
      <c r="BF13" s="639"/>
      <c r="BG13" s="640">
        <v>2118532</v>
      </c>
      <c r="BH13" s="641"/>
      <c r="BI13" s="641"/>
      <c r="BJ13" s="641"/>
      <c r="BK13" s="641"/>
      <c r="BL13" s="641"/>
      <c r="BM13" s="641"/>
      <c r="BN13" s="642"/>
      <c r="BO13" s="677">
        <v>44.2</v>
      </c>
      <c r="BP13" s="677"/>
      <c r="BQ13" s="677"/>
      <c r="BR13" s="677"/>
      <c r="BS13" s="646" t="s">
        <v>178</v>
      </c>
      <c r="BT13" s="641"/>
      <c r="BU13" s="641"/>
      <c r="BV13" s="641"/>
      <c r="BW13" s="641"/>
      <c r="BX13" s="641"/>
      <c r="BY13" s="641"/>
      <c r="BZ13" s="641"/>
      <c r="CA13" s="641"/>
      <c r="CB13" s="684"/>
      <c r="CD13" s="673" t="s">
        <v>257</v>
      </c>
      <c r="CE13" s="674"/>
      <c r="CF13" s="674"/>
      <c r="CG13" s="674"/>
      <c r="CH13" s="674"/>
      <c r="CI13" s="674"/>
      <c r="CJ13" s="674"/>
      <c r="CK13" s="674"/>
      <c r="CL13" s="674"/>
      <c r="CM13" s="674"/>
      <c r="CN13" s="674"/>
      <c r="CO13" s="674"/>
      <c r="CP13" s="674"/>
      <c r="CQ13" s="675"/>
      <c r="CR13" s="640">
        <v>968855</v>
      </c>
      <c r="CS13" s="641"/>
      <c r="CT13" s="641"/>
      <c r="CU13" s="641"/>
      <c r="CV13" s="641"/>
      <c r="CW13" s="641"/>
      <c r="CX13" s="641"/>
      <c r="CY13" s="642"/>
      <c r="CZ13" s="677">
        <v>4</v>
      </c>
      <c r="DA13" s="677"/>
      <c r="DB13" s="677"/>
      <c r="DC13" s="677"/>
      <c r="DD13" s="646">
        <v>389274</v>
      </c>
      <c r="DE13" s="641"/>
      <c r="DF13" s="641"/>
      <c r="DG13" s="641"/>
      <c r="DH13" s="641"/>
      <c r="DI13" s="641"/>
      <c r="DJ13" s="641"/>
      <c r="DK13" s="641"/>
      <c r="DL13" s="641"/>
      <c r="DM13" s="641"/>
      <c r="DN13" s="641"/>
      <c r="DO13" s="641"/>
      <c r="DP13" s="642"/>
      <c r="DQ13" s="646">
        <v>389094</v>
      </c>
      <c r="DR13" s="641"/>
      <c r="DS13" s="641"/>
      <c r="DT13" s="641"/>
      <c r="DU13" s="641"/>
      <c r="DV13" s="641"/>
      <c r="DW13" s="641"/>
      <c r="DX13" s="641"/>
      <c r="DY13" s="641"/>
      <c r="DZ13" s="641"/>
      <c r="EA13" s="641"/>
      <c r="EB13" s="641"/>
      <c r="EC13" s="684"/>
    </row>
    <row r="14" spans="2:143" ht="11.25" customHeight="1" x14ac:dyDescent="0.15">
      <c r="B14" s="637" t="s">
        <v>258</v>
      </c>
      <c r="C14" s="638"/>
      <c r="D14" s="638"/>
      <c r="E14" s="638"/>
      <c r="F14" s="638"/>
      <c r="G14" s="638"/>
      <c r="H14" s="638"/>
      <c r="I14" s="638"/>
      <c r="J14" s="638"/>
      <c r="K14" s="638"/>
      <c r="L14" s="638"/>
      <c r="M14" s="638"/>
      <c r="N14" s="638"/>
      <c r="O14" s="638"/>
      <c r="P14" s="638"/>
      <c r="Q14" s="639"/>
      <c r="R14" s="640">
        <v>17346</v>
      </c>
      <c r="S14" s="641"/>
      <c r="T14" s="641"/>
      <c r="U14" s="641"/>
      <c r="V14" s="641"/>
      <c r="W14" s="641"/>
      <c r="X14" s="641"/>
      <c r="Y14" s="642"/>
      <c r="Z14" s="677">
        <v>0.1</v>
      </c>
      <c r="AA14" s="677"/>
      <c r="AB14" s="677"/>
      <c r="AC14" s="677"/>
      <c r="AD14" s="678">
        <v>17346</v>
      </c>
      <c r="AE14" s="678"/>
      <c r="AF14" s="678"/>
      <c r="AG14" s="678"/>
      <c r="AH14" s="678"/>
      <c r="AI14" s="678"/>
      <c r="AJ14" s="678"/>
      <c r="AK14" s="678"/>
      <c r="AL14" s="643">
        <v>0.2</v>
      </c>
      <c r="AM14" s="644"/>
      <c r="AN14" s="644"/>
      <c r="AO14" s="679"/>
      <c r="AP14" s="637" t="s">
        <v>259</v>
      </c>
      <c r="AQ14" s="638"/>
      <c r="AR14" s="638"/>
      <c r="AS14" s="638"/>
      <c r="AT14" s="638"/>
      <c r="AU14" s="638"/>
      <c r="AV14" s="638"/>
      <c r="AW14" s="638"/>
      <c r="AX14" s="638"/>
      <c r="AY14" s="638"/>
      <c r="AZ14" s="638"/>
      <c r="BA14" s="638"/>
      <c r="BB14" s="638"/>
      <c r="BC14" s="638"/>
      <c r="BD14" s="638"/>
      <c r="BE14" s="638"/>
      <c r="BF14" s="639"/>
      <c r="BG14" s="640">
        <v>171308</v>
      </c>
      <c r="BH14" s="641"/>
      <c r="BI14" s="641"/>
      <c r="BJ14" s="641"/>
      <c r="BK14" s="641"/>
      <c r="BL14" s="641"/>
      <c r="BM14" s="641"/>
      <c r="BN14" s="642"/>
      <c r="BO14" s="677">
        <v>3.6</v>
      </c>
      <c r="BP14" s="677"/>
      <c r="BQ14" s="677"/>
      <c r="BR14" s="677"/>
      <c r="BS14" s="646" t="s">
        <v>178</v>
      </c>
      <c r="BT14" s="641"/>
      <c r="BU14" s="641"/>
      <c r="BV14" s="641"/>
      <c r="BW14" s="641"/>
      <c r="BX14" s="641"/>
      <c r="BY14" s="641"/>
      <c r="BZ14" s="641"/>
      <c r="CA14" s="641"/>
      <c r="CB14" s="684"/>
      <c r="CD14" s="673" t="s">
        <v>260</v>
      </c>
      <c r="CE14" s="674"/>
      <c r="CF14" s="674"/>
      <c r="CG14" s="674"/>
      <c r="CH14" s="674"/>
      <c r="CI14" s="674"/>
      <c r="CJ14" s="674"/>
      <c r="CK14" s="674"/>
      <c r="CL14" s="674"/>
      <c r="CM14" s="674"/>
      <c r="CN14" s="674"/>
      <c r="CO14" s="674"/>
      <c r="CP14" s="674"/>
      <c r="CQ14" s="675"/>
      <c r="CR14" s="640">
        <v>659969</v>
      </c>
      <c r="CS14" s="641"/>
      <c r="CT14" s="641"/>
      <c r="CU14" s="641"/>
      <c r="CV14" s="641"/>
      <c r="CW14" s="641"/>
      <c r="CX14" s="641"/>
      <c r="CY14" s="642"/>
      <c r="CZ14" s="677">
        <v>2.7</v>
      </c>
      <c r="DA14" s="677"/>
      <c r="DB14" s="677"/>
      <c r="DC14" s="677"/>
      <c r="DD14" s="646">
        <v>2889</v>
      </c>
      <c r="DE14" s="641"/>
      <c r="DF14" s="641"/>
      <c r="DG14" s="641"/>
      <c r="DH14" s="641"/>
      <c r="DI14" s="641"/>
      <c r="DJ14" s="641"/>
      <c r="DK14" s="641"/>
      <c r="DL14" s="641"/>
      <c r="DM14" s="641"/>
      <c r="DN14" s="641"/>
      <c r="DO14" s="641"/>
      <c r="DP14" s="642"/>
      <c r="DQ14" s="646">
        <v>599142</v>
      </c>
      <c r="DR14" s="641"/>
      <c r="DS14" s="641"/>
      <c r="DT14" s="641"/>
      <c r="DU14" s="641"/>
      <c r="DV14" s="641"/>
      <c r="DW14" s="641"/>
      <c r="DX14" s="641"/>
      <c r="DY14" s="641"/>
      <c r="DZ14" s="641"/>
      <c r="EA14" s="641"/>
      <c r="EB14" s="641"/>
      <c r="EC14" s="684"/>
    </row>
    <row r="15" spans="2:143" ht="11.25" customHeight="1" x14ac:dyDescent="0.15">
      <c r="B15" s="637" t="s">
        <v>261</v>
      </c>
      <c r="C15" s="638"/>
      <c r="D15" s="638"/>
      <c r="E15" s="638"/>
      <c r="F15" s="638"/>
      <c r="G15" s="638"/>
      <c r="H15" s="638"/>
      <c r="I15" s="638"/>
      <c r="J15" s="638"/>
      <c r="K15" s="638"/>
      <c r="L15" s="638"/>
      <c r="M15" s="638"/>
      <c r="N15" s="638"/>
      <c r="O15" s="638"/>
      <c r="P15" s="638"/>
      <c r="Q15" s="639"/>
      <c r="R15" s="640" t="s">
        <v>178</v>
      </c>
      <c r="S15" s="641"/>
      <c r="T15" s="641"/>
      <c r="U15" s="641"/>
      <c r="V15" s="641"/>
      <c r="W15" s="641"/>
      <c r="X15" s="641"/>
      <c r="Y15" s="642"/>
      <c r="Z15" s="677" t="s">
        <v>140</v>
      </c>
      <c r="AA15" s="677"/>
      <c r="AB15" s="677"/>
      <c r="AC15" s="677"/>
      <c r="AD15" s="678" t="s">
        <v>178</v>
      </c>
      <c r="AE15" s="678"/>
      <c r="AF15" s="678"/>
      <c r="AG15" s="678"/>
      <c r="AH15" s="678"/>
      <c r="AI15" s="678"/>
      <c r="AJ15" s="678"/>
      <c r="AK15" s="678"/>
      <c r="AL15" s="643" t="s">
        <v>140</v>
      </c>
      <c r="AM15" s="644"/>
      <c r="AN15" s="644"/>
      <c r="AO15" s="679"/>
      <c r="AP15" s="637" t="s">
        <v>262</v>
      </c>
      <c r="AQ15" s="638"/>
      <c r="AR15" s="638"/>
      <c r="AS15" s="638"/>
      <c r="AT15" s="638"/>
      <c r="AU15" s="638"/>
      <c r="AV15" s="638"/>
      <c r="AW15" s="638"/>
      <c r="AX15" s="638"/>
      <c r="AY15" s="638"/>
      <c r="AZ15" s="638"/>
      <c r="BA15" s="638"/>
      <c r="BB15" s="638"/>
      <c r="BC15" s="638"/>
      <c r="BD15" s="638"/>
      <c r="BE15" s="638"/>
      <c r="BF15" s="639"/>
      <c r="BG15" s="640">
        <v>327694</v>
      </c>
      <c r="BH15" s="641"/>
      <c r="BI15" s="641"/>
      <c r="BJ15" s="641"/>
      <c r="BK15" s="641"/>
      <c r="BL15" s="641"/>
      <c r="BM15" s="641"/>
      <c r="BN15" s="642"/>
      <c r="BO15" s="677">
        <v>6.8</v>
      </c>
      <c r="BP15" s="677"/>
      <c r="BQ15" s="677"/>
      <c r="BR15" s="677"/>
      <c r="BS15" s="646" t="s">
        <v>178</v>
      </c>
      <c r="BT15" s="641"/>
      <c r="BU15" s="641"/>
      <c r="BV15" s="641"/>
      <c r="BW15" s="641"/>
      <c r="BX15" s="641"/>
      <c r="BY15" s="641"/>
      <c r="BZ15" s="641"/>
      <c r="CA15" s="641"/>
      <c r="CB15" s="684"/>
      <c r="CD15" s="673" t="s">
        <v>263</v>
      </c>
      <c r="CE15" s="674"/>
      <c r="CF15" s="674"/>
      <c r="CG15" s="674"/>
      <c r="CH15" s="674"/>
      <c r="CI15" s="674"/>
      <c r="CJ15" s="674"/>
      <c r="CK15" s="674"/>
      <c r="CL15" s="674"/>
      <c r="CM15" s="674"/>
      <c r="CN15" s="674"/>
      <c r="CO15" s="674"/>
      <c r="CP15" s="674"/>
      <c r="CQ15" s="675"/>
      <c r="CR15" s="640">
        <v>2006417</v>
      </c>
      <c r="CS15" s="641"/>
      <c r="CT15" s="641"/>
      <c r="CU15" s="641"/>
      <c r="CV15" s="641"/>
      <c r="CW15" s="641"/>
      <c r="CX15" s="641"/>
      <c r="CY15" s="642"/>
      <c r="CZ15" s="677">
        <v>8.3000000000000007</v>
      </c>
      <c r="DA15" s="677"/>
      <c r="DB15" s="677"/>
      <c r="DC15" s="677"/>
      <c r="DD15" s="646">
        <v>408803</v>
      </c>
      <c r="DE15" s="641"/>
      <c r="DF15" s="641"/>
      <c r="DG15" s="641"/>
      <c r="DH15" s="641"/>
      <c r="DI15" s="641"/>
      <c r="DJ15" s="641"/>
      <c r="DK15" s="641"/>
      <c r="DL15" s="641"/>
      <c r="DM15" s="641"/>
      <c r="DN15" s="641"/>
      <c r="DO15" s="641"/>
      <c r="DP15" s="642"/>
      <c r="DQ15" s="646">
        <v>1241195</v>
      </c>
      <c r="DR15" s="641"/>
      <c r="DS15" s="641"/>
      <c r="DT15" s="641"/>
      <c r="DU15" s="641"/>
      <c r="DV15" s="641"/>
      <c r="DW15" s="641"/>
      <c r="DX15" s="641"/>
      <c r="DY15" s="641"/>
      <c r="DZ15" s="641"/>
      <c r="EA15" s="641"/>
      <c r="EB15" s="641"/>
      <c r="EC15" s="684"/>
    </row>
    <row r="16" spans="2:143" ht="11.25" customHeight="1" x14ac:dyDescent="0.15">
      <c r="B16" s="637" t="s">
        <v>264</v>
      </c>
      <c r="C16" s="638"/>
      <c r="D16" s="638"/>
      <c r="E16" s="638"/>
      <c r="F16" s="638"/>
      <c r="G16" s="638"/>
      <c r="H16" s="638"/>
      <c r="I16" s="638"/>
      <c r="J16" s="638"/>
      <c r="K16" s="638"/>
      <c r="L16" s="638"/>
      <c r="M16" s="638"/>
      <c r="N16" s="638"/>
      <c r="O16" s="638"/>
      <c r="P16" s="638"/>
      <c r="Q16" s="639"/>
      <c r="R16" s="640">
        <v>3773</v>
      </c>
      <c r="S16" s="641"/>
      <c r="T16" s="641"/>
      <c r="U16" s="641"/>
      <c r="V16" s="641"/>
      <c r="W16" s="641"/>
      <c r="X16" s="641"/>
      <c r="Y16" s="642"/>
      <c r="Z16" s="677">
        <v>0</v>
      </c>
      <c r="AA16" s="677"/>
      <c r="AB16" s="677"/>
      <c r="AC16" s="677"/>
      <c r="AD16" s="678">
        <v>3773</v>
      </c>
      <c r="AE16" s="678"/>
      <c r="AF16" s="678"/>
      <c r="AG16" s="678"/>
      <c r="AH16" s="678"/>
      <c r="AI16" s="678"/>
      <c r="AJ16" s="678"/>
      <c r="AK16" s="678"/>
      <c r="AL16" s="643">
        <v>0</v>
      </c>
      <c r="AM16" s="644"/>
      <c r="AN16" s="644"/>
      <c r="AO16" s="679"/>
      <c r="AP16" s="637" t="s">
        <v>265</v>
      </c>
      <c r="AQ16" s="638"/>
      <c r="AR16" s="638"/>
      <c r="AS16" s="638"/>
      <c r="AT16" s="638"/>
      <c r="AU16" s="638"/>
      <c r="AV16" s="638"/>
      <c r="AW16" s="638"/>
      <c r="AX16" s="638"/>
      <c r="AY16" s="638"/>
      <c r="AZ16" s="638"/>
      <c r="BA16" s="638"/>
      <c r="BB16" s="638"/>
      <c r="BC16" s="638"/>
      <c r="BD16" s="638"/>
      <c r="BE16" s="638"/>
      <c r="BF16" s="639"/>
      <c r="BG16" s="640" t="s">
        <v>178</v>
      </c>
      <c r="BH16" s="641"/>
      <c r="BI16" s="641"/>
      <c r="BJ16" s="641"/>
      <c r="BK16" s="641"/>
      <c r="BL16" s="641"/>
      <c r="BM16" s="641"/>
      <c r="BN16" s="642"/>
      <c r="BO16" s="677" t="s">
        <v>178</v>
      </c>
      <c r="BP16" s="677"/>
      <c r="BQ16" s="677"/>
      <c r="BR16" s="677"/>
      <c r="BS16" s="646" t="s">
        <v>140</v>
      </c>
      <c r="BT16" s="641"/>
      <c r="BU16" s="641"/>
      <c r="BV16" s="641"/>
      <c r="BW16" s="641"/>
      <c r="BX16" s="641"/>
      <c r="BY16" s="641"/>
      <c r="BZ16" s="641"/>
      <c r="CA16" s="641"/>
      <c r="CB16" s="684"/>
      <c r="CD16" s="673" t="s">
        <v>266</v>
      </c>
      <c r="CE16" s="674"/>
      <c r="CF16" s="674"/>
      <c r="CG16" s="674"/>
      <c r="CH16" s="674"/>
      <c r="CI16" s="674"/>
      <c r="CJ16" s="674"/>
      <c r="CK16" s="674"/>
      <c r="CL16" s="674"/>
      <c r="CM16" s="674"/>
      <c r="CN16" s="674"/>
      <c r="CO16" s="674"/>
      <c r="CP16" s="674"/>
      <c r="CQ16" s="675"/>
      <c r="CR16" s="640">
        <v>2528634</v>
      </c>
      <c r="CS16" s="641"/>
      <c r="CT16" s="641"/>
      <c r="CU16" s="641"/>
      <c r="CV16" s="641"/>
      <c r="CW16" s="641"/>
      <c r="CX16" s="641"/>
      <c r="CY16" s="642"/>
      <c r="CZ16" s="677">
        <v>10.5</v>
      </c>
      <c r="DA16" s="677"/>
      <c r="DB16" s="677"/>
      <c r="DC16" s="677"/>
      <c r="DD16" s="646" t="s">
        <v>178</v>
      </c>
      <c r="DE16" s="641"/>
      <c r="DF16" s="641"/>
      <c r="DG16" s="641"/>
      <c r="DH16" s="641"/>
      <c r="DI16" s="641"/>
      <c r="DJ16" s="641"/>
      <c r="DK16" s="641"/>
      <c r="DL16" s="641"/>
      <c r="DM16" s="641"/>
      <c r="DN16" s="641"/>
      <c r="DO16" s="641"/>
      <c r="DP16" s="642"/>
      <c r="DQ16" s="646">
        <v>15756</v>
      </c>
      <c r="DR16" s="641"/>
      <c r="DS16" s="641"/>
      <c r="DT16" s="641"/>
      <c r="DU16" s="641"/>
      <c r="DV16" s="641"/>
      <c r="DW16" s="641"/>
      <c r="DX16" s="641"/>
      <c r="DY16" s="641"/>
      <c r="DZ16" s="641"/>
      <c r="EA16" s="641"/>
      <c r="EB16" s="641"/>
      <c r="EC16" s="684"/>
    </row>
    <row r="17" spans="2:133" ht="11.25" customHeight="1" x14ac:dyDescent="0.15">
      <c r="B17" s="637" t="s">
        <v>267</v>
      </c>
      <c r="C17" s="638"/>
      <c r="D17" s="638"/>
      <c r="E17" s="638"/>
      <c r="F17" s="638"/>
      <c r="G17" s="638"/>
      <c r="H17" s="638"/>
      <c r="I17" s="638"/>
      <c r="J17" s="638"/>
      <c r="K17" s="638"/>
      <c r="L17" s="638"/>
      <c r="M17" s="638"/>
      <c r="N17" s="638"/>
      <c r="O17" s="638"/>
      <c r="P17" s="638"/>
      <c r="Q17" s="639"/>
      <c r="R17" s="640">
        <v>55394</v>
      </c>
      <c r="S17" s="641"/>
      <c r="T17" s="641"/>
      <c r="U17" s="641"/>
      <c r="V17" s="641"/>
      <c r="W17" s="641"/>
      <c r="X17" s="641"/>
      <c r="Y17" s="642"/>
      <c r="Z17" s="677">
        <v>0.2</v>
      </c>
      <c r="AA17" s="677"/>
      <c r="AB17" s="677"/>
      <c r="AC17" s="677"/>
      <c r="AD17" s="678">
        <v>55394</v>
      </c>
      <c r="AE17" s="678"/>
      <c r="AF17" s="678"/>
      <c r="AG17" s="678"/>
      <c r="AH17" s="678"/>
      <c r="AI17" s="678"/>
      <c r="AJ17" s="678"/>
      <c r="AK17" s="678"/>
      <c r="AL17" s="643">
        <v>0.5</v>
      </c>
      <c r="AM17" s="644"/>
      <c r="AN17" s="644"/>
      <c r="AO17" s="679"/>
      <c r="AP17" s="637" t="s">
        <v>268</v>
      </c>
      <c r="AQ17" s="638"/>
      <c r="AR17" s="638"/>
      <c r="AS17" s="638"/>
      <c r="AT17" s="638"/>
      <c r="AU17" s="638"/>
      <c r="AV17" s="638"/>
      <c r="AW17" s="638"/>
      <c r="AX17" s="638"/>
      <c r="AY17" s="638"/>
      <c r="AZ17" s="638"/>
      <c r="BA17" s="638"/>
      <c r="BB17" s="638"/>
      <c r="BC17" s="638"/>
      <c r="BD17" s="638"/>
      <c r="BE17" s="638"/>
      <c r="BF17" s="639"/>
      <c r="BG17" s="640" t="s">
        <v>140</v>
      </c>
      <c r="BH17" s="641"/>
      <c r="BI17" s="641"/>
      <c r="BJ17" s="641"/>
      <c r="BK17" s="641"/>
      <c r="BL17" s="641"/>
      <c r="BM17" s="641"/>
      <c r="BN17" s="642"/>
      <c r="BO17" s="677" t="s">
        <v>140</v>
      </c>
      <c r="BP17" s="677"/>
      <c r="BQ17" s="677"/>
      <c r="BR17" s="677"/>
      <c r="BS17" s="646" t="s">
        <v>140</v>
      </c>
      <c r="BT17" s="641"/>
      <c r="BU17" s="641"/>
      <c r="BV17" s="641"/>
      <c r="BW17" s="641"/>
      <c r="BX17" s="641"/>
      <c r="BY17" s="641"/>
      <c r="BZ17" s="641"/>
      <c r="CA17" s="641"/>
      <c r="CB17" s="684"/>
      <c r="CD17" s="673" t="s">
        <v>269</v>
      </c>
      <c r="CE17" s="674"/>
      <c r="CF17" s="674"/>
      <c r="CG17" s="674"/>
      <c r="CH17" s="674"/>
      <c r="CI17" s="674"/>
      <c r="CJ17" s="674"/>
      <c r="CK17" s="674"/>
      <c r="CL17" s="674"/>
      <c r="CM17" s="674"/>
      <c r="CN17" s="674"/>
      <c r="CO17" s="674"/>
      <c r="CP17" s="674"/>
      <c r="CQ17" s="675"/>
      <c r="CR17" s="640">
        <v>1863051</v>
      </c>
      <c r="CS17" s="641"/>
      <c r="CT17" s="641"/>
      <c r="CU17" s="641"/>
      <c r="CV17" s="641"/>
      <c r="CW17" s="641"/>
      <c r="CX17" s="641"/>
      <c r="CY17" s="642"/>
      <c r="CZ17" s="677">
        <v>7.7</v>
      </c>
      <c r="DA17" s="677"/>
      <c r="DB17" s="677"/>
      <c r="DC17" s="677"/>
      <c r="DD17" s="646" t="s">
        <v>178</v>
      </c>
      <c r="DE17" s="641"/>
      <c r="DF17" s="641"/>
      <c r="DG17" s="641"/>
      <c r="DH17" s="641"/>
      <c r="DI17" s="641"/>
      <c r="DJ17" s="641"/>
      <c r="DK17" s="641"/>
      <c r="DL17" s="641"/>
      <c r="DM17" s="641"/>
      <c r="DN17" s="641"/>
      <c r="DO17" s="641"/>
      <c r="DP17" s="642"/>
      <c r="DQ17" s="646">
        <v>1739408</v>
      </c>
      <c r="DR17" s="641"/>
      <c r="DS17" s="641"/>
      <c r="DT17" s="641"/>
      <c r="DU17" s="641"/>
      <c r="DV17" s="641"/>
      <c r="DW17" s="641"/>
      <c r="DX17" s="641"/>
      <c r="DY17" s="641"/>
      <c r="DZ17" s="641"/>
      <c r="EA17" s="641"/>
      <c r="EB17" s="641"/>
      <c r="EC17" s="684"/>
    </row>
    <row r="18" spans="2:133" ht="11.25" customHeight="1" x14ac:dyDescent="0.15">
      <c r="B18" s="637" t="s">
        <v>270</v>
      </c>
      <c r="C18" s="638"/>
      <c r="D18" s="638"/>
      <c r="E18" s="638"/>
      <c r="F18" s="638"/>
      <c r="G18" s="638"/>
      <c r="H18" s="638"/>
      <c r="I18" s="638"/>
      <c r="J18" s="638"/>
      <c r="K18" s="638"/>
      <c r="L18" s="638"/>
      <c r="M18" s="638"/>
      <c r="N18" s="638"/>
      <c r="O18" s="638"/>
      <c r="P18" s="638"/>
      <c r="Q18" s="639"/>
      <c r="R18" s="640">
        <v>14899</v>
      </c>
      <c r="S18" s="641"/>
      <c r="T18" s="641"/>
      <c r="U18" s="641"/>
      <c r="V18" s="641"/>
      <c r="W18" s="641"/>
      <c r="X18" s="641"/>
      <c r="Y18" s="642"/>
      <c r="Z18" s="677">
        <v>0.1</v>
      </c>
      <c r="AA18" s="677"/>
      <c r="AB18" s="677"/>
      <c r="AC18" s="677"/>
      <c r="AD18" s="678">
        <v>14899</v>
      </c>
      <c r="AE18" s="678"/>
      <c r="AF18" s="678"/>
      <c r="AG18" s="678"/>
      <c r="AH18" s="678"/>
      <c r="AI18" s="678"/>
      <c r="AJ18" s="678"/>
      <c r="AK18" s="678"/>
      <c r="AL18" s="643">
        <v>0.1</v>
      </c>
      <c r="AM18" s="644"/>
      <c r="AN18" s="644"/>
      <c r="AO18" s="679"/>
      <c r="AP18" s="637" t="s">
        <v>271</v>
      </c>
      <c r="AQ18" s="638"/>
      <c r="AR18" s="638"/>
      <c r="AS18" s="638"/>
      <c r="AT18" s="638"/>
      <c r="AU18" s="638"/>
      <c r="AV18" s="638"/>
      <c r="AW18" s="638"/>
      <c r="AX18" s="638"/>
      <c r="AY18" s="638"/>
      <c r="AZ18" s="638"/>
      <c r="BA18" s="638"/>
      <c r="BB18" s="638"/>
      <c r="BC18" s="638"/>
      <c r="BD18" s="638"/>
      <c r="BE18" s="638"/>
      <c r="BF18" s="639"/>
      <c r="BG18" s="640" t="s">
        <v>178</v>
      </c>
      <c r="BH18" s="641"/>
      <c r="BI18" s="641"/>
      <c r="BJ18" s="641"/>
      <c r="BK18" s="641"/>
      <c r="BL18" s="641"/>
      <c r="BM18" s="641"/>
      <c r="BN18" s="642"/>
      <c r="BO18" s="677" t="s">
        <v>178</v>
      </c>
      <c r="BP18" s="677"/>
      <c r="BQ18" s="677"/>
      <c r="BR18" s="677"/>
      <c r="BS18" s="646" t="s">
        <v>178</v>
      </c>
      <c r="BT18" s="641"/>
      <c r="BU18" s="641"/>
      <c r="BV18" s="641"/>
      <c r="BW18" s="641"/>
      <c r="BX18" s="641"/>
      <c r="BY18" s="641"/>
      <c r="BZ18" s="641"/>
      <c r="CA18" s="641"/>
      <c r="CB18" s="684"/>
      <c r="CD18" s="673" t="s">
        <v>272</v>
      </c>
      <c r="CE18" s="674"/>
      <c r="CF18" s="674"/>
      <c r="CG18" s="674"/>
      <c r="CH18" s="674"/>
      <c r="CI18" s="674"/>
      <c r="CJ18" s="674"/>
      <c r="CK18" s="674"/>
      <c r="CL18" s="674"/>
      <c r="CM18" s="674"/>
      <c r="CN18" s="674"/>
      <c r="CO18" s="674"/>
      <c r="CP18" s="674"/>
      <c r="CQ18" s="675"/>
      <c r="CR18" s="640" t="s">
        <v>178</v>
      </c>
      <c r="CS18" s="641"/>
      <c r="CT18" s="641"/>
      <c r="CU18" s="641"/>
      <c r="CV18" s="641"/>
      <c r="CW18" s="641"/>
      <c r="CX18" s="641"/>
      <c r="CY18" s="642"/>
      <c r="CZ18" s="677" t="s">
        <v>178</v>
      </c>
      <c r="DA18" s="677"/>
      <c r="DB18" s="677"/>
      <c r="DC18" s="677"/>
      <c r="DD18" s="646" t="s">
        <v>178</v>
      </c>
      <c r="DE18" s="641"/>
      <c r="DF18" s="641"/>
      <c r="DG18" s="641"/>
      <c r="DH18" s="641"/>
      <c r="DI18" s="641"/>
      <c r="DJ18" s="641"/>
      <c r="DK18" s="641"/>
      <c r="DL18" s="641"/>
      <c r="DM18" s="641"/>
      <c r="DN18" s="641"/>
      <c r="DO18" s="641"/>
      <c r="DP18" s="642"/>
      <c r="DQ18" s="646" t="s">
        <v>140</v>
      </c>
      <c r="DR18" s="641"/>
      <c r="DS18" s="641"/>
      <c r="DT18" s="641"/>
      <c r="DU18" s="641"/>
      <c r="DV18" s="641"/>
      <c r="DW18" s="641"/>
      <c r="DX18" s="641"/>
      <c r="DY18" s="641"/>
      <c r="DZ18" s="641"/>
      <c r="EA18" s="641"/>
      <c r="EB18" s="641"/>
      <c r="EC18" s="684"/>
    </row>
    <row r="19" spans="2:133" ht="11.25" customHeight="1" x14ac:dyDescent="0.15">
      <c r="B19" s="637" t="s">
        <v>273</v>
      </c>
      <c r="C19" s="638"/>
      <c r="D19" s="638"/>
      <c r="E19" s="638"/>
      <c r="F19" s="638"/>
      <c r="G19" s="638"/>
      <c r="H19" s="638"/>
      <c r="I19" s="638"/>
      <c r="J19" s="638"/>
      <c r="K19" s="638"/>
      <c r="L19" s="638"/>
      <c r="M19" s="638"/>
      <c r="N19" s="638"/>
      <c r="O19" s="638"/>
      <c r="P19" s="638"/>
      <c r="Q19" s="639"/>
      <c r="R19" s="640">
        <v>2267</v>
      </c>
      <c r="S19" s="641"/>
      <c r="T19" s="641"/>
      <c r="U19" s="641"/>
      <c r="V19" s="641"/>
      <c r="W19" s="641"/>
      <c r="X19" s="641"/>
      <c r="Y19" s="642"/>
      <c r="Z19" s="677">
        <v>0</v>
      </c>
      <c r="AA19" s="677"/>
      <c r="AB19" s="677"/>
      <c r="AC19" s="677"/>
      <c r="AD19" s="678">
        <v>2267</v>
      </c>
      <c r="AE19" s="678"/>
      <c r="AF19" s="678"/>
      <c r="AG19" s="678"/>
      <c r="AH19" s="678"/>
      <c r="AI19" s="678"/>
      <c r="AJ19" s="678"/>
      <c r="AK19" s="678"/>
      <c r="AL19" s="643">
        <v>0</v>
      </c>
      <c r="AM19" s="644"/>
      <c r="AN19" s="644"/>
      <c r="AO19" s="679"/>
      <c r="AP19" s="637" t="s">
        <v>274</v>
      </c>
      <c r="AQ19" s="638"/>
      <c r="AR19" s="638"/>
      <c r="AS19" s="638"/>
      <c r="AT19" s="638"/>
      <c r="AU19" s="638"/>
      <c r="AV19" s="638"/>
      <c r="AW19" s="638"/>
      <c r="AX19" s="638"/>
      <c r="AY19" s="638"/>
      <c r="AZ19" s="638"/>
      <c r="BA19" s="638"/>
      <c r="BB19" s="638"/>
      <c r="BC19" s="638"/>
      <c r="BD19" s="638"/>
      <c r="BE19" s="638"/>
      <c r="BF19" s="639"/>
      <c r="BG19" s="640">
        <v>341640</v>
      </c>
      <c r="BH19" s="641"/>
      <c r="BI19" s="641"/>
      <c r="BJ19" s="641"/>
      <c r="BK19" s="641"/>
      <c r="BL19" s="641"/>
      <c r="BM19" s="641"/>
      <c r="BN19" s="642"/>
      <c r="BO19" s="677">
        <v>7.1</v>
      </c>
      <c r="BP19" s="677"/>
      <c r="BQ19" s="677"/>
      <c r="BR19" s="677"/>
      <c r="BS19" s="646" t="s">
        <v>178</v>
      </c>
      <c r="BT19" s="641"/>
      <c r="BU19" s="641"/>
      <c r="BV19" s="641"/>
      <c r="BW19" s="641"/>
      <c r="BX19" s="641"/>
      <c r="BY19" s="641"/>
      <c r="BZ19" s="641"/>
      <c r="CA19" s="641"/>
      <c r="CB19" s="684"/>
      <c r="CD19" s="673" t="s">
        <v>275</v>
      </c>
      <c r="CE19" s="674"/>
      <c r="CF19" s="674"/>
      <c r="CG19" s="674"/>
      <c r="CH19" s="674"/>
      <c r="CI19" s="674"/>
      <c r="CJ19" s="674"/>
      <c r="CK19" s="674"/>
      <c r="CL19" s="674"/>
      <c r="CM19" s="674"/>
      <c r="CN19" s="674"/>
      <c r="CO19" s="674"/>
      <c r="CP19" s="674"/>
      <c r="CQ19" s="675"/>
      <c r="CR19" s="640" t="s">
        <v>178</v>
      </c>
      <c r="CS19" s="641"/>
      <c r="CT19" s="641"/>
      <c r="CU19" s="641"/>
      <c r="CV19" s="641"/>
      <c r="CW19" s="641"/>
      <c r="CX19" s="641"/>
      <c r="CY19" s="642"/>
      <c r="CZ19" s="677" t="s">
        <v>140</v>
      </c>
      <c r="DA19" s="677"/>
      <c r="DB19" s="677"/>
      <c r="DC19" s="677"/>
      <c r="DD19" s="646" t="s">
        <v>178</v>
      </c>
      <c r="DE19" s="641"/>
      <c r="DF19" s="641"/>
      <c r="DG19" s="641"/>
      <c r="DH19" s="641"/>
      <c r="DI19" s="641"/>
      <c r="DJ19" s="641"/>
      <c r="DK19" s="641"/>
      <c r="DL19" s="641"/>
      <c r="DM19" s="641"/>
      <c r="DN19" s="641"/>
      <c r="DO19" s="641"/>
      <c r="DP19" s="642"/>
      <c r="DQ19" s="646" t="s">
        <v>178</v>
      </c>
      <c r="DR19" s="641"/>
      <c r="DS19" s="641"/>
      <c r="DT19" s="641"/>
      <c r="DU19" s="641"/>
      <c r="DV19" s="641"/>
      <c r="DW19" s="641"/>
      <c r="DX19" s="641"/>
      <c r="DY19" s="641"/>
      <c r="DZ19" s="641"/>
      <c r="EA19" s="641"/>
      <c r="EB19" s="641"/>
      <c r="EC19" s="684"/>
    </row>
    <row r="20" spans="2:133" ht="11.25" customHeight="1" x14ac:dyDescent="0.15">
      <c r="B20" s="637" t="s">
        <v>276</v>
      </c>
      <c r="C20" s="638"/>
      <c r="D20" s="638"/>
      <c r="E20" s="638"/>
      <c r="F20" s="638"/>
      <c r="G20" s="638"/>
      <c r="H20" s="638"/>
      <c r="I20" s="638"/>
      <c r="J20" s="638"/>
      <c r="K20" s="638"/>
      <c r="L20" s="638"/>
      <c r="M20" s="638"/>
      <c r="N20" s="638"/>
      <c r="O20" s="638"/>
      <c r="P20" s="638"/>
      <c r="Q20" s="639"/>
      <c r="R20" s="640">
        <v>912</v>
      </c>
      <c r="S20" s="641"/>
      <c r="T20" s="641"/>
      <c r="U20" s="641"/>
      <c r="V20" s="641"/>
      <c r="W20" s="641"/>
      <c r="X20" s="641"/>
      <c r="Y20" s="642"/>
      <c r="Z20" s="677">
        <v>0</v>
      </c>
      <c r="AA20" s="677"/>
      <c r="AB20" s="677"/>
      <c r="AC20" s="677"/>
      <c r="AD20" s="678">
        <v>912</v>
      </c>
      <c r="AE20" s="678"/>
      <c r="AF20" s="678"/>
      <c r="AG20" s="678"/>
      <c r="AH20" s="678"/>
      <c r="AI20" s="678"/>
      <c r="AJ20" s="678"/>
      <c r="AK20" s="678"/>
      <c r="AL20" s="643">
        <v>0</v>
      </c>
      <c r="AM20" s="644"/>
      <c r="AN20" s="644"/>
      <c r="AO20" s="679"/>
      <c r="AP20" s="637" t="s">
        <v>277</v>
      </c>
      <c r="AQ20" s="638"/>
      <c r="AR20" s="638"/>
      <c r="AS20" s="638"/>
      <c r="AT20" s="638"/>
      <c r="AU20" s="638"/>
      <c r="AV20" s="638"/>
      <c r="AW20" s="638"/>
      <c r="AX20" s="638"/>
      <c r="AY20" s="638"/>
      <c r="AZ20" s="638"/>
      <c r="BA20" s="638"/>
      <c r="BB20" s="638"/>
      <c r="BC20" s="638"/>
      <c r="BD20" s="638"/>
      <c r="BE20" s="638"/>
      <c r="BF20" s="639"/>
      <c r="BG20" s="640">
        <v>341640</v>
      </c>
      <c r="BH20" s="641"/>
      <c r="BI20" s="641"/>
      <c r="BJ20" s="641"/>
      <c r="BK20" s="641"/>
      <c r="BL20" s="641"/>
      <c r="BM20" s="641"/>
      <c r="BN20" s="642"/>
      <c r="BO20" s="677">
        <v>7.1</v>
      </c>
      <c r="BP20" s="677"/>
      <c r="BQ20" s="677"/>
      <c r="BR20" s="677"/>
      <c r="BS20" s="646" t="s">
        <v>178</v>
      </c>
      <c r="BT20" s="641"/>
      <c r="BU20" s="641"/>
      <c r="BV20" s="641"/>
      <c r="BW20" s="641"/>
      <c r="BX20" s="641"/>
      <c r="BY20" s="641"/>
      <c r="BZ20" s="641"/>
      <c r="CA20" s="641"/>
      <c r="CB20" s="684"/>
      <c r="CD20" s="673" t="s">
        <v>278</v>
      </c>
      <c r="CE20" s="674"/>
      <c r="CF20" s="674"/>
      <c r="CG20" s="674"/>
      <c r="CH20" s="674"/>
      <c r="CI20" s="674"/>
      <c r="CJ20" s="674"/>
      <c r="CK20" s="674"/>
      <c r="CL20" s="674"/>
      <c r="CM20" s="674"/>
      <c r="CN20" s="674"/>
      <c r="CO20" s="674"/>
      <c r="CP20" s="674"/>
      <c r="CQ20" s="675"/>
      <c r="CR20" s="640">
        <v>24092744</v>
      </c>
      <c r="CS20" s="641"/>
      <c r="CT20" s="641"/>
      <c r="CU20" s="641"/>
      <c r="CV20" s="641"/>
      <c r="CW20" s="641"/>
      <c r="CX20" s="641"/>
      <c r="CY20" s="642"/>
      <c r="CZ20" s="677">
        <v>100</v>
      </c>
      <c r="DA20" s="677"/>
      <c r="DB20" s="677"/>
      <c r="DC20" s="677"/>
      <c r="DD20" s="646">
        <v>1869429</v>
      </c>
      <c r="DE20" s="641"/>
      <c r="DF20" s="641"/>
      <c r="DG20" s="641"/>
      <c r="DH20" s="641"/>
      <c r="DI20" s="641"/>
      <c r="DJ20" s="641"/>
      <c r="DK20" s="641"/>
      <c r="DL20" s="641"/>
      <c r="DM20" s="641"/>
      <c r="DN20" s="641"/>
      <c r="DO20" s="641"/>
      <c r="DP20" s="642"/>
      <c r="DQ20" s="646">
        <v>12670011</v>
      </c>
      <c r="DR20" s="641"/>
      <c r="DS20" s="641"/>
      <c r="DT20" s="641"/>
      <c r="DU20" s="641"/>
      <c r="DV20" s="641"/>
      <c r="DW20" s="641"/>
      <c r="DX20" s="641"/>
      <c r="DY20" s="641"/>
      <c r="DZ20" s="641"/>
      <c r="EA20" s="641"/>
      <c r="EB20" s="641"/>
      <c r="EC20" s="684"/>
    </row>
    <row r="21" spans="2:133" ht="11.25" customHeight="1" x14ac:dyDescent="0.15">
      <c r="B21" s="637" t="s">
        <v>279</v>
      </c>
      <c r="C21" s="638"/>
      <c r="D21" s="638"/>
      <c r="E21" s="638"/>
      <c r="F21" s="638"/>
      <c r="G21" s="638"/>
      <c r="H21" s="638"/>
      <c r="I21" s="638"/>
      <c r="J21" s="638"/>
      <c r="K21" s="638"/>
      <c r="L21" s="638"/>
      <c r="M21" s="638"/>
      <c r="N21" s="638"/>
      <c r="O21" s="638"/>
      <c r="P21" s="638"/>
      <c r="Q21" s="639"/>
      <c r="R21" s="640">
        <v>37316</v>
      </c>
      <c r="S21" s="641"/>
      <c r="T21" s="641"/>
      <c r="U21" s="641"/>
      <c r="V21" s="641"/>
      <c r="W21" s="641"/>
      <c r="X21" s="641"/>
      <c r="Y21" s="642"/>
      <c r="Z21" s="677">
        <v>0.2</v>
      </c>
      <c r="AA21" s="677"/>
      <c r="AB21" s="677"/>
      <c r="AC21" s="677"/>
      <c r="AD21" s="678">
        <v>37316</v>
      </c>
      <c r="AE21" s="678"/>
      <c r="AF21" s="678"/>
      <c r="AG21" s="678"/>
      <c r="AH21" s="678"/>
      <c r="AI21" s="678"/>
      <c r="AJ21" s="678"/>
      <c r="AK21" s="678"/>
      <c r="AL21" s="643">
        <v>0.3</v>
      </c>
      <c r="AM21" s="644"/>
      <c r="AN21" s="644"/>
      <c r="AO21" s="679"/>
      <c r="AP21" s="734" t="s">
        <v>280</v>
      </c>
      <c r="AQ21" s="742"/>
      <c r="AR21" s="742"/>
      <c r="AS21" s="742"/>
      <c r="AT21" s="742"/>
      <c r="AU21" s="742"/>
      <c r="AV21" s="742"/>
      <c r="AW21" s="742"/>
      <c r="AX21" s="742"/>
      <c r="AY21" s="742"/>
      <c r="AZ21" s="742"/>
      <c r="BA21" s="742"/>
      <c r="BB21" s="742"/>
      <c r="BC21" s="742"/>
      <c r="BD21" s="742"/>
      <c r="BE21" s="742"/>
      <c r="BF21" s="736"/>
      <c r="BG21" s="640">
        <v>18480</v>
      </c>
      <c r="BH21" s="641"/>
      <c r="BI21" s="641"/>
      <c r="BJ21" s="641"/>
      <c r="BK21" s="641"/>
      <c r="BL21" s="641"/>
      <c r="BM21" s="641"/>
      <c r="BN21" s="642"/>
      <c r="BO21" s="677">
        <v>0.4</v>
      </c>
      <c r="BP21" s="677"/>
      <c r="BQ21" s="677"/>
      <c r="BR21" s="677"/>
      <c r="BS21" s="646" t="s">
        <v>178</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281</v>
      </c>
      <c r="C22" s="638"/>
      <c r="D22" s="638"/>
      <c r="E22" s="638"/>
      <c r="F22" s="638"/>
      <c r="G22" s="638"/>
      <c r="H22" s="638"/>
      <c r="I22" s="638"/>
      <c r="J22" s="638"/>
      <c r="K22" s="638"/>
      <c r="L22" s="638"/>
      <c r="M22" s="638"/>
      <c r="N22" s="638"/>
      <c r="O22" s="638"/>
      <c r="P22" s="638"/>
      <c r="Q22" s="639"/>
      <c r="R22" s="640">
        <v>6200061</v>
      </c>
      <c r="S22" s="641"/>
      <c r="T22" s="641"/>
      <c r="U22" s="641"/>
      <c r="V22" s="641"/>
      <c r="W22" s="641"/>
      <c r="X22" s="641"/>
      <c r="Y22" s="642"/>
      <c r="Z22" s="677">
        <v>25.2</v>
      </c>
      <c r="AA22" s="677"/>
      <c r="AB22" s="677"/>
      <c r="AC22" s="677"/>
      <c r="AD22" s="678">
        <v>5410592</v>
      </c>
      <c r="AE22" s="678"/>
      <c r="AF22" s="678"/>
      <c r="AG22" s="678"/>
      <c r="AH22" s="678"/>
      <c r="AI22" s="678"/>
      <c r="AJ22" s="678"/>
      <c r="AK22" s="678"/>
      <c r="AL22" s="643">
        <v>49.3</v>
      </c>
      <c r="AM22" s="644"/>
      <c r="AN22" s="644"/>
      <c r="AO22" s="679"/>
      <c r="AP22" s="734" t="s">
        <v>282</v>
      </c>
      <c r="AQ22" s="742"/>
      <c r="AR22" s="742"/>
      <c r="AS22" s="742"/>
      <c r="AT22" s="742"/>
      <c r="AU22" s="742"/>
      <c r="AV22" s="742"/>
      <c r="AW22" s="742"/>
      <c r="AX22" s="742"/>
      <c r="AY22" s="742"/>
      <c r="AZ22" s="742"/>
      <c r="BA22" s="742"/>
      <c r="BB22" s="742"/>
      <c r="BC22" s="742"/>
      <c r="BD22" s="742"/>
      <c r="BE22" s="742"/>
      <c r="BF22" s="736"/>
      <c r="BG22" s="640" t="s">
        <v>178</v>
      </c>
      <c r="BH22" s="641"/>
      <c r="BI22" s="641"/>
      <c r="BJ22" s="641"/>
      <c r="BK22" s="641"/>
      <c r="BL22" s="641"/>
      <c r="BM22" s="641"/>
      <c r="BN22" s="642"/>
      <c r="BO22" s="677" t="s">
        <v>178</v>
      </c>
      <c r="BP22" s="677"/>
      <c r="BQ22" s="677"/>
      <c r="BR22" s="677"/>
      <c r="BS22" s="646" t="s">
        <v>140</v>
      </c>
      <c r="BT22" s="641"/>
      <c r="BU22" s="641"/>
      <c r="BV22" s="641"/>
      <c r="BW22" s="641"/>
      <c r="BX22" s="641"/>
      <c r="BY22" s="641"/>
      <c r="BZ22" s="641"/>
      <c r="CA22" s="641"/>
      <c r="CB22" s="684"/>
      <c r="CD22" s="744" t="s">
        <v>283</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284</v>
      </c>
      <c r="C23" s="638"/>
      <c r="D23" s="638"/>
      <c r="E23" s="638"/>
      <c r="F23" s="638"/>
      <c r="G23" s="638"/>
      <c r="H23" s="638"/>
      <c r="I23" s="638"/>
      <c r="J23" s="638"/>
      <c r="K23" s="638"/>
      <c r="L23" s="638"/>
      <c r="M23" s="638"/>
      <c r="N23" s="638"/>
      <c r="O23" s="638"/>
      <c r="P23" s="638"/>
      <c r="Q23" s="639"/>
      <c r="R23" s="640">
        <v>5410592</v>
      </c>
      <c r="S23" s="641"/>
      <c r="T23" s="641"/>
      <c r="U23" s="641"/>
      <c r="V23" s="641"/>
      <c r="W23" s="641"/>
      <c r="X23" s="641"/>
      <c r="Y23" s="642"/>
      <c r="Z23" s="677">
        <v>22</v>
      </c>
      <c r="AA23" s="677"/>
      <c r="AB23" s="677"/>
      <c r="AC23" s="677"/>
      <c r="AD23" s="678">
        <v>5410592</v>
      </c>
      <c r="AE23" s="678"/>
      <c r="AF23" s="678"/>
      <c r="AG23" s="678"/>
      <c r="AH23" s="678"/>
      <c r="AI23" s="678"/>
      <c r="AJ23" s="678"/>
      <c r="AK23" s="678"/>
      <c r="AL23" s="643">
        <v>49.3</v>
      </c>
      <c r="AM23" s="644"/>
      <c r="AN23" s="644"/>
      <c r="AO23" s="679"/>
      <c r="AP23" s="734" t="s">
        <v>285</v>
      </c>
      <c r="AQ23" s="742"/>
      <c r="AR23" s="742"/>
      <c r="AS23" s="742"/>
      <c r="AT23" s="742"/>
      <c r="AU23" s="742"/>
      <c r="AV23" s="742"/>
      <c r="AW23" s="742"/>
      <c r="AX23" s="742"/>
      <c r="AY23" s="742"/>
      <c r="AZ23" s="742"/>
      <c r="BA23" s="742"/>
      <c r="BB23" s="742"/>
      <c r="BC23" s="742"/>
      <c r="BD23" s="742"/>
      <c r="BE23" s="742"/>
      <c r="BF23" s="736"/>
      <c r="BG23" s="640">
        <v>323160</v>
      </c>
      <c r="BH23" s="641"/>
      <c r="BI23" s="641"/>
      <c r="BJ23" s="641"/>
      <c r="BK23" s="641"/>
      <c r="BL23" s="641"/>
      <c r="BM23" s="641"/>
      <c r="BN23" s="642"/>
      <c r="BO23" s="677">
        <v>6.7</v>
      </c>
      <c r="BP23" s="677"/>
      <c r="BQ23" s="677"/>
      <c r="BR23" s="677"/>
      <c r="BS23" s="646" t="s">
        <v>178</v>
      </c>
      <c r="BT23" s="641"/>
      <c r="BU23" s="641"/>
      <c r="BV23" s="641"/>
      <c r="BW23" s="641"/>
      <c r="BX23" s="641"/>
      <c r="BY23" s="641"/>
      <c r="BZ23" s="641"/>
      <c r="CA23" s="641"/>
      <c r="CB23" s="684"/>
      <c r="CD23" s="744" t="s">
        <v>225</v>
      </c>
      <c r="CE23" s="745"/>
      <c r="CF23" s="745"/>
      <c r="CG23" s="745"/>
      <c r="CH23" s="745"/>
      <c r="CI23" s="745"/>
      <c r="CJ23" s="745"/>
      <c r="CK23" s="745"/>
      <c r="CL23" s="745"/>
      <c r="CM23" s="745"/>
      <c r="CN23" s="745"/>
      <c r="CO23" s="745"/>
      <c r="CP23" s="745"/>
      <c r="CQ23" s="746"/>
      <c r="CR23" s="744" t="s">
        <v>286</v>
      </c>
      <c r="CS23" s="745"/>
      <c r="CT23" s="745"/>
      <c r="CU23" s="745"/>
      <c r="CV23" s="745"/>
      <c r="CW23" s="745"/>
      <c r="CX23" s="745"/>
      <c r="CY23" s="746"/>
      <c r="CZ23" s="744" t="s">
        <v>287</v>
      </c>
      <c r="DA23" s="745"/>
      <c r="DB23" s="745"/>
      <c r="DC23" s="746"/>
      <c r="DD23" s="744" t="s">
        <v>288</v>
      </c>
      <c r="DE23" s="745"/>
      <c r="DF23" s="745"/>
      <c r="DG23" s="745"/>
      <c r="DH23" s="745"/>
      <c r="DI23" s="745"/>
      <c r="DJ23" s="745"/>
      <c r="DK23" s="746"/>
      <c r="DL23" s="753" t="s">
        <v>289</v>
      </c>
      <c r="DM23" s="754"/>
      <c r="DN23" s="754"/>
      <c r="DO23" s="754"/>
      <c r="DP23" s="754"/>
      <c r="DQ23" s="754"/>
      <c r="DR23" s="754"/>
      <c r="DS23" s="754"/>
      <c r="DT23" s="754"/>
      <c r="DU23" s="754"/>
      <c r="DV23" s="755"/>
      <c r="DW23" s="744" t="s">
        <v>290</v>
      </c>
      <c r="DX23" s="745"/>
      <c r="DY23" s="745"/>
      <c r="DZ23" s="745"/>
      <c r="EA23" s="745"/>
      <c r="EB23" s="745"/>
      <c r="EC23" s="746"/>
    </row>
    <row r="24" spans="2:133" ht="11.25" customHeight="1" x14ac:dyDescent="0.15">
      <c r="B24" s="637" t="s">
        <v>291</v>
      </c>
      <c r="C24" s="638"/>
      <c r="D24" s="638"/>
      <c r="E24" s="638"/>
      <c r="F24" s="638"/>
      <c r="G24" s="638"/>
      <c r="H24" s="638"/>
      <c r="I24" s="638"/>
      <c r="J24" s="638"/>
      <c r="K24" s="638"/>
      <c r="L24" s="638"/>
      <c r="M24" s="638"/>
      <c r="N24" s="638"/>
      <c r="O24" s="638"/>
      <c r="P24" s="638"/>
      <c r="Q24" s="639"/>
      <c r="R24" s="640">
        <v>789469</v>
      </c>
      <c r="S24" s="641"/>
      <c r="T24" s="641"/>
      <c r="U24" s="641"/>
      <c r="V24" s="641"/>
      <c r="W24" s="641"/>
      <c r="X24" s="641"/>
      <c r="Y24" s="642"/>
      <c r="Z24" s="677">
        <v>3.2</v>
      </c>
      <c r="AA24" s="677"/>
      <c r="AB24" s="677"/>
      <c r="AC24" s="677"/>
      <c r="AD24" s="678" t="s">
        <v>178</v>
      </c>
      <c r="AE24" s="678"/>
      <c r="AF24" s="678"/>
      <c r="AG24" s="678"/>
      <c r="AH24" s="678"/>
      <c r="AI24" s="678"/>
      <c r="AJ24" s="678"/>
      <c r="AK24" s="678"/>
      <c r="AL24" s="643" t="s">
        <v>178</v>
      </c>
      <c r="AM24" s="644"/>
      <c r="AN24" s="644"/>
      <c r="AO24" s="679"/>
      <c r="AP24" s="734" t="s">
        <v>292</v>
      </c>
      <c r="AQ24" s="742"/>
      <c r="AR24" s="742"/>
      <c r="AS24" s="742"/>
      <c r="AT24" s="742"/>
      <c r="AU24" s="742"/>
      <c r="AV24" s="742"/>
      <c r="AW24" s="742"/>
      <c r="AX24" s="742"/>
      <c r="AY24" s="742"/>
      <c r="AZ24" s="742"/>
      <c r="BA24" s="742"/>
      <c r="BB24" s="742"/>
      <c r="BC24" s="742"/>
      <c r="BD24" s="742"/>
      <c r="BE24" s="742"/>
      <c r="BF24" s="736"/>
      <c r="BG24" s="640" t="s">
        <v>178</v>
      </c>
      <c r="BH24" s="641"/>
      <c r="BI24" s="641"/>
      <c r="BJ24" s="641"/>
      <c r="BK24" s="641"/>
      <c r="BL24" s="641"/>
      <c r="BM24" s="641"/>
      <c r="BN24" s="642"/>
      <c r="BO24" s="677" t="s">
        <v>140</v>
      </c>
      <c r="BP24" s="677"/>
      <c r="BQ24" s="677"/>
      <c r="BR24" s="677"/>
      <c r="BS24" s="646" t="s">
        <v>178</v>
      </c>
      <c r="BT24" s="641"/>
      <c r="BU24" s="641"/>
      <c r="BV24" s="641"/>
      <c r="BW24" s="641"/>
      <c r="BX24" s="641"/>
      <c r="BY24" s="641"/>
      <c r="BZ24" s="641"/>
      <c r="CA24" s="641"/>
      <c r="CB24" s="684"/>
      <c r="CD24" s="698" t="s">
        <v>293</v>
      </c>
      <c r="CE24" s="699"/>
      <c r="CF24" s="699"/>
      <c r="CG24" s="699"/>
      <c r="CH24" s="699"/>
      <c r="CI24" s="699"/>
      <c r="CJ24" s="699"/>
      <c r="CK24" s="699"/>
      <c r="CL24" s="699"/>
      <c r="CM24" s="699"/>
      <c r="CN24" s="699"/>
      <c r="CO24" s="699"/>
      <c r="CP24" s="699"/>
      <c r="CQ24" s="700"/>
      <c r="CR24" s="695">
        <v>11007118</v>
      </c>
      <c r="CS24" s="696"/>
      <c r="CT24" s="696"/>
      <c r="CU24" s="696"/>
      <c r="CV24" s="696"/>
      <c r="CW24" s="696"/>
      <c r="CX24" s="696"/>
      <c r="CY24" s="739"/>
      <c r="CZ24" s="740">
        <v>45.7</v>
      </c>
      <c r="DA24" s="711"/>
      <c r="DB24" s="711"/>
      <c r="DC24" s="743"/>
      <c r="DD24" s="738">
        <v>6213633</v>
      </c>
      <c r="DE24" s="696"/>
      <c r="DF24" s="696"/>
      <c r="DG24" s="696"/>
      <c r="DH24" s="696"/>
      <c r="DI24" s="696"/>
      <c r="DJ24" s="696"/>
      <c r="DK24" s="739"/>
      <c r="DL24" s="738">
        <v>6053349</v>
      </c>
      <c r="DM24" s="696"/>
      <c r="DN24" s="696"/>
      <c r="DO24" s="696"/>
      <c r="DP24" s="696"/>
      <c r="DQ24" s="696"/>
      <c r="DR24" s="696"/>
      <c r="DS24" s="696"/>
      <c r="DT24" s="696"/>
      <c r="DU24" s="696"/>
      <c r="DV24" s="739"/>
      <c r="DW24" s="740">
        <v>53</v>
      </c>
      <c r="DX24" s="711"/>
      <c r="DY24" s="711"/>
      <c r="DZ24" s="711"/>
      <c r="EA24" s="711"/>
      <c r="EB24" s="711"/>
      <c r="EC24" s="741"/>
    </row>
    <row r="25" spans="2:133" ht="11.25" customHeight="1" x14ac:dyDescent="0.15">
      <c r="B25" s="637" t="s">
        <v>294</v>
      </c>
      <c r="C25" s="638"/>
      <c r="D25" s="638"/>
      <c r="E25" s="638"/>
      <c r="F25" s="638"/>
      <c r="G25" s="638"/>
      <c r="H25" s="638"/>
      <c r="I25" s="638"/>
      <c r="J25" s="638"/>
      <c r="K25" s="638"/>
      <c r="L25" s="638"/>
      <c r="M25" s="638"/>
      <c r="N25" s="638"/>
      <c r="O25" s="638"/>
      <c r="P25" s="638"/>
      <c r="Q25" s="639"/>
      <c r="R25" s="640" t="s">
        <v>178</v>
      </c>
      <c r="S25" s="641"/>
      <c r="T25" s="641"/>
      <c r="U25" s="641"/>
      <c r="V25" s="641"/>
      <c r="W25" s="641"/>
      <c r="X25" s="641"/>
      <c r="Y25" s="642"/>
      <c r="Z25" s="677" t="s">
        <v>178</v>
      </c>
      <c r="AA25" s="677"/>
      <c r="AB25" s="677"/>
      <c r="AC25" s="677"/>
      <c r="AD25" s="678" t="s">
        <v>178</v>
      </c>
      <c r="AE25" s="678"/>
      <c r="AF25" s="678"/>
      <c r="AG25" s="678"/>
      <c r="AH25" s="678"/>
      <c r="AI25" s="678"/>
      <c r="AJ25" s="678"/>
      <c r="AK25" s="678"/>
      <c r="AL25" s="643" t="s">
        <v>178</v>
      </c>
      <c r="AM25" s="644"/>
      <c r="AN25" s="644"/>
      <c r="AO25" s="679"/>
      <c r="AP25" s="734" t="s">
        <v>295</v>
      </c>
      <c r="AQ25" s="742"/>
      <c r="AR25" s="742"/>
      <c r="AS25" s="742"/>
      <c r="AT25" s="742"/>
      <c r="AU25" s="742"/>
      <c r="AV25" s="742"/>
      <c r="AW25" s="742"/>
      <c r="AX25" s="742"/>
      <c r="AY25" s="742"/>
      <c r="AZ25" s="742"/>
      <c r="BA25" s="742"/>
      <c r="BB25" s="742"/>
      <c r="BC25" s="742"/>
      <c r="BD25" s="742"/>
      <c r="BE25" s="742"/>
      <c r="BF25" s="736"/>
      <c r="BG25" s="640" t="s">
        <v>178</v>
      </c>
      <c r="BH25" s="641"/>
      <c r="BI25" s="641"/>
      <c r="BJ25" s="641"/>
      <c r="BK25" s="641"/>
      <c r="BL25" s="641"/>
      <c r="BM25" s="641"/>
      <c r="BN25" s="642"/>
      <c r="BO25" s="677" t="s">
        <v>178</v>
      </c>
      <c r="BP25" s="677"/>
      <c r="BQ25" s="677"/>
      <c r="BR25" s="677"/>
      <c r="BS25" s="646" t="s">
        <v>178</v>
      </c>
      <c r="BT25" s="641"/>
      <c r="BU25" s="641"/>
      <c r="BV25" s="641"/>
      <c r="BW25" s="641"/>
      <c r="BX25" s="641"/>
      <c r="BY25" s="641"/>
      <c r="BZ25" s="641"/>
      <c r="CA25" s="641"/>
      <c r="CB25" s="684"/>
      <c r="CD25" s="673" t="s">
        <v>296</v>
      </c>
      <c r="CE25" s="674"/>
      <c r="CF25" s="674"/>
      <c r="CG25" s="674"/>
      <c r="CH25" s="674"/>
      <c r="CI25" s="674"/>
      <c r="CJ25" s="674"/>
      <c r="CK25" s="674"/>
      <c r="CL25" s="674"/>
      <c r="CM25" s="674"/>
      <c r="CN25" s="674"/>
      <c r="CO25" s="674"/>
      <c r="CP25" s="674"/>
      <c r="CQ25" s="675"/>
      <c r="CR25" s="640">
        <v>2796091</v>
      </c>
      <c r="CS25" s="659"/>
      <c r="CT25" s="659"/>
      <c r="CU25" s="659"/>
      <c r="CV25" s="659"/>
      <c r="CW25" s="659"/>
      <c r="CX25" s="659"/>
      <c r="CY25" s="660"/>
      <c r="CZ25" s="643">
        <v>11.6</v>
      </c>
      <c r="DA25" s="661"/>
      <c r="DB25" s="661"/>
      <c r="DC25" s="662"/>
      <c r="DD25" s="646">
        <v>2660305</v>
      </c>
      <c r="DE25" s="659"/>
      <c r="DF25" s="659"/>
      <c r="DG25" s="659"/>
      <c r="DH25" s="659"/>
      <c r="DI25" s="659"/>
      <c r="DJ25" s="659"/>
      <c r="DK25" s="660"/>
      <c r="DL25" s="646">
        <v>2500706</v>
      </c>
      <c r="DM25" s="659"/>
      <c r="DN25" s="659"/>
      <c r="DO25" s="659"/>
      <c r="DP25" s="659"/>
      <c r="DQ25" s="659"/>
      <c r="DR25" s="659"/>
      <c r="DS25" s="659"/>
      <c r="DT25" s="659"/>
      <c r="DU25" s="659"/>
      <c r="DV25" s="660"/>
      <c r="DW25" s="643">
        <v>21.9</v>
      </c>
      <c r="DX25" s="661"/>
      <c r="DY25" s="661"/>
      <c r="DZ25" s="661"/>
      <c r="EA25" s="661"/>
      <c r="EB25" s="661"/>
      <c r="EC25" s="676"/>
    </row>
    <row r="26" spans="2:133" ht="11.25" customHeight="1" x14ac:dyDescent="0.15">
      <c r="B26" s="637" t="s">
        <v>297</v>
      </c>
      <c r="C26" s="638"/>
      <c r="D26" s="638"/>
      <c r="E26" s="638"/>
      <c r="F26" s="638"/>
      <c r="G26" s="638"/>
      <c r="H26" s="638"/>
      <c r="I26" s="638"/>
      <c r="J26" s="638"/>
      <c r="K26" s="638"/>
      <c r="L26" s="638"/>
      <c r="M26" s="638"/>
      <c r="N26" s="638"/>
      <c r="O26" s="638"/>
      <c r="P26" s="638"/>
      <c r="Q26" s="639"/>
      <c r="R26" s="640">
        <v>12072017</v>
      </c>
      <c r="S26" s="641"/>
      <c r="T26" s="641"/>
      <c r="U26" s="641"/>
      <c r="V26" s="641"/>
      <c r="W26" s="641"/>
      <c r="X26" s="641"/>
      <c r="Y26" s="642"/>
      <c r="Z26" s="677">
        <v>49</v>
      </c>
      <c r="AA26" s="677"/>
      <c r="AB26" s="677"/>
      <c r="AC26" s="677"/>
      <c r="AD26" s="678">
        <v>10959388</v>
      </c>
      <c r="AE26" s="678"/>
      <c r="AF26" s="678"/>
      <c r="AG26" s="678"/>
      <c r="AH26" s="678"/>
      <c r="AI26" s="678"/>
      <c r="AJ26" s="678"/>
      <c r="AK26" s="678"/>
      <c r="AL26" s="643">
        <v>99.8</v>
      </c>
      <c r="AM26" s="644"/>
      <c r="AN26" s="644"/>
      <c r="AO26" s="679"/>
      <c r="AP26" s="734" t="s">
        <v>298</v>
      </c>
      <c r="AQ26" s="735"/>
      <c r="AR26" s="735"/>
      <c r="AS26" s="735"/>
      <c r="AT26" s="735"/>
      <c r="AU26" s="735"/>
      <c r="AV26" s="735"/>
      <c r="AW26" s="735"/>
      <c r="AX26" s="735"/>
      <c r="AY26" s="735"/>
      <c r="AZ26" s="735"/>
      <c r="BA26" s="735"/>
      <c r="BB26" s="735"/>
      <c r="BC26" s="735"/>
      <c r="BD26" s="735"/>
      <c r="BE26" s="735"/>
      <c r="BF26" s="736"/>
      <c r="BG26" s="640" t="s">
        <v>178</v>
      </c>
      <c r="BH26" s="641"/>
      <c r="BI26" s="641"/>
      <c r="BJ26" s="641"/>
      <c r="BK26" s="641"/>
      <c r="BL26" s="641"/>
      <c r="BM26" s="641"/>
      <c r="BN26" s="642"/>
      <c r="BO26" s="677" t="s">
        <v>140</v>
      </c>
      <c r="BP26" s="677"/>
      <c r="BQ26" s="677"/>
      <c r="BR26" s="677"/>
      <c r="BS26" s="646" t="s">
        <v>178</v>
      </c>
      <c r="BT26" s="641"/>
      <c r="BU26" s="641"/>
      <c r="BV26" s="641"/>
      <c r="BW26" s="641"/>
      <c r="BX26" s="641"/>
      <c r="BY26" s="641"/>
      <c r="BZ26" s="641"/>
      <c r="CA26" s="641"/>
      <c r="CB26" s="684"/>
      <c r="CD26" s="673" t="s">
        <v>299</v>
      </c>
      <c r="CE26" s="674"/>
      <c r="CF26" s="674"/>
      <c r="CG26" s="674"/>
      <c r="CH26" s="674"/>
      <c r="CI26" s="674"/>
      <c r="CJ26" s="674"/>
      <c r="CK26" s="674"/>
      <c r="CL26" s="674"/>
      <c r="CM26" s="674"/>
      <c r="CN26" s="674"/>
      <c r="CO26" s="674"/>
      <c r="CP26" s="674"/>
      <c r="CQ26" s="675"/>
      <c r="CR26" s="640">
        <v>1922046</v>
      </c>
      <c r="CS26" s="641"/>
      <c r="CT26" s="641"/>
      <c r="CU26" s="641"/>
      <c r="CV26" s="641"/>
      <c r="CW26" s="641"/>
      <c r="CX26" s="641"/>
      <c r="CY26" s="642"/>
      <c r="CZ26" s="643">
        <v>8</v>
      </c>
      <c r="DA26" s="661"/>
      <c r="DB26" s="661"/>
      <c r="DC26" s="662"/>
      <c r="DD26" s="646">
        <v>1813751</v>
      </c>
      <c r="DE26" s="641"/>
      <c r="DF26" s="641"/>
      <c r="DG26" s="641"/>
      <c r="DH26" s="641"/>
      <c r="DI26" s="641"/>
      <c r="DJ26" s="641"/>
      <c r="DK26" s="642"/>
      <c r="DL26" s="646" t="s">
        <v>178</v>
      </c>
      <c r="DM26" s="641"/>
      <c r="DN26" s="641"/>
      <c r="DO26" s="641"/>
      <c r="DP26" s="641"/>
      <c r="DQ26" s="641"/>
      <c r="DR26" s="641"/>
      <c r="DS26" s="641"/>
      <c r="DT26" s="641"/>
      <c r="DU26" s="641"/>
      <c r="DV26" s="642"/>
      <c r="DW26" s="643" t="s">
        <v>178</v>
      </c>
      <c r="DX26" s="661"/>
      <c r="DY26" s="661"/>
      <c r="DZ26" s="661"/>
      <c r="EA26" s="661"/>
      <c r="EB26" s="661"/>
      <c r="EC26" s="676"/>
    </row>
    <row r="27" spans="2:133" ht="11.25" customHeight="1" x14ac:dyDescent="0.15">
      <c r="B27" s="637" t="s">
        <v>300</v>
      </c>
      <c r="C27" s="638"/>
      <c r="D27" s="638"/>
      <c r="E27" s="638"/>
      <c r="F27" s="638"/>
      <c r="G27" s="638"/>
      <c r="H27" s="638"/>
      <c r="I27" s="638"/>
      <c r="J27" s="638"/>
      <c r="K27" s="638"/>
      <c r="L27" s="638"/>
      <c r="M27" s="638"/>
      <c r="N27" s="638"/>
      <c r="O27" s="638"/>
      <c r="P27" s="638"/>
      <c r="Q27" s="639"/>
      <c r="R27" s="640">
        <v>5561</v>
      </c>
      <c r="S27" s="641"/>
      <c r="T27" s="641"/>
      <c r="U27" s="641"/>
      <c r="V27" s="641"/>
      <c r="W27" s="641"/>
      <c r="X27" s="641"/>
      <c r="Y27" s="642"/>
      <c r="Z27" s="677">
        <v>0</v>
      </c>
      <c r="AA27" s="677"/>
      <c r="AB27" s="677"/>
      <c r="AC27" s="677"/>
      <c r="AD27" s="678">
        <v>5561</v>
      </c>
      <c r="AE27" s="678"/>
      <c r="AF27" s="678"/>
      <c r="AG27" s="678"/>
      <c r="AH27" s="678"/>
      <c r="AI27" s="678"/>
      <c r="AJ27" s="678"/>
      <c r="AK27" s="678"/>
      <c r="AL27" s="643">
        <v>0.1</v>
      </c>
      <c r="AM27" s="644"/>
      <c r="AN27" s="644"/>
      <c r="AO27" s="679"/>
      <c r="AP27" s="637" t="s">
        <v>301</v>
      </c>
      <c r="AQ27" s="638"/>
      <c r="AR27" s="638"/>
      <c r="AS27" s="638"/>
      <c r="AT27" s="638"/>
      <c r="AU27" s="638"/>
      <c r="AV27" s="638"/>
      <c r="AW27" s="638"/>
      <c r="AX27" s="638"/>
      <c r="AY27" s="638"/>
      <c r="AZ27" s="638"/>
      <c r="BA27" s="638"/>
      <c r="BB27" s="638"/>
      <c r="BC27" s="638"/>
      <c r="BD27" s="638"/>
      <c r="BE27" s="638"/>
      <c r="BF27" s="639"/>
      <c r="BG27" s="640">
        <v>4793082</v>
      </c>
      <c r="BH27" s="641"/>
      <c r="BI27" s="641"/>
      <c r="BJ27" s="641"/>
      <c r="BK27" s="641"/>
      <c r="BL27" s="641"/>
      <c r="BM27" s="641"/>
      <c r="BN27" s="642"/>
      <c r="BO27" s="677">
        <v>100</v>
      </c>
      <c r="BP27" s="677"/>
      <c r="BQ27" s="677"/>
      <c r="BR27" s="677"/>
      <c r="BS27" s="646">
        <v>26295</v>
      </c>
      <c r="BT27" s="641"/>
      <c r="BU27" s="641"/>
      <c r="BV27" s="641"/>
      <c r="BW27" s="641"/>
      <c r="BX27" s="641"/>
      <c r="BY27" s="641"/>
      <c r="BZ27" s="641"/>
      <c r="CA27" s="641"/>
      <c r="CB27" s="684"/>
      <c r="CD27" s="673" t="s">
        <v>302</v>
      </c>
      <c r="CE27" s="674"/>
      <c r="CF27" s="674"/>
      <c r="CG27" s="674"/>
      <c r="CH27" s="674"/>
      <c r="CI27" s="674"/>
      <c r="CJ27" s="674"/>
      <c r="CK27" s="674"/>
      <c r="CL27" s="674"/>
      <c r="CM27" s="674"/>
      <c r="CN27" s="674"/>
      <c r="CO27" s="674"/>
      <c r="CP27" s="674"/>
      <c r="CQ27" s="675"/>
      <c r="CR27" s="640">
        <v>6347976</v>
      </c>
      <c r="CS27" s="659"/>
      <c r="CT27" s="659"/>
      <c r="CU27" s="659"/>
      <c r="CV27" s="659"/>
      <c r="CW27" s="659"/>
      <c r="CX27" s="659"/>
      <c r="CY27" s="660"/>
      <c r="CZ27" s="643">
        <v>26.3</v>
      </c>
      <c r="DA27" s="661"/>
      <c r="DB27" s="661"/>
      <c r="DC27" s="662"/>
      <c r="DD27" s="646">
        <v>1813920</v>
      </c>
      <c r="DE27" s="659"/>
      <c r="DF27" s="659"/>
      <c r="DG27" s="659"/>
      <c r="DH27" s="659"/>
      <c r="DI27" s="659"/>
      <c r="DJ27" s="659"/>
      <c r="DK27" s="660"/>
      <c r="DL27" s="646">
        <v>1813235</v>
      </c>
      <c r="DM27" s="659"/>
      <c r="DN27" s="659"/>
      <c r="DO27" s="659"/>
      <c r="DP27" s="659"/>
      <c r="DQ27" s="659"/>
      <c r="DR27" s="659"/>
      <c r="DS27" s="659"/>
      <c r="DT27" s="659"/>
      <c r="DU27" s="659"/>
      <c r="DV27" s="660"/>
      <c r="DW27" s="643">
        <v>15.9</v>
      </c>
      <c r="DX27" s="661"/>
      <c r="DY27" s="661"/>
      <c r="DZ27" s="661"/>
      <c r="EA27" s="661"/>
      <c r="EB27" s="661"/>
      <c r="EC27" s="676"/>
    </row>
    <row r="28" spans="2:133" ht="11.25" customHeight="1" x14ac:dyDescent="0.15">
      <c r="B28" s="637" t="s">
        <v>303</v>
      </c>
      <c r="C28" s="638"/>
      <c r="D28" s="638"/>
      <c r="E28" s="638"/>
      <c r="F28" s="638"/>
      <c r="G28" s="638"/>
      <c r="H28" s="638"/>
      <c r="I28" s="638"/>
      <c r="J28" s="638"/>
      <c r="K28" s="638"/>
      <c r="L28" s="638"/>
      <c r="M28" s="638"/>
      <c r="N28" s="638"/>
      <c r="O28" s="638"/>
      <c r="P28" s="638"/>
      <c r="Q28" s="639"/>
      <c r="R28" s="640">
        <v>144215</v>
      </c>
      <c r="S28" s="641"/>
      <c r="T28" s="641"/>
      <c r="U28" s="641"/>
      <c r="V28" s="641"/>
      <c r="W28" s="641"/>
      <c r="X28" s="641"/>
      <c r="Y28" s="642"/>
      <c r="Z28" s="677">
        <v>0.6</v>
      </c>
      <c r="AA28" s="677"/>
      <c r="AB28" s="677"/>
      <c r="AC28" s="677"/>
      <c r="AD28" s="678" t="s">
        <v>178</v>
      </c>
      <c r="AE28" s="678"/>
      <c r="AF28" s="678"/>
      <c r="AG28" s="678"/>
      <c r="AH28" s="678"/>
      <c r="AI28" s="678"/>
      <c r="AJ28" s="678"/>
      <c r="AK28" s="678"/>
      <c r="AL28" s="643" t="s">
        <v>178</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304</v>
      </c>
      <c r="CE28" s="674"/>
      <c r="CF28" s="674"/>
      <c r="CG28" s="674"/>
      <c r="CH28" s="674"/>
      <c r="CI28" s="674"/>
      <c r="CJ28" s="674"/>
      <c r="CK28" s="674"/>
      <c r="CL28" s="674"/>
      <c r="CM28" s="674"/>
      <c r="CN28" s="674"/>
      <c r="CO28" s="674"/>
      <c r="CP28" s="674"/>
      <c r="CQ28" s="675"/>
      <c r="CR28" s="640">
        <v>1863051</v>
      </c>
      <c r="CS28" s="641"/>
      <c r="CT28" s="641"/>
      <c r="CU28" s="641"/>
      <c r="CV28" s="641"/>
      <c r="CW28" s="641"/>
      <c r="CX28" s="641"/>
      <c r="CY28" s="642"/>
      <c r="CZ28" s="643">
        <v>7.7</v>
      </c>
      <c r="DA28" s="661"/>
      <c r="DB28" s="661"/>
      <c r="DC28" s="662"/>
      <c r="DD28" s="646">
        <v>1739408</v>
      </c>
      <c r="DE28" s="641"/>
      <c r="DF28" s="641"/>
      <c r="DG28" s="641"/>
      <c r="DH28" s="641"/>
      <c r="DI28" s="641"/>
      <c r="DJ28" s="641"/>
      <c r="DK28" s="642"/>
      <c r="DL28" s="646">
        <v>1739408</v>
      </c>
      <c r="DM28" s="641"/>
      <c r="DN28" s="641"/>
      <c r="DO28" s="641"/>
      <c r="DP28" s="641"/>
      <c r="DQ28" s="641"/>
      <c r="DR28" s="641"/>
      <c r="DS28" s="641"/>
      <c r="DT28" s="641"/>
      <c r="DU28" s="641"/>
      <c r="DV28" s="642"/>
      <c r="DW28" s="643">
        <v>15.2</v>
      </c>
      <c r="DX28" s="661"/>
      <c r="DY28" s="661"/>
      <c r="DZ28" s="661"/>
      <c r="EA28" s="661"/>
      <c r="EB28" s="661"/>
      <c r="EC28" s="676"/>
    </row>
    <row r="29" spans="2:133" ht="11.25" customHeight="1" x14ac:dyDescent="0.15">
      <c r="B29" s="637" t="s">
        <v>305</v>
      </c>
      <c r="C29" s="638"/>
      <c r="D29" s="638"/>
      <c r="E29" s="638"/>
      <c r="F29" s="638"/>
      <c r="G29" s="638"/>
      <c r="H29" s="638"/>
      <c r="I29" s="638"/>
      <c r="J29" s="638"/>
      <c r="K29" s="638"/>
      <c r="L29" s="638"/>
      <c r="M29" s="638"/>
      <c r="N29" s="638"/>
      <c r="O29" s="638"/>
      <c r="P29" s="638"/>
      <c r="Q29" s="639"/>
      <c r="R29" s="640">
        <v>249564</v>
      </c>
      <c r="S29" s="641"/>
      <c r="T29" s="641"/>
      <c r="U29" s="641"/>
      <c r="V29" s="641"/>
      <c r="W29" s="641"/>
      <c r="X29" s="641"/>
      <c r="Y29" s="642"/>
      <c r="Z29" s="677">
        <v>1</v>
      </c>
      <c r="AA29" s="677"/>
      <c r="AB29" s="677"/>
      <c r="AC29" s="677"/>
      <c r="AD29" s="678">
        <v>12730</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306</v>
      </c>
      <c r="CE29" s="726"/>
      <c r="CF29" s="673" t="s">
        <v>307</v>
      </c>
      <c r="CG29" s="674"/>
      <c r="CH29" s="674"/>
      <c r="CI29" s="674"/>
      <c r="CJ29" s="674"/>
      <c r="CK29" s="674"/>
      <c r="CL29" s="674"/>
      <c r="CM29" s="674"/>
      <c r="CN29" s="674"/>
      <c r="CO29" s="674"/>
      <c r="CP29" s="674"/>
      <c r="CQ29" s="675"/>
      <c r="CR29" s="640">
        <v>1863032</v>
      </c>
      <c r="CS29" s="659"/>
      <c r="CT29" s="659"/>
      <c r="CU29" s="659"/>
      <c r="CV29" s="659"/>
      <c r="CW29" s="659"/>
      <c r="CX29" s="659"/>
      <c r="CY29" s="660"/>
      <c r="CZ29" s="643">
        <v>7.7</v>
      </c>
      <c r="DA29" s="661"/>
      <c r="DB29" s="661"/>
      <c r="DC29" s="662"/>
      <c r="DD29" s="646">
        <v>1739389</v>
      </c>
      <c r="DE29" s="659"/>
      <c r="DF29" s="659"/>
      <c r="DG29" s="659"/>
      <c r="DH29" s="659"/>
      <c r="DI29" s="659"/>
      <c r="DJ29" s="659"/>
      <c r="DK29" s="660"/>
      <c r="DL29" s="646">
        <v>1739389</v>
      </c>
      <c r="DM29" s="659"/>
      <c r="DN29" s="659"/>
      <c r="DO29" s="659"/>
      <c r="DP29" s="659"/>
      <c r="DQ29" s="659"/>
      <c r="DR29" s="659"/>
      <c r="DS29" s="659"/>
      <c r="DT29" s="659"/>
      <c r="DU29" s="659"/>
      <c r="DV29" s="660"/>
      <c r="DW29" s="643">
        <v>15.2</v>
      </c>
      <c r="DX29" s="661"/>
      <c r="DY29" s="661"/>
      <c r="DZ29" s="661"/>
      <c r="EA29" s="661"/>
      <c r="EB29" s="661"/>
      <c r="EC29" s="676"/>
    </row>
    <row r="30" spans="2:133" ht="11.25" customHeight="1" x14ac:dyDescent="0.15">
      <c r="B30" s="637" t="s">
        <v>308</v>
      </c>
      <c r="C30" s="638"/>
      <c r="D30" s="638"/>
      <c r="E30" s="638"/>
      <c r="F30" s="638"/>
      <c r="G30" s="638"/>
      <c r="H30" s="638"/>
      <c r="I30" s="638"/>
      <c r="J30" s="638"/>
      <c r="K30" s="638"/>
      <c r="L30" s="638"/>
      <c r="M30" s="638"/>
      <c r="N30" s="638"/>
      <c r="O30" s="638"/>
      <c r="P30" s="638"/>
      <c r="Q30" s="639"/>
      <c r="R30" s="640">
        <v>80061</v>
      </c>
      <c r="S30" s="641"/>
      <c r="T30" s="641"/>
      <c r="U30" s="641"/>
      <c r="V30" s="641"/>
      <c r="W30" s="641"/>
      <c r="X30" s="641"/>
      <c r="Y30" s="642"/>
      <c r="Z30" s="677">
        <v>0.3</v>
      </c>
      <c r="AA30" s="677"/>
      <c r="AB30" s="677"/>
      <c r="AC30" s="677"/>
      <c r="AD30" s="678" t="s">
        <v>178</v>
      </c>
      <c r="AE30" s="678"/>
      <c r="AF30" s="678"/>
      <c r="AG30" s="678"/>
      <c r="AH30" s="678"/>
      <c r="AI30" s="678"/>
      <c r="AJ30" s="678"/>
      <c r="AK30" s="678"/>
      <c r="AL30" s="643" t="s">
        <v>140</v>
      </c>
      <c r="AM30" s="644"/>
      <c r="AN30" s="644"/>
      <c r="AO30" s="679"/>
      <c r="AP30" s="701" t="s">
        <v>225</v>
      </c>
      <c r="AQ30" s="702"/>
      <c r="AR30" s="702"/>
      <c r="AS30" s="702"/>
      <c r="AT30" s="702"/>
      <c r="AU30" s="702"/>
      <c r="AV30" s="702"/>
      <c r="AW30" s="702"/>
      <c r="AX30" s="702"/>
      <c r="AY30" s="702"/>
      <c r="AZ30" s="702"/>
      <c r="BA30" s="702"/>
      <c r="BB30" s="702"/>
      <c r="BC30" s="702"/>
      <c r="BD30" s="702"/>
      <c r="BE30" s="702"/>
      <c r="BF30" s="703"/>
      <c r="BG30" s="701" t="s">
        <v>309</v>
      </c>
      <c r="BH30" s="714"/>
      <c r="BI30" s="714"/>
      <c r="BJ30" s="714"/>
      <c r="BK30" s="714"/>
      <c r="BL30" s="714"/>
      <c r="BM30" s="714"/>
      <c r="BN30" s="714"/>
      <c r="BO30" s="714"/>
      <c r="BP30" s="714"/>
      <c r="BQ30" s="715"/>
      <c r="BR30" s="701" t="s">
        <v>310</v>
      </c>
      <c r="BS30" s="714"/>
      <c r="BT30" s="714"/>
      <c r="BU30" s="714"/>
      <c r="BV30" s="714"/>
      <c r="BW30" s="714"/>
      <c r="BX30" s="714"/>
      <c r="BY30" s="714"/>
      <c r="BZ30" s="714"/>
      <c r="CA30" s="714"/>
      <c r="CB30" s="715"/>
      <c r="CD30" s="727"/>
      <c r="CE30" s="728"/>
      <c r="CF30" s="673" t="s">
        <v>311</v>
      </c>
      <c r="CG30" s="674"/>
      <c r="CH30" s="674"/>
      <c r="CI30" s="674"/>
      <c r="CJ30" s="674"/>
      <c r="CK30" s="674"/>
      <c r="CL30" s="674"/>
      <c r="CM30" s="674"/>
      <c r="CN30" s="674"/>
      <c r="CO30" s="674"/>
      <c r="CP30" s="674"/>
      <c r="CQ30" s="675"/>
      <c r="CR30" s="640">
        <v>1752183</v>
      </c>
      <c r="CS30" s="641"/>
      <c r="CT30" s="641"/>
      <c r="CU30" s="641"/>
      <c r="CV30" s="641"/>
      <c r="CW30" s="641"/>
      <c r="CX30" s="641"/>
      <c r="CY30" s="642"/>
      <c r="CZ30" s="643">
        <v>7.3</v>
      </c>
      <c r="DA30" s="661"/>
      <c r="DB30" s="661"/>
      <c r="DC30" s="662"/>
      <c r="DD30" s="646">
        <v>1648195</v>
      </c>
      <c r="DE30" s="641"/>
      <c r="DF30" s="641"/>
      <c r="DG30" s="641"/>
      <c r="DH30" s="641"/>
      <c r="DI30" s="641"/>
      <c r="DJ30" s="641"/>
      <c r="DK30" s="642"/>
      <c r="DL30" s="646">
        <v>1648195</v>
      </c>
      <c r="DM30" s="641"/>
      <c r="DN30" s="641"/>
      <c r="DO30" s="641"/>
      <c r="DP30" s="641"/>
      <c r="DQ30" s="641"/>
      <c r="DR30" s="641"/>
      <c r="DS30" s="641"/>
      <c r="DT30" s="641"/>
      <c r="DU30" s="641"/>
      <c r="DV30" s="642"/>
      <c r="DW30" s="643">
        <v>14.4</v>
      </c>
      <c r="DX30" s="661"/>
      <c r="DY30" s="661"/>
      <c r="DZ30" s="661"/>
      <c r="EA30" s="661"/>
      <c r="EB30" s="661"/>
      <c r="EC30" s="676"/>
    </row>
    <row r="31" spans="2:133" ht="11.25" customHeight="1" x14ac:dyDescent="0.15">
      <c r="B31" s="637" t="s">
        <v>312</v>
      </c>
      <c r="C31" s="638"/>
      <c r="D31" s="638"/>
      <c r="E31" s="638"/>
      <c r="F31" s="638"/>
      <c r="G31" s="638"/>
      <c r="H31" s="638"/>
      <c r="I31" s="638"/>
      <c r="J31" s="638"/>
      <c r="K31" s="638"/>
      <c r="L31" s="638"/>
      <c r="M31" s="638"/>
      <c r="N31" s="638"/>
      <c r="O31" s="638"/>
      <c r="P31" s="638"/>
      <c r="Q31" s="639"/>
      <c r="R31" s="640">
        <v>3830333</v>
      </c>
      <c r="S31" s="641"/>
      <c r="T31" s="641"/>
      <c r="U31" s="641"/>
      <c r="V31" s="641"/>
      <c r="W31" s="641"/>
      <c r="X31" s="641"/>
      <c r="Y31" s="642"/>
      <c r="Z31" s="677">
        <v>15.6</v>
      </c>
      <c r="AA31" s="677"/>
      <c r="AB31" s="677"/>
      <c r="AC31" s="677"/>
      <c r="AD31" s="678" t="s">
        <v>178</v>
      </c>
      <c r="AE31" s="678"/>
      <c r="AF31" s="678"/>
      <c r="AG31" s="678"/>
      <c r="AH31" s="678"/>
      <c r="AI31" s="678"/>
      <c r="AJ31" s="678"/>
      <c r="AK31" s="678"/>
      <c r="AL31" s="643" t="s">
        <v>178</v>
      </c>
      <c r="AM31" s="644"/>
      <c r="AN31" s="644"/>
      <c r="AO31" s="679"/>
      <c r="AP31" s="716" t="s">
        <v>313</v>
      </c>
      <c r="AQ31" s="717"/>
      <c r="AR31" s="717"/>
      <c r="AS31" s="717"/>
      <c r="AT31" s="722" t="s">
        <v>314</v>
      </c>
      <c r="AU31" s="231"/>
      <c r="AV31" s="231"/>
      <c r="AW31" s="231"/>
      <c r="AX31" s="706" t="s">
        <v>190</v>
      </c>
      <c r="AY31" s="707"/>
      <c r="AZ31" s="707"/>
      <c r="BA31" s="707"/>
      <c r="BB31" s="707"/>
      <c r="BC31" s="707"/>
      <c r="BD31" s="707"/>
      <c r="BE31" s="707"/>
      <c r="BF31" s="708"/>
      <c r="BG31" s="709">
        <v>99</v>
      </c>
      <c r="BH31" s="710"/>
      <c r="BI31" s="710"/>
      <c r="BJ31" s="710"/>
      <c r="BK31" s="710"/>
      <c r="BL31" s="710"/>
      <c r="BM31" s="711">
        <v>94.6</v>
      </c>
      <c r="BN31" s="710"/>
      <c r="BO31" s="710"/>
      <c r="BP31" s="710"/>
      <c r="BQ31" s="712"/>
      <c r="BR31" s="709">
        <v>98.8</v>
      </c>
      <c r="BS31" s="710"/>
      <c r="BT31" s="710"/>
      <c r="BU31" s="710"/>
      <c r="BV31" s="710"/>
      <c r="BW31" s="710"/>
      <c r="BX31" s="711">
        <v>94.1</v>
      </c>
      <c r="BY31" s="710"/>
      <c r="BZ31" s="710"/>
      <c r="CA31" s="710"/>
      <c r="CB31" s="712"/>
      <c r="CD31" s="727"/>
      <c r="CE31" s="728"/>
      <c r="CF31" s="673" t="s">
        <v>315</v>
      </c>
      <c r="CG31" s="674"/>
      <c r="CH31" s="674"/>
      <c r="CI31" s="674"/>
      <c r="CJ31" s="674"/>
      <c r="CK31" s="674"/>
      <c r="CL31" s="674"/>
      <c r="CM31" s="674"/>
      <c r="CN31" s="674"/>
      <c r="CO31" s="674"/>
      <c r="CP31" s="674"/>
      <c r="CQ31" s="675"/>
      <c r="CR31" s="640">
        <v>110849</v>
      </c>
      <c r="CS31" s="659"/>
      <c r="CT31" s="659"/>
      <c r="CU31" s="659"/>
      <c r="CV31" s="659"/>
      <c r="CW31" s="659"/>
      <c r="CX31" s="659"/>
      <c r="CY31" s="660"/>
      <c r="CZ31" s="643">
        <v>0.5</v>
      </c>
      <c r="DA31" s="661"/>
      <c r="DB31" s="661"/>
      <c r="DC31" s="662"/>
      <c r="DD31" s="646">
        <v>91194</v>
      </c>
      <c r="DE31" s="659"/>
      <c r="DF31" s="659"/>
      <c r="DG31" s="659"/>
      <c r="DH31" s="659"/>
      <c r="DI31" s="659"/>
      <c r="DJ31" s="659"/>
      <c r="DK31" s="660"/>
      <c r="DL31" s="646">
        <v>91194</v>
      </c>
      <c r="DM31" s="659"/>
      <c r="DN31" s="659"/>
      <c r="DO31" s="659"/>
      <c r="DP31" s="659"/>
      <c r="DQ31" s="659"/>
      <c r="DR31" s="659"/>
      <c r="DS31" s="659"/>
      <c r="DT31" s="659"/>
      <c r="DU31" s="659"/>
      <c r="DV31" s="660"/>
      <c r="DW31" s="643">
        <v>0.8</v>
      </c>
      <c r="DX31" s="661"/>
      <c r="DY31" s="661"/>
      <c r="DZ31" s="661"/>
      <c r="EA31" s="661"/>
      <c r="EB31" s="661"/>
      <c r="EC31" s="676"/>
    </row>
    <row r="32" spans="2:133" ht="11.25" customHeight="1" x14ac:dyDescent="0.15">
      <c r="B32" s="731" t="s">
        <v>316</v>
      </c>
      <c r="C32" s="732"/>
      <c r="D32" s="732"/>
      <c r="E32" s="732"/>
      <c r="F32" s="732"/>
      <c r="G32" s="732"/>
      <c r="H32" s="732"/>
      <c r="I32" s="732"/>
      <c r="J32" s="732"/>
      <c r="K32" s="732"/>
      <c r="L32" s="732"/>
      <c r="M32" s="732"/>
      <c r="N32" s="732"/>
      <c r="O32" s="732"/>
      <c r="P32" s="732"/>
      <c r="Q32" s="733"/>
      <c r="R32" s="640" t="s">
        <v>178</v>
      </c>
      <c r="S32" s="641"/>
      <c r="T32" s="641"/>
      <c r="U32" s="641"/>
      <c r="V32" s="641"/>
      <c r="W32" s="641"/>
      <c r="X32" s="641"/>
      <c r="Y32" s="642"/>
      <c r="Z32" s="677" t="s">
        <v>178</v>
      </c>
      <c r="AA32" s="677"/>
      <c r="AB32" s="677"/>
      <c r="AC32" s="677"/>
      <c r="AD32" s="678" t="s">
        <v>178</v>
      </c>
      <c r="AE32" s="678"/>
      <c r="AF32" s="678"/>
      <c r="AG32" s="678"/>
      <c r="AH32" s="678"/>
      <c r="AI32" s="678"/>
      <c r="AJ32" s="678"/>
      <c r="AK32" s="678"/>
      <c r="AL32" s="643" t="s">
        <v>178</v>
      </c>
      <c r="AM32" s="644"/>
      <c r="AN32" s="644"/>
      <c r="AO32" s="679"/>
      <c r="AP32" s="718"/>
      <c r="AQ32" s="719"/>
      <c r="AR32" s="719"/>
      <c r="AS32" s="719"/>
      <c r="AT32" s="723"/>
      <c r="AU32" s="230" t="s">
        <v>317</v>
      </c>
      <c r="AV32" s="230"/>
      <c r="AW32" s="230"/>
      <c r="AX32" s="637" t="s">
        <v>318</v>
      </c>
      <c r="AY32" s="638"/>
      <c r="AZ32" s="638"/>
      <c r="BA32" s="638"/>
      <c r="BB32" s="638"/>
      <c r="BC32" s="638"/>
      <c r="BD32" s="638"/>
      <c r="BE32" s="638"/>
      <c r="BF32" s="639"/>
      <c r="BG32" s="713">
        <v>98.8</v>
      </c>
      <c r="BH32" s="659"/>
      <c r="BI32" s="659"/>
      <c r="BJ32" s="659"/>
      <c r="BK32" s="659"/>
      <c r="BL32" s="659"/>
      <c r="BM32" s="644">
        <v>95.9</v>
      </c>
      <c r="BN32" s="705"/>
      <c r="BO32" s="705"/>
      <c r="BP32" s="705"/>
      <c r="BQ32" s="683"/>
      <c r="BR32" s="713">
        <v>98.8</v>
      </c>
      <c r="BS32" s="659"/>
      <c r="BT32" s="659"/>
      <c r="BU32" s="659"/>
      <c r="BV32" s="659"/>
      <c r="BW32" s="659"/>
      <c r="BX32" s="644">
        <v>95.6</v>
      </c>
      <c r="BY32" s="705"/>
      <c r="BZ32" s="705"/>
      <c r="CA32" s="705"/>
      <c r="CB32" s="683"/>
      <c r="CD32" s="729"/>
      <c r="CE32" s="730"/>
      <c r="CF32" s="673" t="s">
        <v>319</v>
      </c>
      <c r="CG32" s="674"/>
      <c r="CH32" s="674"/>
      <c r="CI32" s="674"/>
      <c r="CJ32" s="674"/>
      <c r="CK32" s="674"/>
      <c r="CL32" s="674"/>
      <c r="CM32" s="674"/>
      <c r="CN32" s="674"/>
      <c r="CO32" s="674"/>
      <c r="CP32" s="674"/>
      <c r="CQ32" s="675"/>
      <c r="CR32" s="640">
        <v>19</v>
      </c>
      <c r="CS32" s="641"/>
      <c r="CT32" s="641"/>
      <c r="CU32" s="641"/>
      <c r="CV32" s="641"/>
      <c r="CW32" s="641"/>
      <c r="CX32" s="641"/>
      <c r="CY32" s="642"/>
      <c r="CZ32" s="643">
        <v>0</v>
      </c>
      <c r="DA32" s="661"/>
      <c r="DB32" s="661"/>
      <c r="DC32" s="662"/>
      <c r="DD32" s="646">
        <v>19</v>
      </c>
      <c r="DE32" s="641"/>
      <c r="DF32" s="641"/>
      <c r="DG32" s="641"/>
      <c r="DH32" s="641"/>
      <c r="DI32" s="641"/>
      <c r="DJ32" s="641"/>
      <c r="DK32" s="642"/>
      <c r="DL32" s="646">
        <v>19</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320</v>
      </c>
      <c r="C33" s="638"/>
      <c r="D33" s="638"/>
      <c r="E33" s="638"/>
      <c r="F33" s="638"/>
      <c r="G33" s="638"/>
      <c r="H33" s="638"/>
      <c r="I33" s="638"/>
      <c r="J33" s="638"/>
      <c r="K33" s="638"/>
      <c r="L33" s="638"/>
      <c r="M33" s="638"/>
      <c r="N33" s="638"/>
      <c r="O33" s="638"/>
      <c r="P33" s="638"/>
      <c r="Q33" s="639"/>
      <c r="R33" s="640">
        <v>2311930</v>
      </c>
      <c r="S33" s="641"/>
      <c r="T33" s="641"/>
      <c r="U33" s="641"/>
      <c r="V33" s="641"/>
      <c r="W33" s="641"/>
      <c r="X33" s="641"/>
      <c r="Y33" s="642"/>
      <c r="Z33" s="677">
        <v>9.4</v>
      </c>
      <c r="AA33" s="677"/>
      <c r="AB33" s="677"/>
      <c r="AC33" s="677"/>
      <c r="AD33" s="678" t="s">
        <v>178</v>
      </c>
      <c r="AE33" s="678"/>
      <c r="AF33" s="678"/>
      <c r="AG33" s="678"/>
      <c r="AH33" s="678"/>
      <c r="AI33" s="678"/>
      <c r="AJ33" s="678"/>
      <c r="AK33" s="678"/>
      <c r="AL33" s="643" t="s">
        <v>140</v>
      </c>
      <c r="AM33" s="644"/>
      <c r="AN33" s="644"/>
      <c r="AO33" s="679"/>
      <c r="AP33" s="720"/>
      <c r="AQ33" s="721"/>
      <c r="AR33" s="721"/>
      <c r="AS33" s="721"/>
      <c r="AT33" s="724"/>
      <c r="AU33" s="232"/>
      <c r="AV33" s="232"/>
      <c r="AW33" s="232"/>
      <c r="AX33" s="621" t="s">
        <v>321</v>
      </c>
      <c r="AY33" s="622"/>
      <c r="AZ33" s="622"/>
      <c r="BA33" s="622"/>
      <c r="BB33" s="622"/>
      <c r="BC33" s="622"/>
      <c r="BD33" s="622"/>
      <c r="BE33" s="622"/>
      <c r="BF33" s="623"/>
      <c r="BG33" s="704">
        <v>99</v>
      </c>
      <c r="BH33" s="625"/>
      <c r="BI33" s="625"/>
      <c r="BJ33" s="625"/>
      <c r="BK33" s="625"/>
      <c r="BL33" s="625"/>
      <c r="BM33" s="668">
        <v>93.2</v>
      </c>
      <c r="BN33" s="625"/>
      <c r="BO33" s="625"/>
      <c r="BP33" s="625"/>
      <c r="BQ33" s="689"/>
      <c r="BR33" s="704">
        <v>98.7</v>
      </c>
      <c r="BS33" s="625"/>
      <c r="BT33" s="625"/>
      <c r="BU33" s="625"/>
      <c r="BV33" s="625"/>
      <c r="BW33" s="625"/>
      <c r="BX33" s="668">
        <v>92.6</v>
      </c>
      <c r="BY33" s="625"/>
      <c r="BZ33" s="625"/>
      <c r="CA33" s="625"/>
      <c r="CB33" s="689"/>
      <c r="CD33" s="673" t="s">
        <v>322</v>
      </c>
      <c r="CE33" s="674"/>
      <c r="CF33" s="674"/>
      <c r="CG33" s="674"/>
      <c r="CH33" s="674"/>
      <c r="CI33" s="674"/>
      <c r="CJ33" s="674"/>
      <c r="CK33" s="674"/>
      <c r="CL33" s="674"/>
      <c r="CM33" s="674"/>
      <c r="CN33" s="674"/>
      <c r="CO33" s="674"/>
      <c r="CP33" s="674"/>
      <c r="CQ33" s="675"/>
      <c r="CR33" s="640">
        <v>8687563</v>
      </c>
      <c r="CS33" s="659"/>
      <c r="CT33" s="659"/>
      <c r="CU33" s="659"/>
      <c r="CV33" s="659"/>
      <c r="CW33" s="659"/>
      <c r="CX33" s="659"/>
      <c r="CY33" s="660"/>
      <c r="CZ33" s="643">
        <v>36.1</v>
      </c>
      <c r="DA33" s="661"/>
      <c r="DB33" s="661"/>
      <c r="DC33" s="662"/>
      <c r="DD33" s="646">
        <v>6255990</v>
      </c>
      <c r="DE33" s="659"/>
      <c r="DF33" s="659"/>
      <c r="DG33" s="659"/>
      <c r="DH33" s="659"/>
      <c r="DI33" s="659"/>
      <c r="DJ33" s="659"/>
      <c r="DK33" s="660"/>
      <c r="DL33" s="646">
        <v>4366110</v>
      </c>
      <c r="DM33" s="659"/>
      <c r="DN33" s="659"/>
      <c r="DO33" s="659"/>
      <c r="DP33" s="659"/>
      <c r="DQ33" s="659"/>
      <c r="DR33" s="659"/>
      <c r="DS33" s="659"/>
      <c r="DT33" s="659"/>
      <c r="DU33" s="659"/>
      <c r="DV33" s="660"/>
      <c r="DW33" s="643">
        <v>38.200000000000003</v>
      </c>
      <c r="DX33" s="661"/>
      <c r="DY33" s="661"/>
      <c r="DZ33" s="661"/>
      <c r="EA33" s="661"/>
      <c r="EB33" s="661"/>
      <c r="EC33" s="676"/>
    </row>
    <row r="34" spans="2:133" ht="11.25" customHeight="1" x14ac:dyDescent="0.15">
      <c r="B34" s="637" t="s">
        <v>323</v>
      </c>
      <c r="C34" s="638"/>
      <c r="D34" s="638"/>
      <c r="E34" s="638"/>
      <c r="F34" s="638"/>
      <c r="G34" s="638"/>
      <c r="H34" s="638"/>
      <c r="I34" s="638"/>
      <c r="J34" s="638"/>
      <c r="K34" s="638"/>
      <c r="L34" s="638"/>
      <c r="M34" s="638"/>
      <c r="N34" s="638"/>
      <c r="O34" s="638"/>
      <c r="P34" s="638"/>
      <c r="Q34" s="639"/>
      <c r="R34" s="640">
        <v>65060</v>
      </c>
      <c r="S34" s="641"/>
      <c r="T34" s="641"/>
      <c r="U34" s="641"/>
      <c r="V34" s="641"/>
      <c r="W34" s="641"/>
      <c r="X34" s="641"/>
      <c r="Y34" s="642"/>
      <c r="Z34" s="677">
        <v>0.3</v>
      </c>
      <c r="AA34" s="677"/>
      <c r="AB34" s="677"/>
      <c r="AC34" s="677"/>
      <c r="AD34" s="678" t="s">
        <v>178</v>
      </c>
      <c r="AE34" s="678"/>
      <c r="AF34" s="678"/>
      <c r="AG34" s="678"/>
      <c r="AH34" s="678"/>
      <c r="AI34" s="678"/>
      <c r="AJ34" s="678"/>
      <c r="AK34" s="678"/>
      <c r="AL34" s="643" t="s">
        <v>178</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324</v>
      </c>
      <c r="CE34" s="674"/>
      <c r="CF34" s="674"/>
      <c r="CG34" s="674"/>
      <c r="CH34" s="674"/>
      <c r="CI34" s="674"/>
      <c r="CJ34" s="674"/>
      <c r="CK34" s="674"/>
      <c r="CL34" s="674"/>
      <c r="CM34" s="674"/>
      <c r="CN34" s="674"/>
      <c r="CO34" s="674"/>
      <c r="CP34" s="674"/>
      <c r="CQ34" s="675"/>
      <c r="CR34" s="640">
        <v>3182542</v>
      </c>
      <c r="CS34" s="641"/>
      <c r="CT34" s="641"/>
      <c r="CU34" s="641"/>
      <c r="CV34" s="641"/>
      <c r="CW34" s="641"/>
      <c r="CX34" s="641"/>
      <c r="CY34" s="642"/>
      <c r="CZ34" s="643">
        <v>13.2</v>
      </c>
      <c r="DA34" s="661"/>
      <c r="DB34" s="661"/>
      <c r="DC34" s="662"/>
      <c r="DD34" s="646">
        <v>2048696</v>
      </c>
      <c r="DE34" s="641"/>
      <c r="DF34" s="641"/>
      <c r="DG34" s="641"/>
      <c r="DH34" s="641"/>
      <c r="DI34" s="641"/>
      <c r="DJ34" s="641"/>
      <c r="DK34" s="642"/>
      <c r="DL34" s="646">
        <v>1649754</v>
      </c>
      <c r="DM34" s="641"/>
      <c r="DN34" s="641"/>
      <c r="DO34" s="641"/>
      <c r="DP34" s="641"/>
      <c r="DQ34" s="641"/>
      <c r="DR34" s="641"/>
      <c r="DS34" s="641"/>
      <c r="DT34" s="641"/>
      <c r="DU34" s="641"/>
      <c r="DV34" s="642"/>
      <c r="DW34" s="643">
        <v>14.4</v>
      </c>
      <c r="DX34" s="661"/>
      <c r="DY34" s="661"/>
      <c r="DZ34" s="661"/>
      <c r="EA34" s="661"/>
      <c r="EB34" s="661"/>
      <c r="EC34" s="676"/>
    </row>
    <row r="35" spans="2:133" ht="11.25" customHeight="1" x14ac:dyDescent="0.15">
      <c r="B35" s="637" t="s">
        <v>325</v>
      </c>
      <c r="C35" s="638"/>
      <c r="D35" s="638"/>
      <c r="E35" s="638"/>
      <c r="F35" s="638"/>
      <c r="G35" s="638"/>
      <c r="H35" s="638"/>
      <c r="I35" s="638"/>
      <c r="J35" s="638"/>
      <c r="K35" s="638"/>
      <c r="L35" s="638"/>
      <c r="M35" s="638"/>
      <c r="N35" s="638"/>
      <c r="O35" s="638"/>
      <c r="P35" s="638"/>
      <c r="Q35" s="639"/>
      <c r="R35" s="640">
        <v>519239</v>
      </c>
      <c r="S35" s="641"/>
      <c r="T35" s="641"/>
      <c r="U35" s="641"/>
      <c r="V35" s="641"/>
      <c r="W35" s="641"/>
      <c r="X35" s="641"/>
      <c r="Y35" s="642"/>
      <c r="Z35" s="677">
        <v>2.1</v>
      </c>
      <c r="AA35" s="677"/>
      <c r="AB35" s="677"/>
      <c r="AC35" s="677"/>
      <c r="AD35" s="678" t="s">
        <v>178</v>
      </c>
      <c r="AE35" s="678"/>
      <c r="AF35" s="678"/>
      <c r="AG35" s="678"/>
      <c r="AH35" s="678"/>
      <c r="AI35" s="678"/>
      <c r="AJ35" s="678"/>
      <c r="AK35" s="678"/>
      <c r="AL35" s="643" t="s">
        <v>140</v>
      </c>
      <c r="AM35" s="644"/>
      <c r="AN35" s="644"/>
      <c r="AO35" s="679"/>
      <c r="AP35" s="235"/>
      <c r="AQ35" s="701" t="s">
        <v>326</v>
      </c>
      <c r="AR35" s="702"/>
      <c r="AS35" s="702"/>
      <c r="AT35" s="702"/>
      <c r="AU35" s="702"/>
      <c r="AV35" s="702"/>
      <c r="AW35" s="702"/>
      <c r="AX35" s="702"/>
      <c r="AY35" s="702"/>
      <c r="AZ35" s="702"/>
      <c r="BA35" s="702"/>
      <c r="BB35" s="702"/>
      <c r="BC35" s="702"/>
      <c r="BD35" s="702"/>
      <c r="BE35" s="702"/>
      <c r="BF35" s="703"/>
      <c r="BG35" s="701" t="s">
        <v>327</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328</v>
      </c>
      <c r="CE35" s="674"/>
      <c r="CF35" s="674"/>
      <c r="CG35" s="674"/>
      <c r="CH35" s="674"/>
      <c r="CI35" s="674"/>
      <c r="CJ35" s="674"/>
      <c r="CK35" s="674"/>
      <c r="CL35" s="674"/>
      <c r="CM35" s="674"/>
      <c r="CN35" s="674"/>
      <c r="CO35" s="674"/>
      <c r="CP35" s="674"/>
      <c r="CQ35" s="675"/>
      <c r="CR35" s="640">
        <v>154409</v>
      </c>
      <c r="CS35" s="659"/>
      <c r="CT35" s="659"/>
      <c r="CU35" s="659"/>
      <c r="CV35" s="659"/>
      <c r="CW35" s="659"/>
      <c r="CX35" s="659"/>
      <c r="CY35" s="660"/>
      <c r="CZ35" s="643">
        <v>0.6</v>
      </c>
      <c r="DA35" s="661"/>
      <c r="DB35" s="661"/>
      <c r="DC35" s="662"/>
      <c r="DD35" s="646">
        <v>68129</v>
      </c>
      <c r="DE35" s="659"/>
      <c r="DF35" s="659"/>
      <c r="DG35" s="659"/>
      <c r="DH35" s="659"/>
      <c r="DI35" s="659"/>
      <c r="DJ35" s="659"/>
      <c r="DK35" s="660"/>
      <c r="DL35" s="646">
        <v>44903</v>
      </c>
      <c r="DM35" s="659"/>
      <c r="DN35" s="659"/>
      <c r="DO35" s="659"/>
      <c r="DP35" s="659"/>
      <c r="DQ35" s="659"/>
      <c r="DR35" s="659"/>
      <c r="DS35" s="659"/>
      <c r="DT35" s="659"/>
      <c r="DU35" s="659"/>
      <c r="DV35" s="660"/>
      <c r="DW35" s="643">
        <v>0.4</v>
      </c>
      <c r="DX35" s="661"/>
      <c r="DY35" s="661"/>
      <c r="DZ35" s="661"/>
      <c r="EA35" s="661"/>
      <c r="EB35" s="661"/>
      <c r="EC35" s="676"/>
    </row>
    <row r="36" spans="2:133" ht="11.25" customHeight="1" x14ac:dyDescent="0.15">
      <c r="B36" s="637" t="s">
        <v>329</v>
      </c>
      <c r="C36" s="638"/>
      <c r="D36" s="638"/>
      <c r="E36" s="638"/>
      <c r="F36" s="638"/>
      <c r="G36" s="638"/>
      <c r="H36" s="638"/>
      <c r="I36" s="638"/>
      <c r="J36" s="638"/>
      <c r="K36" s="638"/>
      <c r="L36" s="638"/>
      <c r="M36" s="638"/>
      <c r="N36" s="638"/>
      <c r="O36" s="638"/>
      <c r="P36" s="638"/>
      <c r="Q36" s="639"/>
      <c r="R36" s="640">
        <v>1047511</v>
      </c>
      <c r="S36" s="641"/>
      <c r="T36" s="641"/>
      <c r="U36" s="641"/>
      <c r="V36" s="641"/>
      <c r="W36" s="641"/>
      <c r="X36" s="641"/>
      <c r="Y36" s="642"/>
      <c r="Z36" s="677">
        <v>4.3</v>
      </c>
      <c r="AA36" s="677"/>
      <c r="AB36" s="677"/>
      <c r="AC36" s="677"/>
      <c r="AD36" s="678" t="s">
        <v>178</v>
      </c>
      <c r="AE36" s="678"/>
      <c r="AF36" s="678"/>
      <c r="AG36" s="678"/>
      <c r="AH36" s="678"/>
      <c r="AI36" s="678"/>
      <c r="AJ36" s="678"/>
      <c r="AK36" s="678"/>
      <c r="AL36" s="643" t="s">
        <v>140</v>
      </c>
      <c r="AM36" s="644"/>
      <c r="AN36" s="644"/>
      <c r="AO36" s="679"/>
      <c r="AP36" s="235"/>
      <c r="AQ36" s="692" t="s">
        <v>330</v>
      </c>
      <c r="AR36" s="693"/>
      <c r="AS36" s="693"/>
      <c r="AT36" s="693"/>
      <c r="AU36" s="693"/>
      <c r="AV36" s="693"/>
      <c r="AW36" s="693"/>
      <c r="AX36" s="693"/>
      <c r="AY36" s="694"/>
      <c r="AZ36" s="695">
        <v>2421408</v>
      </c>
      <c r="BA36" s="696"/>
      <c r="BB36" s="696"/>
      <c r="BC36" s="696"/>
      <c r="BD36" s="696"/>
      <c r="BE36" s="696"/>
      <c r="BF36" s="697"/>
      <c r="BG36" s="698" t="s">
        <v>331</v>
      </c>
      <c r="BH36" s="699"/>
      <c r="BI36" s="699"/>
      <c r="BJ36" s="699"/>
      <c r="BK36" s="699"/>
      <c r="BL36" s="699"/>
      <c r="BM36" s="699"/>
      <c r="BN36" s="699"/>
      <c r="BO36" s="699"/>
      <c r="BP36" s="699"/>
      <c r="BQ36" s="699"/>
      <c r="BR36" s="699"/>
      <c r="BS36" s="699"/>
      <c r="BT36" s="699"/>
      <c r="BU36" s="700"/>
      <c r="BV36" s="695">
        <v>18314</v>
      </c>
      <c r="BW36" s="696"/>
      <c r="BX36" s="696"/>
      <c r="BY36" s="696"/>
      <c r="BZ36" s="696"/>
      <c r="CA36" s="696"/>
      <c r="CB36" s="697"/>
      <c r="CD36" s="673" t="s">
        <v>332</v>
      </c>
      <c r="CE36" s="674"/>
      <c r="CF36" s="674"/>
      <c r="CG36" s="674"/>
      <c r="CH36" s="674"/>
      <c r="CI36" s="674"/>
      <c r="CJ36" s="674"/>
      <c r="CK36" s="674"/>
      <c r="CL36" s="674"/>
      <c r="CM36" s="674"/>
      <c r="CN36" s="674"/>
      <c r="CO36" s="674"/>
      <c r="CP36" s="674"/>
      <c r="CQ36" s="675"/>
      <c r="CR36" s="640">
        <v>2546538</v>
      </c>
      <c r="CS36" s="641"/>
      <c r="CT36" s="641"/>
      <c r="CU36" s="641"/>
      <c r="CV36" s="641"/>
      <c r="CW36" s="641"/>
      <c r="CX36" s="641"/>
      <c r="CY36" s="642"/>
      <c r="CZ36" s="643">
        <v>10.6</v>
      </c>
      <c r="DA36" s="661"/>
      <c r="DB36" s="661"/>
      <c r="DC36" s="662"/>
      <c r="DD36" s="646">
        <v>2113960</v>
      </c>
      <c r="DE36" s="641"/>
      <c r="DF36" s="641"/>
      <c r="DG36" s="641"/>
      <c r="DH36" s="641"/>
      <c r="DI36" s="641"/>
      <c r="DJ36" s="641"/>
      <c r="DK36" s="642"/>
      <c r="DL36" s="646">
        <v>1395730</v>
      </c>
      <c r="DM36" s="641"/>
      <c r="DN36" s="641"/>
      <c r="DO36" s="641"/>
      <c r="DP36" s="641"/>
      <c r="DQ36" s="641"/>
      <c r="DR36" s="641"/>
      <c r="DS36" s="641"/>
      <c r="DT36" s="641"/>
      <c r="DU36" s="641"/>
      <c r="DV36" s="642"/>
      <c r="DW36" s="643">
        <v>12.2</v>
      </c>
      <c r="DX36" s="661"/>
      <c r="DY36" s="661"/>
      <c r="DZ36" s="661"/>
      <c r="EA36" s="661"/>
      <c r="EB36" s="661"/>
      <c r="EC36" s="676"/>
    </row>
    <row r="37" spans="2:133" ht="11.25" customHeight="1" x14ac:dyDescent="0.15">
      <c r="B37" s="637" t="s">
        <v>333</v>
      </c>
      <c r="C37" s="638"/>
      <c r="D37" s="638"/>
      <c r="E37" s="638"/>
      <c r="F37" s="638"/>
      <c r="G37" s="638"/>
      <c r="H37" s="638"/>
      <c r="I37" s="638"/>
      <c r="J37" s="638"/>
      <c r="K37" s="638"/>
      <c r="L37" s="638"/>
      <c r="M37" s="638"/>
      <c r="N37" s="638"/>
      <c r="O37" s="638"/>
      <c r="P37" s="638"/>
      <c r="Q37" s="639"/>
      <c r="R37" s="640">
        <v>306736</v>
      </c>
      <c r="S37" s="641"/>
      <c r="T37" s="641"/>
      <c r="U37" s="641"/>
      <c r="V37" s="641"/>
      <c r="W37" s="641"/>
      <c r="X37" s="641"/>
      <c r="Y37" s="642"/>
      <c r="Z37" s="677">
        <v>1.2</v>
      </c>
      <c r="AA37" s="677"/>
      <c r="AB37" s="677"/>
      <c r="AC37" s="677"/>
      <c r="AD37" s="678" t="s">
        <v>178</v>
      </c>
      <c r="AE37" s="678"/>
      <c r="AF37" s="678"/>
      <c r="AG37" s="678"/>
      <c r="AH37" s="678"/>
      <c r="AI37" s="678"/>
      <c r="AJ37" s="678"/>
      <c r="AK37" s="678"/>
      <c r="AL37" s="643" t="s">
        <v>178</v>
      </c>
      <c r="AM37" s="644"/>
      <c r="AN37" s="644"/>
      <c r="AO37" s="679"/>
      <c r="AQ37" s="680" t="s">
        <v>334</v>
      </c>
      <c r="AR37" s="681"/>
      <c r="AS37" s="681"/>
      <c r="AT37" s="681"/>
      <c r="AU37" s="681"/>
      <c r="AV37" s="681"/>
      <c r="AW37" s="681"/>
      <c r="AX37" s="681"/>
      <c r="AY37" s="682"/>
      <c r="AZ37" s="640">
        <v>70955</v>
      </c>
      <c r="BA37" s="641"/>
      <c r="BB37" s="641"/>
      <c r="BC37" s="641"/>
      <c r="BD37" s="659"/>
      <c r="BE37" s="659"/>
      <c r="BF37" s="683"/>
      <c r="BG37" s="673" t="s">
        <v>335</v>
      </c>
      <c r="BH37" s="674"/>
      <c r="BI37" s="674"/>
      <c r="BJ37" s="674"/>
      <c r="BK37" s="674"/>
      <c r="BL37" s="674"/>
      <c r="BM37" s="674"/>
      <c r="BN37" s="674"/>
      <c r="BO37" s="674"/>
      <c r="BP37" s="674"/>
      <c r="BQ37" s="674"/>
      <c r="BR37" s="674"/>
      <c r="BS37" s="674"/>
      <c r="BT37" s="674"/>
      <c r="BU37" s="675"/>
      <c r="BV37" s="640">
        <v>-75713</v>
      </c>
      <c r="BW37" s="641"/>
      <c r="BX37" s="641"/>
      <c r="BY37" s="641"/>
      <c r="BZ37" s="641"/>
      <c r="CA37" s="641"/>
      <c r="CB37" s="684"/>
      <c r="CD37" s="673" t="s">
        <v>336</v>
      </c>
      <c r="CE37" s="674"/>
      <c r="CF37" s="674"/>
      <c r="CG37" s="674"/>
      <c r="CH37" s="674"/>
      <c r="CI37" s="674"/>
      <c r="CJ37" s="674"/>
      <c r="CK37" s="674"/>
      <c r="CL37" s="674"/>
      <c r="CM37" s="674"/>
      <c r="CN37" s="674"/>
      <c r="CO37" s="674"/>
      <c r="CP37" s="674"/>
      <c r="CQ37" s="675"/>
      <c r="CR37" s="640">
        <v>1292843</v>
      </c>
      <c r="CS37" s="659"/>
      <c r="CT37" s="659"/>
      <c r="CU37" s="659"/>
      <c r="CV37" s="659"/>
      <c r="CW37" s="659"/>
      <c r="CX37" s="659"/>
      <c r="CY37" s="660"/>
      <c r="CZ37" s="643">
        <v>5.4</v>
      </c>
      <c r="DA37" s="661"/>
      <c r="DB37" s="661"/>
      <c r="DC37" s="662"/>
      <c r="DD37" s="646">
        <v>1272262</v>
      </c>
      <c r="DE37" s="659"/>
      <c r="DF37" s="659"/>
      <c r="DG37" s="659"/>
      <c r="DH37" s="659"/>
      <c r="DI37" s="659"/>
      <c r="DJ37" s="659"/>
      <c r="DK37" s="660"/>
      <c r="DL37" s="646">
        <v>1002205</v>
      </c>
      <c r="DM37" s="659"/>
      <c r="DN37" s="659"/>
      <c r="DO37" s="659"/>
      <c r="DP37" s="659"/>
      <c r="DQ37" s="659"/>
      <c r="DR37" s="659"/>
      <c r="DS37" s="659"/>
      <c r="DT37" s="659"/>
      <c r="DU37" s="659"/>
      <c r="DV37" s="660"/>
      <c r="DW37" s="643">
        <v>8.8000000000000007</v>
      </c>
      <c r="DX37" s="661"/>
      <c r="DY37" s="661"/>
      <c r="DZ37" s="661"/>
      <c r="EA37" s="661"/>
      <c r="EB37" s="661"/>
      <c r="EC37" s="676"/>
    </row>
    <row r="38" spans="2:133" ht="11.25" customHeight="1" x14ac:dyDescent="0.15">
      <c r="B38" s="637" t="s">
        <v>337</v>
      </c>
      <c r="C38" s="638"/>
      <c r="D38" s="638"/>
      <c r="E38" s="638"/>
      <c r="F38" s="638"/>
      <c r="G38" s="638"/>
      <c r="H38" s="638"/>
      <c r="I38" s="638"/>
      <c r="J38" s="638"/>
      <c r="K38" s="638"/>
      <c r="L38" s="638"/>
      <c r="M38" s="638"/>
      <c r="N38" s="638"/>
      <c r="O38" s="638"/>
      <c r="P38" s="638"/>
      <c r="Q38" s="639"/>
      <c r="R38" s="640">
        <v>272355</v>
      </c>
      <c r="S38" s="641"/>
      <c r="T38" s="641"/>
      <c r="U38" s="641"/>
      <c r="V38" s="641"/>
      <c r="W38" s="641"/>
      <c r="X38" s="641"/>
      <c r="Y38" s="642"/>
      <c r="Z38" s="677">
        <v>1.1000000000000001</v>
      </c>
      <c r="AA38" s="677"/>
      <c r="AB38" s="677"/>
      <c r="AC38" s="677"/>
      <c r="AD38" s="678">
        <v>1883</v>
      </c>
      <c r="AE38" s="678"/>
      <c r="AF38" s="678"/>
      <c r="AG38" s="678"/>
      <c r="AH38" s="678"/>
      <c r="AI38" s="678"/>
      <c r="AJ38" s="678"/>
      <c r="AK38" s="678"/>
      <c r="AL38" s="643">
        <v>0</v>
      </c>
      <c r="AM38" s="644"/>
      <c r="AN38" s="644"/>
      <c r="AO38" s="679"/>
      <c r="AQ38" s="680" t="s">
        <v>338</v>
      </c>
      <c r="AR38" s="681"/>
      <c r="AS38" s="681"/>
      <c r="AT38" s="681"/>
      <c r="AU38" s="681"/>
      <c r="AV38" s="681"/>
      <c r="AW38" s="681"/>
      <c r="AX38" s="681"/>
      <c r="AY38" s="682"/>
      <c r="AZ38" s="640">
        <v>69036</v>
      </c>
      <c r="BA38" s="641"/>
      <c r="BB38" s="641"/>
      <c r="BC38" s="641"/>
      <c r="BD38" s="659"/>
      <c r="BE38" s="659"/>
      <c r="BF38" s="683"/>
      <c r="BG38" s="673" t="s">
        <v>339</v>
      </c>
      <c r="BH38" s="674"/>
      <c r="BI38" s="674"/>
      <c r="BJ38" s="674"/>
      <c r="BK38" s="674"/>
      <c r="BL38" s="674"/>
      <c r="BM38" s="674"/>
      <c r="BN38" s="674"/>
      <c r="BO38" s="674"/>
      <c r="BP38" s="674"/>
      <c r="BQ38" s="674"/>
      <c r="BR38" s="674"/>
      <c r="BS38" s="674"/>
      <c r="BT38" s="674"/>
      <c r="BU38" s="675"/>
      <c r="BV38" s="640">
        <v>7369</v>
      </c>
      <c r="BW38" s="641"/>
      <c r="BX38" s="641"/>
      <c r="BY38" s="641"/>
      <c r="BZ38" s="641"/>
      <c r="CA38" s="641"/>
      <c r="CB38" s="684"/>
      <c r="CD38" s="673" t="s">
        <v>340</v>
      </c>
      <c r="CE38" s="674"/>
      <c r="CF38" s="674"/>
      <c r="CG38" s="674"/>
      <c r="CH38" s="674"/>
      <c r="CI38" s="674"/>
      <c r="CJ38" s="674"/>
      <c r="CK38" s="674"/>
      <c r="CL38" s="674"/>
      <c r="CM38" s="674"/>
      <c r="CN38" s="674"/>
      <c r="CO38" s="674"/>
      <c r="CP38" s="674"/>
      <c r="CQ38" s="675"/>
      <c r="CR38" s="640">
        <v>2281417</v>
      </c>
      <c r="CS38" s="641"/>
      <c r="CT38" s="641"/>
      <c r="CU38" s="641"/>
      <c r="CV38" s="641"/>
      <c r="CW38" s="641"/>
      <c r="CX38" s="641"/>
      <c r="CY38" s="642"/>
      <c r="CZ38" s="643">
        <v>9.5</v>
      </c>
      <c r="DA38" s="661"/>
      <c r="DB38" s="661"/>
      <c r="DC38" s="662"/>
      <c r="DD38" s="646">
        <v>1887115</v>
      </c>
      <c r="DE38" s="641"/>
      <c r="DF38" s="641"/>
      <c r="DG38" s="641"/>
      <c r="DH38" s="641"/>
      <c r="DI38" s="641"/>
      <c r="DJ38" s="641"/>
      <c r="DK38" s="642"/>
      <c r="DL38" s="646">
        <v>1275723</v>
      </c>
      <c r="DM38" s="641"/>
      <c r="DN38" s="641"/>
      <c r="DO38" s="641"/>
      <c r="DP38" s="641"/>
      <c r="DQ38" s="641"/>
      <c r="DR38" s="641"/>
      <c r="DS38" s="641"/>
      <c r="DT38" s="641"/>
      <c r="DU38" s="641"/>
      <c r="DV38" s="642"/>
      <c r="DW38" s="643">
        <v>11.2</v>
      </c>
      <c r="DX38" s="661"/>
      <c r="DY38" s="661"/>
      <c r="DZ38" s="661"/>
      <c r="EA38" s="661"/>
      <c r="EB38" s="661"/>
      <c r="EC38" s="676"/>
    </row>
    <row r="39" spans="2:133" ht="11.25" customHeight="1" x14ac:dyDescent="0.15">
      <c r="B39" s="637" t="s">
        <v>341</v>
      </c>
      <c r="C39" s="638"/>
      <c r="D39" s="638"/>
      <c r="E39" s="638"/>
      <c r="F39" s="638"/>
      <c r="G39" s="638"/>
      <c r="H39" s="638"/>
      <c r="I39" s="638"/>
      <c r="J39" s="638"/>
      <c r="K39" s="638"/>
      <c r="L39" s="638"/>
      <c r="M39" s="638"/>
      <c r="N39" s="638"/>
      <c r="O39" s="638"/>
      <c r="P39" s="638"/>
      <c r="Q39" s="639"/>
      <c r="R39" s="640">
        <v>3723769</v>
      </c>
      <c r="S39" s="641"/>
      <c r="T39" s="641"/>
      <c r="U39" s="641"/>
      <c r="V39" s="641"/>
      <c r="W39" s="641"/>
      <c r="X39" s="641"/>
      <c r="Y39" s="642"/>
      <c r="Z39" s="677">
        <v>15.1</v>
      </c>
      <c r="AA39" s="677"/>
      <c r="AB39" s="677"/>
      <c r="AC39" s="677"/>
      <c r="AD39" s="678" t="s">
        <v>178</v>
      </c>
      <c r="AE39" s="678"/>
      <c r="AF39" s="678"/>
      <c r="AG39" s="678"/>
      <c r="AH39" s="678"/>
      <c r="AI39" s="678"/>
      <c r="AJ39" s="678"/>
      <c r="AK39" s="678"/>
      <c r="AL39" s="643" t="s">
        <v>178</v>
      </c>
      <c r="AM39" s="644"/>
      <c r="AN39" s="644"/>
      <c r="AO39" s="679"/>
      <c r="AQ39" s="680" t="s">
        <v>342</v>
      </c>
      <c r="AR39" s="681"/>
      <c r="AS39" s="681"/>
      <c r="AT39" s="681"/>
      <c r="AU39" s="681"/>
      <c r="AV39" s="681"/>
      <c r="AW39" s="681"/>
      <c r="AX39" s="681"/>
      <c r="AY39" s="682"/>
      <c r="AZ39" s="640">
        <v>51800</v>
      </c>
      <c r="BA39" s="641"/>
      <c r="BB39" s="641"/>
      <c r="BC39" s="641"/>
      <c r="BD39" s="659"/>
      <c r="BE39" s="659"/>
      <c r="BF39" s="683"/>
      <c r="BG39" s="673" t="s">
        <v>343</v>
      </c>
      <c r="BH39" s="674"/>
      <c r="BI39" s="674"/>
      <c r="BJ39" s="674"/>
      <c r="BK39" s="674"/>
      <c r="BL39" s="674"/>
      <c r="BM39" s="674"/>
      <c r="BN39" s="674"/>
      <c r="BO39" s="674"/>
      <c r="BP39" s="674"/>
      <c r="BQ39" s="674"/>
      <c r="BR39" s="674"/>
      <c r="BS39" s="674"/>
      <c r="BT39" s="674"/>
      <c r="BU39" s="675"/>
      <c r="BV39" s="640">
        <v>12941</v>
      </c>
      <c r="BW39" s="641"/>
      <c r="BX39" s="641"/>
      <c r="BY39" s="641"/>
      <c r="BZ39" s="641"/>
      <c r="CA39" s="641"/>
      <c r="CB39" s="684"/>
      <c r="CD39" s="673" t="s">
        <v>344</v>
      </c>
      <c r="CE39" s="674"/>
      <c r="CF39" s="674"/>
      <c r="CG39" s="674"/>
      <c r="CH39" s="674"/>
      <c r="CI39" s="674"/>
      <c r="CJ39" s="674"/>
      <c r="CK39" s="674"/>
      <c r="CL39" s="674"/>
      <c r="CM39" s="674"/>
      <c r="CN39" s="674"/>
      <c r="CO39" s="674"/>
      <c r="CP39" s="674"/>
      <c r="CQ39" s="675"/>
      <c r="CR39" s="640">
        <v>491157</v>
      </c>
      <c r="CS39" s="659"/>
      <c r="CT39" s="659"/>
      <c r="CU39" s="659"/>
      <c r="CV39" s="659"/>
      <c r="CW39" s="659"/>
      <c r="CX39" s="659"/>
      <c r="CY39" s="660"/>
      <c r="CZ39" s="643">
        <v>2</v>
      </c>
      <c r="DA39" s="661"/>
      <c r="DB39" s="661"/>
      <c r="DC39" s="662"/>
      <c r="DD39" s="646">
        <v>137298</v>
      </c>
      <c r="DE39" s="659"/>
      <c r="DF39" s="659"/>
      <c r="DG39" s="659"/>
      <c r="DH39" s="659"/>
      <c r="DI39" s="659"/>
      <c r="DJ39" s="659"/>
      <c r="DK39" s="660"/>
      <c r="DL39" s="646" t="s">
        <v>178</v>
      </c>
      <c r="DM39" s="659"/>
      <c r="DN39" s="659"/>
      <c r="DO39" s="659"/>
      <c r="DP39" s="659"/>
      <c r="DQ39" s="659"/>
      <c r="DR39" s="659"/>
      <c r="DS39" s="659"/>
      <c r="DT39" s="659"/>
      <c r="DU39" s="659"/>
      <c r="DV39" s="660"/>
      <c r="DW39" s="643" t="s">
        <v>178</v>
      </c>
      <c r="DX39" s="661"/>
      <c r="DY39" s="661"/>
      <c r="DZ39" s="661"/>
      <c r="EA39" s="661"/>
      <c r="EB39" s="661"/>
      <c r="EC39" s="676"/>
    </row>
    <row r="40" spans="2:133" ht="11.25" customHeight="1" x14ac:dyDescent="0.15">
      <c r="B40" s="637" t="s">
        <v>345</v>
      </c>
      <c r="C40" s="638"/>
      <c r="D40" s="638"/>
      <c r="E40" s="638"/>
      <c r="F40" s="638"/>
      <c r="G40" s="638"/>
      <c r="H40" s="638"/>
      <c r="I40" s="638"/>
      <c r="J40" s="638"/>
      <c r="K40" s="638"/>
      <c r="L40" s="638"/>
      <c r="M40" s="638"/>
      <c r="N40" s="638"/>
      <c r="O40" s="638"/>
      <c r="P40" s="638"/>
      <c r="Q40" s="639"/>
      <c r="R40" s="640" t="s">
        <v>178</v>
      </c>
      <c r="S40" s="641"/>
      <c r="T40" s="641"/>
      <c r="U40" s="641"/>
      <c r="V40" s="641"/>
      <c r="W40" s="641"/>
      <c r="X40" s="641"/>
      <c r="Y40" s="642"/>
      <c r="Z40" s="677" t="s">
        <v>178</v>
      </c>
      <c r="AA40" s="677"/>
      <c r="AB40" s="677"/>
      <c r="AC40" s="677"/>
      <c r="AD40" s="678" t="s">
        <v>178</v>
      </c>
      <c r="AE40" s="678"/>
      <c r="AF40" s="678"/>
      <c r="AG40" s="678"/>
      <c r="AH40" s="678"/>
      <c r="AI40" s="678"/>
      <c r="AJ40" s="678"/>
      <c r="AK40" s="678"/>
      <c r="AL40" s="643" t="s">
        <v>178</v>
      </c>
      <c r="AM40" s="644"/>
      <c r="AN40" s="644"/>
      <c r="AO40" s="679"/>
      <c r="AQ40" s="680" t="s">
        <v>346</v>
      </c>
      <c r="AR40" s="681"/>
      <c r="AS40" s="681"/>
      <c r="AT40" s="681"/>
      <c r="AU40" s="681"/>
      <c r="AV40" s="681"/>
      <c r="AW40" s="681"/>
      <c r="AX40" s="681"/>
      <c r="AY40" s="682"/>
      <c r="AZ40" s="640" t="s">
        <v>178</v>
      </c>
      <c r="BA40" s="641"/>
      <c r="BB40" s="641"/>
      <c r="BC40" s="641"/>
      <c r="BD40" s="659"/>
      <c r="BE40" s="659"/>
      <c r="BF40" s="683"/>
      <c r="BG40" s="685" t="s">
        <v>347</v>
      </c>
      <c r="BH40" s="686"/>
      <c r="BI40" s="686"/>
      <c r="BJ40" s="686"/>
      <c r="BK40" s="686"/>
      <c r="BL40" s="236"/>
      <c r="BM40" s="674" t="s">
        <v>348</v>
      </c>
      <c r="BN40" s="674"/>
      <c r="BO40" s="674"/>
      <c r="BP40" s="674"/>
      <c r="BQ40" s="674"/>
      <c r="BR40" s="674"/>
      <c r="BS40" s="674"/>
      <c r="BT40" s="674"/>
      <c r="BU40" s="675"/>
      <c r="BV40" s="640">
        <v>95</v>
      </c>
      <c r="BW40" s="641"/>
      <c r="BX40" s="641"/>
      <c r="BY40" s="641"/>
      <c r="BZ40" s="641"/>
      <c r="CA40" s="641"/>
      <c r="CB40" s="684"/>
      <c r="CD40" s="673" t="s">
        <v>349</v>
      </c>
      <c r="CE40" s="674"/>
      <c r="CF40" s="674"/>
      <c r="CG40" s="674"/>
      <c r="CH40" s="674"/>
      <c r="CI40" s="674"/>
      <c r="CJ40" s="674"/>
      <c r="CK40" s="674"/>
      <c r="CL40" s="674"/>
      <c r="CM40" s="674"/>
      <c r="CN40" s="674"/>
      <c r="CO40" s="674"/>
      <c r="CP40" s="674"/>
      <c r="CQ40" s="675"/>
      <c r="CR40" s="640">
        <v>31500</v>
      </c>
      <c r="CS40" s="641"/>
      <c r="CT40" s="641"/>
      <c r="CU40" s="641"/>
      <c r="CV40" s="641"/>
      <c r="CW40" s="641"/>
      <c r="CX40" s="641"/>
      <c r="CY40" s="642"/>
      <c r="CZ40" s="643">
        <v>0.1</v>
      </c>
      <c r="DA40" s="661"/>
      <c r="DB40" s="661"/>
      <c r="DC40" s="662"/>
      <c r="DD40" s="646">
        <v>792</v>
      </c>
      <c r="DE40" s="641"/>
      <c r="DF40" s="641"/>
      <c r="DG40" s="641"/>
      <c r="DH40" s="641"/>
      <c r="DI40" s="641"/>
      <c r="DJ40" s="641"/>
      <c r="DK40" s="642"/>
      <c r="DL40" s="646" t="s">
        <v>178</v>
      </c>
      <c r="DM40" s="641"/>
      <c r="DN40" s="641"/>
      <c r="DO40" s="641"/>
      <c r="DP40" s="641"/>
      <c r="DQ40" s="641"/>
      <c r="DR40" s="641"/>
      <c r="DS40" s="641"/>
      <c r="DT40" s="641"/>
      <c r="DU40" s="641"/>
      <c r="DV40" s="642"/>
      <c r="DW40" s="643" t="s">
        <v>178</v>
      </c>
      <c r="DX40" s="661"/>
      <c r="DY40" s="661"/>
      <c r="DZ40" s="661"/>
      <c r="EA40" s="661"/>
      <c r="EB40" s="661"/>
      <c r="EC40" s="676"/>
    </row>
    <row r="41" spans="2:133" ht="11.25" customHeight="1" x14ac:dyDescent="0.15">
      <c r="B41" s="637" t="s">
        <v>350</v>
      </c>
      <c r="C41" s="638"/>
      <c r="D41" s="638"/>
      <c r="E41" s="638"/>
      <c r="F41" s="638"/>
      <c r="G41" s="638"/>
      <c r="H41" s="638"/>
      <c r="I41" s="638"/>
      <c r="J41" s="638"/>
      <c r="K41" s="638"/>
      <c r="L41" s="638"/>
      <c r="M41" s="638"/>
      <c r="N41" s="638"/>
      <c r="O41" s="638"/>
      <c r="P41" s="638"/>
      <c r="Q41" s="639"/>
      <c r="R41" s="640">
        <v>445869</v>
      </c>
      <c r="S41" s="641"/>
      <c r="T41" s="641"/>
      <c r="U41" s="641"/>
      <c r="V41" s="641"/>
      <c r="W41" s="641"/>
      <c r="X41" s="641"/>
      <c r="Y41" s="642"/>
      <c r="Z41" s="677">
        <v>1.8</v>
      </c>
      <c r="AA41" s="677"/>
      <c r="AB41" s="677"/>
      <c r="AC41" s="677"/>
      <c r="AD41" s="678" t="s">
        <v>178</v>
      </c>
      <c r="AE41" s="678"/>
      <c r="AF41" s="678"/>
      <c r="AG41" s="678"/>
      <c r="AH41" s="678"/>
      <c r="AI41" s="678"/>
      <c r="AJ41" s="678"/>
      <c r="AK41" s="678"/>
      <c r="AL41" s="643" t="s">
        <v>178</v>
      </c>
      <c r="AM41" s="644"/>
      <c r="AN41" s="644"/>
      <c r="AO41" s="679"/>
      <c r="AQ41" s="680" t="s">
        <v>351</v>
      </c>
      <c r="AR41" s="681"/>
      <c r="AS41" s="681"/>
      <c r="AT41" s="681"/>
      <c r="AU41" s="681"/>
      <c r="AV41" s="681"/>
      <c r="AW41" s="681"/>
      <c r="AX41" s="681"/>
      <c r="AY41" s="682"/>
      <c r="AZ41" s="640">
        <v>560230</v>
      </c>
      <c r="BA41" s="641"/>
      <c r="BB41" s="641"/>
      <c r="BC41" s="641"/>
      <c r="BD41" s="659"/>
      <c r="BE41" s="659"/>
      <c r="BF41" s="683"/>
      <c r="BG41" s="685"/>
      <c r="BH41" s="686"/>
      <c r="BI41" s="686"/>
      <c r="BJ41" s="686"/>
      <c r="BK41" s="686"/>
      <c r="BL41" s="236"/>
      <c r="BM41" s="674" t="s">
        <v>352</v>
      </c>
      <c r="BN41" s="674"/>
      <c r="BO41" s="674"/>
      <c r="BP41" s="674"/>
      <c r="BQ41" s="674"/>
      <c r="BR41" s="674"/>
      <c r="BS41" s="674"/>
      <c r="BT41" s="674"/>
      <c r="BU41" s="675"/>
      <c r="BV41" s="640" t="s">
        <v>178</v>
      </c>
      <c r="BW41" s="641"/>
      <c r="BX41" s="641"/>
      <c r="BY41" s="641"/>
      <c r="BZ41" s="641"/>
      <c r="CA41" s="641"/>
      <c r="CB41" s="684"/>
      <c r="CD41" s="673" t="s">
        <v>353</v>
      </c>
      <c r="CE41" s="674"/>
      <c r="CF41" s="674"/>
      <c r="CG41" s="674"/>
      <c r="CH41" s="674"/>
      <c r="CI41" s="674"/>
      <c r="CJ41" s="674"/>
      <c r="CK41" s="674"/>
      <c r="CL41" s="674"/>
      <c r="CM41" s="674"/>
      <c r="CN41" s="674"/>
      <c r="CO41" s="674"/>
      <c r="CP41" s="674"/>
      <c r="CQ41" s="675"/>
      <c r="CR41" s="640" t="s">
        <v>140</v>
      </c>
      <c r="CS41" s="659"/>
      <c r="CT41" s="659"/>
      <c r="CU41" s="659"/>
      <c r="CV41" s="659"/>
      <c r="CW41" s="659"/>
      <c r="CX41" s="659"/>
      <c r="CY41" s="660"/>
      <c r="CZ41" s="643" t="s">
        <v>178</v>
      </c>
      <c r="DA41" s="661"/>
      <c r="DB41" s="661"/>
      <c r="DC41" s="662"/>
      <c r="DD41" s="646" t="s">
        <v>178</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354</v>
      </c>
      <c r="C42" s="622"/>
      <c r="D42" s="622"/>
      <c r="E42" s="622"/>
      <c r="F42" s="622"/>
      <c r="G42" s="622"/>
      <c r="H42" s="622"/>
      <c r="I42" s="622"/>
      <c r="J42" s="622"/>
      <c r="K42" s="622"/>
      <c r="L42" s="622"/>
      <c r="M42" s="622"/>
      <c r="N42" s="622"/>
      <c r="O42" s="622"/>
      <c r="P42" s="622"/>
      <c r="Q42" s="623"/>
      <c r="R42" s="624">
        <v>24628351</v>
      </c>
      <c r="S42" s="663"/>
      <c r="T42" s="663"/>
      <c r="U42" s="663"/>
      <c r="V42" s="663"/>
      <c r="W42" s="663"/>
      <c r="X42" s="663"/>
      <c r="Y42" s="665"/>
      <c r="Z42" s="666">
        <v>100</v>
      </c>
      <c r="AA42" s="666"/>
      <c r="AB42" s="666"/>
      <c r="AC42" s="666"/>
      <c r="AD42" s="667">
        <v>10979562</v>
      </c>
      <c r="AE42" s="667"/>
      <c r="AF42" s="667"/>
      <c r="AG42" s="667"/>
      <c r="AH42" s="667"/>
      <c r="AI42" s="667"/>
      <c r="AJ42" s="667"/>
      <c r="AK42" s="667"/>
      <c r="AL42" s="627">
        <v>100</v>
      </c>
      <c r="AM42" s="668"/>
      <c r="AN42" s="668"/>
      <c r="AO42" s="669"/>
      <c r="AQ42" s="670" t="s">
        <v>355</v>
      </c>
      <c r="AR42" s="671"/>
      <c r="AS42" s="671"/>
      <c r="AT42" s="671"/>
      <c r="AU42" s="671"/>
      <c r="AV42" s="671"/>
      <c r="AW42" s="671"/>
      <c r="AX42" s="671"/>
      <c r="AY42" s="672"/>
      <c r="AZ42" s="624">
        <v>1669387</v>
      </c>
      <c r="BA42" s="663"/>
      <c r="BB42" s="663"/>
      <c r="BC42" s="663"/>
      <c r="BD42" s="625"/>
      <c r="BE42" s="625"/>
      <c r="BF42" s="689"/>
      <c r="BG42" s="687"/>
      <c r="BH42" s="688"/>
      <c r="BI42" s="688"/>
      <c r="BJ42" s="688"/>
      <c r="BK42" s="688"/>
      <c r="BL42" s="237"/>
      <c r="BM42" s="690" t="s">
        <v>356</v>
      </c>
      <c r="BN42" s="690"/>
      <c r="BO42" s="690"/>
      <c r="BP42" s="690"/>
      <c r="BQ42" s="690"/>
      <c r="BR42" s="690"/>
      <c r="BS42" s="690"/>
      <c r="BT42" s="690"/>
      <c r="BU42" s="691"/>
      <c r="BV42" s="624">
        <v>370</v>
      </c>
      <c r="BW42" s="663"/>
      <c r="BX42" s="663"/>
      <c r="BY42" s="663"/>
      <c r="BZ42" s="663"/>
      <c r="CA42" s="663"/>
      <c r="CB42" s="664"/>
      <c r="CD42" s="637" t="s">
        <v>357</v>
      </c>
      <c r="CE42" s="638"/>
      <c r="CF42" s="638"/>
      <c r="CG42" s="638"/>
      <c r="CH42" s="638"/>
      <c r="CI42" s="638"/>
      <c r="CJ42" s="638"/>
      <c r="CK42" s="638"/>
      <c r="CL42" s="638"/>
      <c r="CM42" s="638"/>
      <c r="CN42" s="638"/>
      <c r="CO42" s="638"/>
      <c r="CP42" s="638"/>
      <c r="CQ42" s="639"/>
      <c r="CR42" s="640">
        <v>4398063</v>
      </c>
      <c r="CS42" s="641"/>
      <c r="CT42" s="641"/>
      <c r="CU42" s="641"/>
      <c r="CV42" s="641"/>
      <c r="CW42" s="641"/>
      <c r="CX42" s="641"/>
      <c r="CY42" s="642"/>
      <c r="CZ42" s="643">
        <v>18.3</v>
      </c>
      <c r="DA42" s="644"/>
      <c r="DB42" s="644"/>
      <c r="DC42" s="645"/>
      <c r="DD42" s="646">
        <v>200388</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358</v>
      </c>
      <c r="CE43" s="638"/>
      <c r="CF43" s="638"/>
      <c r="CG43" s="638"/>
      <c r="CH43" s="638"/>
      <c r="CI43" s="638"/>
      <c r="CJ43" s="638"/>
      <c r="CK43" s="638"/>
      <c r="CL43" s="638"/>
      <c r="CM43" s="638"/>
      <c r="CN43" s="638"/>
      <c r="CO43" s="638"/>
      <c r="CP43" s="638"/>
      <c r="CQ43" s="639"/>
      <c r="CR43" s="640">
        <v>27770</v>
      </c>
      <c r="CS43" s="659"/>
      <c r="CT43" s="659"/>
      <c r="CU43" s="659"/>
      <c r="CV43" s="659"/>
      <c r="CW43" s="659"/>
      <c r="CX43" s="659"/>
      <c r="CY43" s="660"/>
      <c r="CZ43" s="643">
        <v>0.1</v>
      </c>
      <c r="DA43" s="661"/>
      <c r="DB43" s="661"/>
      <c r="DC43" s="662"/>
      <c r="DD43" s="646">
        <v>27770</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306</v>
      </c>
      <c r="CE44" s="654"/>
      <c r="CF44" s="637" t="s">
        <v>359</v>
      </c>
      <c r="CG44" s="638"/>
      <c r="CH44" s="638"/>
      <c r="CI44" s="638"/>
      <c r="CJ44" s="638"/>
      <c r="CK44" s="638"/>
      <c r="CL44" s="638"/>
      <c r="CM44" s="638"/>
      <c r="CN44" s="638"/>
      <c r="CO44" s="638"/>
      <c r="CP44" s="638"/>
      <c r="CQ44" s="639"/>
      <c r="CR44" s="640">
        <v>1869429</v>
      </c>
      <c r="CS44" s="641"/>
      <c r="CT44" s="641"/>
      <c r="CU44" s="641"/>
      <c r="CV44" s="641"/>
      <c r="CW44" s="641"/>
      <c r="CX44" s="641"/>
      <c r="CY44" s="642"/>
      <c r="CZ44" s="643">
        <v>7.8</v>
      </c>
      <c r="DA44" s="644"/>
      <c r="DB44" s="644"/>
      <c r="DC44" s="645"/>
      <c r="DD44" s="646">
        <v>184632</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360</v>
      </c>
      <c r="CG45" s="638"/>
      <c r="CH45" s="638"/>
      <c r="CI45" s="638"/>
      <c r="CJ45" s="638"/>
      <c r="CK45" s="638"/>
      <c r="CL45" s="638"/>
      <c r="CM45" s="638"/>
      <c r="CN45" s="638"/>
      <c r="CO45" s="638"/>
      <c r="CP45" s="638"/>
      <c r="CQ45" s="639"/>
      <c r="CR45" s="640">
        <v>1061118</v>
      </c>
      <c r="CS45" s="659"/>
      <c r="CT45" s="659"/>
      <c r="CU45" s="659"/>
      <c r="CV45" s="659"/>
      <c r="CW45" s="659"/>
      <c r="CX45" s="659"/>
      <c r="CY45" s="660"/>
      <c r="CZ45" s="643">
        <v>4.4000000000000004</v>
      </c>
      <c r="DA45" s="661"/>
      <c r="DB45" s="661"/>
      <c r="DC45" s="662"/>
      <c r="DD45" s="646">
        <v>62323</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362</v>
      </c>
      <c r="CG46" s="638"/>
      <c r="CH46" s="638"/>
      <c r="CI46" s="638"/>
      <c r="CJ46" s="638"/>
      <c r="CK46" s="638"/>
      <c r="CL46" s="638"/>
      <c r="CM46" s="638"/>
      <c r="CN46" s="638"/>
      <c r="CO46" s="638"/>
      <c r="CP46" s="638"/>
      <c r="CQ46" s="639"/>
      <c r="CR46" s="640">
        <v>696704</v>
      </c>
      <c r="CS46" s="641"/>
      <c r="CT46" s="641"/>
      <c r="CU46" s="641"/>
      <c r="CV46" s="641"/>
      <c r="CW46" s="641"/>
      <c r="CX46" s="641"/>
      <c r="CY46" s="642"/>
      <c r="CZ46" s="643">
        <v>2.9</v>
      </c>
      <c r="DA46" s="644"/>
      <c r="DB46" s="644"/>
      <c r="DC46" s="645"/>
      <c r="DD46" s="646">
        <v>121364</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364</v>
      </c>
      <c r="CG47" s="638"/>
      <c r="CH47" s="638"/>
      <c r="CI47" s="638"/>
      <c r="CJ47" s="638"/>
      <c r="CK47" s="638"/>
      <c r="CL47" s="638"/>
      <c r="CM47" s="638"/>
      <c r="CN47" s="638"/>
      <c r="CO47" s="638"/>
      <c r="CP47" s="638"/>
      <c r="CQ47" s="639"/>
      <c r="CR47" s="640">
        <v>2528634</v>
      </c>
      <c r="CS47" s="659"/>
      <c r="CT47" s="659"/>
      <c r="CU47" s="659"/>
      <c r="CV47" s="659"/>
      <c r="CW47" s="659"/>
      <c r="CX47" s="659"/>
      <c r="CY47" s="660"/>
      <c r="CZ47" s="643">
        <v>10.5</v>
      </c>
      <c r="DA47" s="661"/>
      <c r="DB47" s="661"/>
      <c r="DC47" s="662"/>
      <c r="DD47" s="646">
        <v>15756</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365</v>
      </c>
      <c r="CD48" s="657"/>
      <c r="CE48" s="658"/>
      <c r="CF48" s="637" t="s">
        <v>366</v>
      </c>
      <c r="CG48" s="638"/>
      <c r="CH48" s="638"/>
      <c r="CI48" s="638"/>
      <c r="CJ48" s="638"/>
      <c r="CK48" s="638"/>
      <c r="CL48" s="638"/>
      <c r="CM48" s="638"/>
      <c r="CN48" s="638"/>
      <c r="CO48" s="638"/>
      <c r="CP48" s="638"/>
      <c r="CQ48" s="639"/>
      <c r="CR48" s="640" t="s">
        <v>178</v>
      </c>
      <c r="CS48" s="641"/>
      <c r="CT48" s="641"/>
      <c r="CU48" s="641"/>
      <c r="CV48" s="641"/>
      <c r="CW48" s="641"/>
      <c r="CX48" s="641"/>
      <c r="CY48" s="642"/>
      <c r="CZ48" s="643" t="s">
        <v>178</v>
      </c>
      <c r="DA48" s="644"/>
      <c r="DB48" s="644"/>
      <c r="DC48" s="645"/>
      <c r="DD48" s="646" t="s">
        <v>178</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367</v>
      </c>
      <c r="CE49" s="622"/>
      <c r="CF49" s="622"/>
      <c r="CG49" s="622"/>
      <c r="CH49" s="622"/>
      <c r="CI49" s="622"/>
      <c r="CJ49" s="622"/>
      <c r="CK49" s="622"/>
      <c r="CL49" s="622"/>
      <c r="CM49" s="622"/>
      <c r="CN49" s="622"/>
      <c r="CO49" s="622"/>
      <c r="CP49" s="622"/>
      <c r="CQ49" s="623"/>
      <c r="CR49" s="624">
        <v>24092744</v>
      </c>
      <c r="CS49" s="625"/>
      <c r="CT49" s="625"/>
      <c r="CU49" s="625"/>
      <c r="CV49" s="625"/>
      <c r="CW49" s="625"/>
      <c r="CX49" s="625"/>
      <c r="CY49" s="626"/>
      <c r="CZ49" s="627">
        <v>100</v>
      </c>
      <c r="DA49" s="628"/>
      <c r="DB49" s="628"/>
      <c r="DC49" s="629"/>
      <c r="DD49" s="630">
        <v>12670011</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93tPYIQPQLwmlPt7ajzaSREF7I7hSv5vAYcdv9MpzBiAlGImSrjCA0zcG5pGNNuiJ2K2jSN6O33oa9KZvy/rgQ==" saltValue="iWq7syytPHgl+jj+fYpgX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369</v>
      </c>
      <c r="DK2" s="1166"/>
      <c r="DL2" s="1166"/>
      <c r="DM2" s="1166"/>
      <c r="DN2" s="1166"/>
      <c r="DO2" s="1167"/>
      <c r="DP2" s="250"/>
      <c r="DQ2" s="1165" t="s">
        <v>370</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371</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373</v>
      </c>
      <c r="B5" s="1051"/>
      <c r="C5" s="1051"/>
      <c r="D5" s="1051"/>
      <c r="E5" s="1051"/>
      <c r="F5" s="1051"/>
      <c r="G5" s="1051"/>
      <c r="H5" s="1051"/>
      <c r="I5" s="1051"/>
      <c r="J5" s="1051"/>
      <c r="K5" s="1051"/>
      <c r="L5" s="1051"/>
      <c r="M5" s="1051"/>
      <c r="N5" s="1051"/>
      <c r="O5" s="1051"/>
      <c r="P5" s="1052"/>
      <c r="Q5" s="1056" t="s">
        <v>374</v>
      </c>
      <c r="R5" s="1057"/>
      <c r="S5" s="1057"/>
      <c r="T5" s="1057"/>
      <c r="U5" s="1058"/>
      <c r="V5" s="1056" t="s">
        <v>375</v>
      </c>
      <c r="W5" s="1057"/>
      <c r="X5" s="1057"/>
      <c r="Y5" s="1057"/>
      <c r="Z5" s="1058"/>
      <c r="AA5" s="1056" t="s">
        <v>376</v>
      </c>
      <c r="AB5" s="1057"/>
      <c r="AC5" s="1057"/>
      <c r="AD5" s="1057"/>
      <c r="AE5" s="1057"/>
      <c r="AF5" s="1168" t="s">
        <v>377</v>
      </c>
      <c r="AG5" s="1057"/>
      <c r="AH5" s="1057"/>
      <c r="AI5" s="1057"/>
      <c r="AJ5" s="1072"/>
      <c r="AK5" s="1057" t="s">
        <v>378</v>
      </c>
      <c r="AL5" s="1057"/>
      <c r="AM5" s="1057"/>
      <c r="AN5" s="1057"/>
      <c r="AO5" s="1058"/>
      <c r="AP5" s="1056" t="s">
        <v>379</v>
      </c>
      <c r="AQ5" s="1057"/>
      <c r="AR5" s="1057"/>
      <c r="AS5" s="1057"/>
      <c r="AT5" s="1058"/>
      <c r="AU5" s="1056" t="s">
        <v>380</v>
      </c>
      <c r="AV5" s="1057"/>
      <c r="AW5" s="1057"/>
      <c r="AX5" s="1057"/>
      <c r="AY5" s="1072"/>
      <c r="AZ5" s="257"/>
      <c r="BA5" s="257"/>
      <c r="BB5" s="257"/>
      <c r="BC5" s="257"/>
      <c r="BD5" s="257"/>
      <c r="BE5" s="258"/>
      <c r="BF5" s="258"/>
      <c r="BG5" s="258"/>
      <c r="BH5" s="258"/>
      <c r="BI5" s="258"/>
      <c r="BJ5" s="258"/>
      <c r="BK5" s="258"/>
      <c r="BL5" s="258"/>
      <c r="BM5" s="258"/>
      <c r="BN5" s="258"/>
      <c r="BO5" s="258"/>
      <c r="BP5" s="258"/>
      <c r="BQ5" s="1050" t="s">
        <v>381</v>
      </c>
      <c r="BR5" s="1051"/>
      <c r="BS5" s="1051"/>
      <c r="BT5" s="1051"/>
      <c r="BU5" s="1051"/>
      <c r="BV5" s="1051"/>
      <c r="BW5" s="1051"/>
      <c r="BX5" s="1051"/>
      <c r="BY5" s="1051"/>
      <c r="BZ5" s="1051"/>
      <c r="CA5" s="1051"/>
      <c r="CB5" s="1051"/>
      <c r="CC5" s="1051"/>
      <c r="CD5" s="1051"/>
      <c r="CE5" s="1051"/>
      <c r="CF5" s="1051"/>
      <c r="CG5" s="1052"/>
      <c r="CH5" s="1056" t="s">
        <v>382</v>
      </c>
      <c r="CI5" s="1057"/>
      <c r="CJ5" s="1057"/>
      <c r="CK5" s="1057"/>
      <c r="CL5" s="1058"/>
      <c r="CM5" s="1056" t="s">
        <v>383</v>
      </c>
      <c r="CN5" s="1057"/>
      <c r="CO5" s="1057"/>
      <c r="CP5" s="1057"/>
      <c r="CQ5" s="1058"/>
      <c r="CR5" s="1056" t="s">
        <v>384</v>
      </c>
      <c r="CS5" s="1057"/>
      <c r="CT5" s="1057"/>
      <c r="CU5" s="1057"/>
      <c r="CV5" s="1058"/>
      <c r="CW5" s="1056" t="s">
        <v>385</v>
      </c>
      <c r="CX5" s="1057"/>
      <c r="CY5" s="1057"/>
      <c r="CZ5" s="1057"/>
      <c r="DA5" s="1058"/>
      <c r="DB5" s="1056" t="s">
        <v>386</v>
      </c>
      <c r="DC5" s="1057"/>
      <c r="DD5" s="1057"/>
      <c r="DE5" s="1057"/>
      <c r="DF5" s="1058"/>
      <c r="DG5" s="1153" t="s">
        <v>387</v>
      </c>
      <c r="DH5" s="1154"/>
      <c r="DI5" s="1154"/>
      <c r="DJ5" s="1154"/>
      <c r="DK5" s="1155"/>
      <c r="DL5" s="1153" t="s">
        <v>388</v>
      </c>
      <c r="DM5" s="1154"/>
      <c r="DN5" s="1154"/>
      <c r="DO5" s="1154"/>
      <c r="DP5" s="1155"/>
      <c r="DQ5" s="1056" t="s">
        <v>389</v>
      </c>
      <c r="DR5" s="1057"/>
      <c r="DS5" s="1057"/>
      <c r="DT5" s="1057"/>
      <c r="DU5" s="1058"/>
      <c r="DV5" s="1056" t="s">
        <v>380</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390</v>
      </c>
      <c r="C7" s="1106"/>
      <c r="D7" s="1106"/>
      <c r="E7" s="1106"/>
      <c r="F7" s="1106"/>
      <c r="G7" s="1106"/>
      <c r="H7" s="1106"/>
      <c r="I7" s="1106"/>
      <c r="J7" s="1106"/>
      <c r="K7" s="1106"/>
      <c r="L7" s="1106"/>
      <c r="M7" s="1106"/>
      <c r="N7" s="1106"/>
      <c r="O7" s="1106"/>
      <c r="P7" s="1107"/>
      <c r="Q7" s="1159">
        <v>24660</v>
      </c>
      <c r="R7" s="1160"/>
      <c r="S7" s="1160"/>
      <c r="T7" s="1160"/>
      <c r="U7" s="1160"/>
      <c r="V7" s="1160">
        <v>24124</v>
      </c>
      <c r="W7" s="1160"/>
      <c r="X7" s="1160"/>
      <c r="Y7" s="1160"/>
      <c r="Z7" s="1160"/>
      <c r="AA7" s="1160">
        <v>536</v>
      </c>
      <c r="AB7" s="1160"/>
      <c r="AC7" s="1160"/>
      <c r="AD7" s="1160"/>
      <c r="AE7" s="1161"/>
      <c r="AF7" s="1162">
        <v>323</v>
      </c>
      <c r="AG7" s="1163"/>
      <c r="AH7" s="1163"/>
      <c r="AI7" s="1163"/>
      <c r="AJ7" s="1164"/>
      <c r="AK7" s="1146">
        <v>1048</v>
      </c>
      <c r="AL7" s="1147"/>
      <c r="AM7" s="1147"/>
      <c r="AN7" s="1147"/>
      <c r="AO7" s="1147"/>
      <c r="AP7" s="1147">
        <v>23401</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t="s">
        <v>571</v>
      </c>
      <c r="BS7" s="1150" t="s">
        <v>567</v>
      </c>
      <c r="BT7" s="1151"/>
      <c r="BU7" s="1151"/>
      <c r="BV7" s="1151"/>
      <c r="BW7" s="1151"/>
      <c r="BX7" s="1151"/>
      <c r="BY7" s="1151"/>
      <c r="BZ7" s="1151"/>
      <c r="CA7" s="1151"/>
      <c r="CB7" s="1151"/>
      <c r="CC7" s="1151"/>
      <c r="CD7" s="1151"/>
      <c r="CE7" s="1151"/>
      <c r="CF7" s="1151"/>
      <c r="CG7" s="1152"/>
      <c r="CH7" s="1143">
        <v>-8</v>
      </c>
      <c r="CI7" s="1144"/>
      <c r="CJ7" s="1144"/>
      <c r="CK7" s="1144"/>
      <c r="CL7" s="1145"/>
      <c r="CM7" s="1143">
        <v>461</v>
      </c>
      <c r="CN7" s="1144"/>
      <c r="CO7" s="1144"/>
      <c r="CP7" s="1144"/>
      <c r="CQ7" s="1145"/>
      <c r="CR7" s="1143">
        <v>5</v>
      </c>
      <c r="CS7" s="1144"/>
      <c r="CT7" s="1144"/>
      <c r="CU7" s="1144"/>
      <c r="CV7" s="1145"/>
      <c r="CW7" s="1143" t="s">
        <v>582</v>
      </c>
      <c r="CX7" s="1144"/>
      <c r="CY7" s="1144"/>
      <c r="CZ7" s="1144"/>
      <c r="DA7" s="1145"/>
      <c r="DB7" s="1143" t="s">
        <v>582</v>
      </c>
      <c r="DC7" s="1144"/>
      <c r="DD7" s="1144"/>
      <c r="DE7" s="1144"/>
      <c r="DF7" s="1145"/>
      <c r="DG7" s="1143" t="s">
        <v>582</v>
      </c>
      <c r="DH7" s="1144"/>
      <c r="DI7" s="1144"/>
      <c r="DJ7" s="1144"/>
      <c r="DK7" s="1145"/>
      <c r="DL7" s="1143" t="s">
        <v>582</v>
      </c>
      <c r="DM7" s="1144"/>
      <c r="DN7" s="1144"/>
      <c r="DO7" s="1144"/>
      <c r="DP7" s="1145"/>
      <c r="DQ7" s="1143" t="s">
        <v>582</v>
      </c>
      <c r="DR7" s="1144"/>
      <c r="DS7" s="1144"/>
      <c r="DT7" s="1144"/>
      <c r="DU7" s="1145"/>
      <c r="DV7" s="1170"/>
      <c r="DW7" s="1171"/>
      <c r="DX7" s="1171"/>
      <c r="DY7" s="1171"/>
      <c r="DZ7" s="1172"/>
      <c r="EA7" s="255"/>
    </row>
    <row r="8" spans="1:131" s="256" customFormat="1" ht="26.25" customHeight="1" x14ac:dyDescent="0.15">
      <c r="A8" s="262">
        <v>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568</v>
      </c>
      <c r="BT8" s="1070"/>
      <c r="BU8" s="1070"/>
      <c r="BV8" s="1070"/>
      <c r="BW8" s="1070"/>
      <c r="BX8" s="1070"/>
      <c r="BY8" s="1070"/>
      <c r="BZ8" s="1070"/>
      <c r="CA8" s="1070"/>
      <c r="CB8" s="1070"/>
      <c r="CC8" s="1070"/>
      <c r="CD8" s="1070"/>
      <c r="CE8" s="1070"/>
      <c r="CF8" s="1070"/>
      <c r="CG8" s="1071"/>
      <c r="CH8" s="1044">
        <v>16</v>
      </c>
      <c r="CI8" s="1045"/>
      <c r="CJ8" s="1045"/>
      <c r="CK8" s="1045"/>
      <c r="CL8" s="1046"/>
      <c r="CM8" s="1044">
        <v>11</v>
      </c>
      <c r="CN8" s="1045"/>
      <c r="CO8" s="1045"/>
      <c r="CP8" s="1045"/>
      <c r="CQ8" s="1046"/>
      <c r="CR8" s="1044">
        <v>10</v>
      </c>
      <c r="CS8" s="1045"/>
      <c r="CT8" s="1045"/>
      <c r="CU8" s="1045"/>
      <c r="CV8" s="1046"/>
      <c r="CW8" s="1044">
        <v>19</v>
      </c>
      <c r="CX8" s="1045"/>
      <c r="CY8" s="1045"/>
      <c r="CZ8" s="1045"/>
      <c r="DA8" s="1046"/>
      <c r="DB8" s="1044" t="s">
        <v>582</v>
      </c>
      <c r="DC8" s="1045"/>
      <c r="DD8" s="1045"/>
      <c r="DE8" s="1045"/>
      <c r="DF8" s="1046"/>
      <c r="DG8" s="1044" t="s">
        <v>582</v>
      </c>
      <c r="DH8" s="1045"/>
      <c r="DI8" s="1045"/>
      <c r="DJ8" s="1045"/>
      <c r="DK8" s="1046"/>
      <c r="DL8" s="1044" t="s">
        <v>582</v>
      </c>
      <c r="DM8" s="1045"/>
      <c r="DN8" s="1045"/>
      <c r="DO8" s="1045"/>
      <c r="DP8" s="1046"/>
      <c r="DQ8" s="1044" t="s">
        <v>582</v>
      </c>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569</v>
      </c>
      <c r="BT9" s="1070"/>
      <c r="BU9" s="1070"/>
      <c r="BV9" s="1070"/>
      <c r="BW9" s="1070"/>
      <c r="BX9" s="1070"/>
      <c r="BY9" s="1070"/>
      <c r="BZ9" s="1070"/>
      <c r="CA9" s="1070"/>
      <c r="CB9" s="1070"/>
      <c r="CC9" s="1070"/>
      <c r="CD9" s="1070"/>
      <c r="CE9" s="1070"/>
      <c r="CF9" s="1070"/>
      <c r="CG9" s="1071"/>
      <c r="CH9" s="1044">
        <v>1</v>
      </c>
      <c r="CI9" s="1045"/>
      <c r="CJ9" s="1045"/>
      <c r="CK9" s="1045"/>
      <c r="CL9" s="1046"/>
      <c r="CM9" s="1044">
        <v>38</v>
      </c>
      <c r="CN9" s="1045"/>
      <c r="CO9" s="1045"/>
      <c r="CP9" s="1045"/>
      <c r="CQ9" s="1046"/>
      <c r="CR9" s="1044">
        <v>40</v>
      </c>
      <c r="CS9" s="1045"/>
      <c r="CT9" s="1045"/>
      <c r="CU9" s="1045"/>
      <c r="CV9" s="1046"/>
      <c r="CW9" s="1044">
        <v>27</v>
      </c>
      <c r="CX9" s="1045"/>
      <c r="CY9" s="1045"/>
      <c r="CZ9" s="1045"/>
      <c r="DA9" s="1046"/>
      <c r="DB9" s="1044" t="s">
        <v>582</v>
      </c>
      <c r="DC9" s="1045"/>
      <c r="DD9" s="1045"/>
      <c r="DE9" s="1045"/>
      <c r="DF9" s="1046"/>
      <c r="DG9" s="1044" t="s">
        <v>582</v>
      </c>
      <c r="DH9" s="1045"/>
      <c r="DI9" s="1045"/>
      <c r="DJ9" s="1045"/>
      <c r="DK9" s="1046"/>
      <c r="DL9" s="1044" t="s">
        <v>582</v>
      </c>
      <c r="DM9" s="1045"/>
      <c r="DN9" s="1045"/>
      <c r="DO9" s="1045"/>
      <c r="DP9" s="1046"/>
      <c r="DQ9" s="1044" t="s">
        <v>582</v>
      </c>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570</v>
      </c>
      <c r="BT10" s="1070"/>
      <c r="BU10" s="1070"/>
      <c r="BV10" s="1070"/>
      <c r="BW10" s="1070"/>
      <c r="BX10" s="1070"/>
      <c r="BY10" s="1070"/>
      <c r="BZ10" s="1070"/>
      <c r="CA10" s="1070"/>
      <c r="CB10" s="1070"/>
      <c r="CC10" s="1070"/>
      <c r="CD10" s="1070"/>
      <c r="CE10" s="1070"/>
      <c r="CF10" s="1070"/>
      <c r="CG10" s="1071"/>
      <c r="CH10" s="1044">
        <v>11</v>
      </c>
      <c r="CI10" s="1045"/>
      <c r="CJ10" s="1045"/>
      <c r="CK10" s="1045"/>
      <c r="CL10" s="1046"/>
      <c r="CM10" s="1044">
        <v>19</v>
      </c>
      <c r="CN10" s="1045"/>
      <c r="CO10" s="1045"/>
      <c r="CP10" s="1045"/>
      <c r="CQ10" s="1046"/>
      <c r="CR10" s="1044">
        <v>3</v>
      </c>
      <c r="CS10" s="1045"/>
      <c r="CT10" s="1045"/>
      <c r="CU10" s="1045"/>
      <c r="CV10" s="1046"/>
      <c r="CW10" s="1044">
        <v>15</v>
      </c>
      <c r="CX10" s="1045"/>
      <c r="CY10" s="1045"/>
      <c r="CZ10" s="1045"/>
      <c r="DA10" s="1046"/>
      <c r="DB10" s="1044" t="s">
        <v>582</v>
      </c>
      <c r="DC10" s="1045"/>
      <c r="DD10" s="1045"/>
      <c r="DE10" s="1045"/>
      <c r="DF10" s="1046"/>
      <c r="DG10" s="1044" t="s">
        <v>582</v>
      </c>
      <c r="DH10" s="1045"/>
      <c r="DI10" s="1045"/>
      <c r="DJ10" s="1045"/>
      <c r="DK10" s="1046"/>
      <c r="DL10" s="1044" t="s">
        <v>582</v>
      </c>
      <c r="DM10" s="1045"/>
      <c r="DN10" s="1045"/>
      <c r="DO10" s="1045"/>
      <c r="DP10" s="1046"/>
      <c r="DQ10" s="1044" t="s">
        <v>582</v>
      </c>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391</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392</v>
      </c>
      <c r="B23" s="999" t="s">
        <v>393</v>
      </c>
      <c r="C23" s="1000"/>
      <c r="D23" s="1000"/>
      <c r="E23" s="1000"/>
      <c r="F23" s="1000"/>
      <c r="G23" s="1000"/>
      <c r="H23" s="1000"/>
      <c r="I23" s="1000"/>
      <c r="J23" s="1000"/>
      <c r="K23" s="1000"/>
      <c r="L23" s="1000"/>
      <c r="M23" s="1000"/>
      <c r="N23" s="1000"/>
      <c r="O23" s="1000"/>
      <c r="P23" s="1001"/>
      <c r="Q23" s="1123">
        <v>24660</v>
      </c>
      <c r="R23" s="1124"/>
      <c r="S23" s="1124"/>
      <c r="T23" s="1124"/>
      <c r="U23" s="1124"/>
      <c r="V23" s="1124">
        <v>24124</v>
      </c>
      <c r="W23" s="1124"/>
      <c r="X23" s="1124"/>
      <c r="Y23" s="1124"/>
      <c r="Z23" s="1124"/>
      <c r="AA23" s="1124">
        <v>536</v>
      </c>
      <c r="AB23" s="1124"/>
      <c r="AC23" s="1124"/>
      <c r="AD23" s="1124"/>
      <c r="AE23" s="1125"/>
      <c r="AF23" s="1126">
        <v>323</v>
      </c>
      <c r="AG23" s="1124"/>
      <c r="AH23" s="1124"/>
      <c r="AI23" s="1124"/>
      <c r="AJ23" s="1127"/>
      <c r="AK23" s="1128"/>
      <c r="AL23" s="1129"/>
      <c r="AM23" s="1129"/>
      <c r="AN23" s="1129"/>
      <c r="AO23" s="1129"/>
      <c r="AP23" s="1124">
        <v>23401</v>
      </c>
      <c r="AQ23" s="1124"/>
      <c r="AR23" s="1124"/>
      <c r="AS23" s="1124"/>
      <c r="AT23" s="1124"/>
      <c r="AU23" s="1130"/>
      <c r="AV23" s="1130"/>
      <c r="AW23" s="1130"/>
      <c r="AX23" s="1130"/>
      <c r="AY23" s="1131"/>
      <c r="AZ23" s="1120" t="s">
        <v>394</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395</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396</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373</v>
      </c>
      <c r="B26" s="1051"/>
      <c r="C26" s="1051"/>
      <c r="D26" s="1051"/>
      <c r="E26" s="1051"/>
      <c r="F26" s="1051"/>
      <c r="G26" s="1051"/>
      <c r="H26" s="1051"/>
      <c r="I26" s="1051"/>
      <c r="J26" s="1051"/>
      <c r="K26" s="1051"/>
      <c r="L26" s="1051"/>
      <c r="M26" s="1051"/>
      <c r="N26" s="1051"/>
      <c r="O26" s="1051"/>
      <c r="P26" s="1052"/>
      <c r="Q26" s="1056" t="s">
        <v>397</v>
      </c>
      <c r="R26" s="1057"/>
      <c r="S26" s="1057"/>
      <c r="T26" s="1057"/>
      <c r="U26" s="1058"/>
      <c r="V26" s="1056" t="s">
        <v>398</v>
      </c>
      <c r="W26" s="1057"/>
      <c r="X26" s="1057"/>
      <c r="Y26" s="1057"/>
      <c r="Z26" s="1058"/>
      <c r="AA26" s="1056" t="s">
        <v>399</v>
      </c>
      <c r="AB26" s="1057"/>
      <c r="AC26" s="1057"/>
      <c r="AD26" s="1057"/>
      <c r="AE26" s="1057"/>
      <c r="AF26" s="1114" t="s">
        <v>400</v>
      </c>
      <c r="AG26" s="1063"/>
      <c r="AH26" s="1063"/>
      <c r="AI26" s="1063"/>
      <c r="AJ26" s="1115"/>
      <c r="AK26" s="1057" t="s">
        <v>401</v>
      </c>
      <c r="AL26" s="1057"/>
      <c r="AM26" s="1057"/>
      <c r="AN26" s="1057"/>
      <c r="AO26" s="1058"/>
      <c r="AP26" s="1056" t="s">
        <v>402</v>
      </c>
      <c r="AQ26" s="1057"/>
      <c r="AR26" s="1057"/>
      <c r="AS26" s="1057"/>
      <c r="AT26" s="1058"/>
      <c r="AU26" s="1056" t="s">
        <v>403</v>
      </c>
      <c r="AV26" s="1057"/>
      <c r="AW26" s="1057"/>
      <c r="AX26" s="1057"/>
      <c r="AY26" s="1058"/>
      <c r="AZ26" s="1056" t="s">
        <v>404</v>
      </c>
      <c r="BA26" s="1057"/>
      <c r="BB26" s="1057"/>
      <c r="BC26" s="1057"/>
      <c r="BD26" s="1058"/>
      <c r="BE26" s="1056" t="s">
        <v>380</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405</v>
      </c>
      <c r="C28" s="1106"/>
      <c r="D28" s="1106"/>
      <c r="E28" s="1106"/>
      <c r="F28" s="1106"/>
      <c r="G28" s="1106"/>
      <c r="H28" s="1106"/>
      <c r="I28" s="1106"/>
      <c r="J28" s="1106"/>
      <c r="K28" s="1106"/>
      <c r="L28" s="1106"/>
      <c r="M28" s="1106"/>
      <c r="N28" s="1106"/>
      <c r="O28" s="1106"/>
      <c r="P28" s="1107"/>
      <c r="Q28" s="1108">
        <v>6788</v>
      </c>
      <c r="R28" s="1109"/>
      <c r="S28" s="1109"/>
      <c r="T28" s="1109"/>
      <c r="U28" s="1109"/>
      <c r="V28" s="1109">
        <v>6769</v>
      </c>
      <c r="W28" s="1109"/>
      <c r="X28" s="1109"/>
      <c r="Y28" s="1109"/>
      <c r="Z28" s="1109"/>
      <c r="AA28" s="1109">
        <v>18</v>
      </c>
      <c r="AB28" s="1109"/>
      <c r="AC28" s="1109"/>
      <c r="AD28" s="1109"/>
      <c r="AE28" s="1110"/>
      <c r="AF28" s="1111">
        <v>18</v>
      </c>
      <c r="AG28" s="1109"/>
      <c r="AH28" s="1109"/>
      <c r="AI28" s="1109"/>
      <c r="AJ28" s="1112"/>
      <c r="AK28" s="1113">
        <v>539</v>
      </c>
      <c r="AL28" s="1101"/>
      <c r="AM28" s="1101"/>
      <c r="AN28" s="1101"/>
      <c r="AO28" s="1101"/>
      <c r="AP28" s="1101" t="s">
        <v>582</v>
      </c>
      <c r="AQ28" s="1101"/>
      <c r="AR28" s="1101"/>
      <c r="AS28" s="1101"/>
      <c r="AT28" s="1101"/>
      <c r="AU28" s="1101" t="s">
        <v>582</v>
      </c>
      <c r="AV28" s="1101"/>
      <c r="AW28" s="1101"/>
      <c r="AX28" s="1101"/>
      <c r="AY28" s="1101"/>
      <c r="AZ28" s="1102" t="s">
        <v>582</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406</v>
      </c>
      <c r="C29" s="1093"/>
      <c r="D29" s="1093"/>
      <c r="E29" s="1093"/>
      <c r="F29" s="1093"/>
      <c r="G29" s="1093"/>
      <c r="H29" s="1093"/>
      <c r="I29" s="1093"/>
      <c r="J29" s="1093"/>
      <c r="K29" s="1093"/>
      <c r="L29" s="1093"/>
      <c r="M29" s="1093"/>
      <c r="N29" s="1093"/>
      <c r="O29" s="1093"/>
      <c r="P29" s="1094"/>
      <c r="Q29" s="1098">
        <v>625</v>
      </c>
      <c r="R29" s="1099"/>
      <c r="S29" s="1099"/>
      <c r="T29" s="1099"/>
      <c r="U29" s="1099"/>
      <c r="V29" s="1099">
        <v>613</v>
      </c>
      <c r="W29" s="1099"/>
      <c r="X29" s="1099"/>
      <c r="Y29" s="1099"/>
      <c r="Z29" s="1099"/>
      <c r="AA29" s="1099">
        <v>12</v>
      </c>
      <c r="AB29" s="1099"/>
      <c r="AC29" s="1099"/>
      <c r="AD29" s="1099"/>
      <c r="AE29" s="1100"/>
      <c r="AF29" s="1074">
        <v>12</v>
      </c>
      <c r="AG29" s="1075"/>
      <c r="AH29" s="1075"/>
      <c r="AI29" s="1075"/>
      <c r="AJ29" s="1076"/>
      <c r="AK29" s="1035">
        <v>190</v>
      </c>
      <c r="AL29" s="1026"/>
      <c r="AM29" s="1026"/>
      <c r="AN29" s="1026"/>
      <c r="AO29" s="1026"/>
      <c r="AP29" s="1026" t="s">
        <v>582</v>
      </c>
      <c r="AQ29" s="1026"/>
      <c r="AR29" s="1026"/>
      <c r="AS29" s="1026"/>
      <c r="AT29" s="1026"/>
      <c r="AU29" s="1026" t="s">
        <v>582</v>
      </c>
      <c r="AV29" s="1026"/>
      <c r="AW29" s="1026"/>
      <c r="AX29" s="1026"/>
      <c r="AY29" s="1026"/>
      <c r="AZ29" s="1097" t="s">
        <v>582</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407</v>
      </c>
      <c r="C30" s="1093"/>
      <c r="D30" s="1093"/>
      <c r="E30" s="1093"/>
      <c r="F30" s="1093"/>
      <c r="G30" s="1093"/>
      <c r="H30" s="1093"/>
      <c r="I30" s="1093"/>
      <c r="J30" s="1093"/>
      <c r="K30" s="1093"/>
      <c r="L30" s="1093"/>
      <c r="M30" s="1093"/>
      <c r="N30" s="1093"/>
      <c r="O30" s="1093"/>
      <c r="P30" s="1094"/>
      <c r="Q30" s="1098">
        <v>794</v>
      </c>
      <c r="R30" s="1099"/>
      <c r="S30" s="1099"/>
      <c r="T30" s="1099"/>
      <c r="U30" s="1099"/>
      <c r="V30" s="1099">
        <v>684</v>
      </c>
      <c r="W30" s="1099"/>
      <c r="X30" s="1099"/>
      <c r="Y30" s="1099"/>
      <c r="Z30" s="1099"/>
      <c r="AA30" s="1099">
        <v>109</v>
      </c>
      <c r="AB30" s="1099"/>
      <c r="AC30" s="1099"/>
      <c r="AD30" s="1099"/>
      <c r="AE30" s="1100"/>
      <c r="AF30" s="1074">
        <v>1088</v>
      </c>
      <c r="AG30" s="1075"/>
      <c r="AH30" s="1075"/>
      <c r="AI30" s="1075"/>
      <c r="AJ30" s="1076"/>
      <c r="AK30" s="1035">
        <v>69</v>
      </c>
      <c r="AL30" s="1026"/>
      <c r="AM30" s="1026"/>
      <c r="AN30" s="1026"/>
      <c r="AO30" s="1026"/>
      <c r="AP30" s="1026">
        <v>5030</v>
      </c>
      <c r="AQ30" s="1026"/>
      <c r="AR30" s="1026"/>
      <c r="AS30" s="1026"/>
      <c r="AT30" s="1026"/>
      <c r="AU30" s="1026">
        <v>996</v>
      </c>
      <c r="AV30" s="1026"/>
      <c r="AW30" s="1026"/>
      <c r="AX30" s="1026"/>
      <c r="AY30" s="1026"/>
      <c r="AZ30" s="1097" t="s">
        <v>582</v>
      </c>
      <c r="BA30" s="1097"/>
      <c r="BB30" s="1097"/>
      <c r="BC30" s="1097"/>
      <c r="BD30" s="1097"/>
      <c r="BE30" s="1087" t="s">
        <v>408</v>
      </c>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409</v>
      </c>
      <c r="C31" s="1093"/>
      <c r="D31" s="1093"/>
      <c r="E31" s="1093"/>
      <c r="F31" s="1093"/>
      <c r="G31" s="1093"/>
      <c r="H31" s="1093"/>
      <c r="I31" s="1093"/>
      <c r="J31" s="1093"/>
      <c r="K31" s="1093"/>
      <c r="L31" s="1093"/>
      <c r="M31" s="1093"/>
      <c r="N31" s="1093"/>
      <c r="O31" s="1093"/>
      <c r="P31" s="1094"/>
      <c r="Q31" s="1098">
        <v>137</v>
      </c>
      <c r="R31" s="1099"/>
      <c r="S31" s="1099"/>
      <c r="T31" s="1099"/>
      <c r="U31" s="1099"/>
      <c r="V31" s="1099">
        <v>120</v>
      </c>
      <c r="W31" s="1099"/>
      <c r="X31" s="1099"/>
      <c r="Y31" s="1099"/>
      <c r="Z31" s="1099"/>
      <c r="AA31" s="1099">
        <v>17</v>
      </c>
      <c r="AB31" s="1099"/>
      <c r="AC31" s="1099"/>
      <c r="AD31" s="1099"/>
      <c r="AE31" s="1100"/>
      <c r="AF31" s="1074">
        <v>17</v>
      </c>
      <c r="AG31" s="1075"/>
      <c r="AH31" s="1075"/>
      <c r="AI31" s="1075"/>
      <c r="AJ31" s="1076"/>
      <c r="AK31" s="1035">
        <v>52</v>
      </c>
      <c r="AL31" s="1026"/>
      <c r="AM31" s="1026"/>
      <c r="AN31" s="1026"/>
      <c r="AO31" s="1026"/>
      <c r="AP31" s="1026">
        <v>451</v>
      </c>
      <c r="AQ31" s="1026"/>
      <c r="AR31" s="1026"/>
      <c r="AS31" s="1026"/>
      <c r="AT31" s="1026"/>
      <c r="AU31" s="1026">
        <v>51</v>
      </c>
      <c r="AV31" s="1026"/>
      <c r="AW31" s="1026"/>
      <c r="AX31" s="1026"/>
      <c r="AY31" s="1026"/>
      <c r="AZ31" s="1097" t="s">
        <v>582</v>
      </c>
      <c r="BA31" s="1097"/>
      <c r="BB31" s="1097"/>
      <c r="BC31" s="1097"/>
      <c r="BD31" s="1097"/>
      <c r="BE31" s="1087" t="s">
        <v>410</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c r="C32" s="1093"/>
      <c r="D32" s="1093"/>
      <c r="E32" s="1093"/>
      <c r="F32" s="1093"/>
      <c r="G32" s="1093"/>
      <c r="H32" s="1093"/>
      <c r="I32" s="1093"/>
      <c r="J32" s="1093"/>
      <c r="K32" s="1093"/>
      <c r="L32" s="1093"/>
      <c r="M32" s="1093"/>
      <c r="N32" s="1093"/>
      <c r="O32" s="1093"/>
      <c r="P32" s="1094"/>
      <c r="Q32" s="1098"/>
      <c r="R32" s="1099"/>
      <c r="S32" s="1099"/>
      <c r="T32" s="1099"/>
      <c r="U32" s="1099"/>
      <c r="V32" s="1099"/>
      <c r="W32" s="1099"/>
      <c r="X32" s="1099"/>
      <c r="Y32" s="1099"/>
      <c r="Z32" s="1099"/>
      <c r="AA32" s="1099"/>
      <c r="AB32" s="1099"/>
      <c r="AC32" s="1099"/>
      <c r="AD32" s="1099"/>
      <c r="AE32" s="1100"/>
      <c r="AF32" s="1074"/>
      <c r="AG32" s="1075"/>
      <c r="AH32" s="1075"/>
      <c r="AI32" s="1075"/>
      <c r="AJ32" s="1076"/>
      <c r="AK32" s="1035"/>
      <c r="AL32" s="1026"/>
      <c r="AM32" s="1026"/>
      <c r="AN32" s="1026"/>
      <c r="AO32" s="1026"/>
      <c r="AP32" s="1026"/>
      <c r="AQ32" s="1026"/>
      <c r="AR32" s="1026"/>
      <c r="AS32" s="1026"/>
      <c r="AT32" s="1026"/>
      <c r="AU32" s="1026"/>
      <c r="AV32" s="1026"/>
      <c r="AW32" s="1026"/>
      <c r="AX32" s="1026"/>
      <c r="AY32" s="1026"/>
      <c r="AZ32" s="1097"/>
      <c r="BA32" s="1097"/>
      <c r="BB32" s="1097"/>
      <c r="BC32" s="1097"/>
      <c r="BD32" s="1097"/>
      <c r="BE32" s="1087"/>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c r="C33" s="1093"/>
      <c r="D33" s="1093"/>
      <c r="E33" s="1093"/>
      <c r="F33" s="1093"/>
      <c r="G33" s="1093"/>
      <c r="H33" s="1093"/>
      <c r="I33" s="1093"/>
      <c r="J33" s="1093"/>
      <c r="K33" s="1093"/>
      <c r="L33" s="1093"/>
      <c r="M33" s="1093"/>
      <c r="N33" s="1093"/>
      <c r="O33" s="1093"/>
      <c r="P33" s="1094"/>
      <c r="Q33" s="1098"/>
      <c r="R33" s="1099"/>
      <c r="S33" s="1099"/>
      <c r="T33" s="1099"/>
      <c r="U33" s="1099"/>
      <c r="V33" s="1099"/>
      <c r="W33" s="1099"/>
      <c r="X33" s="1099"/>
      <c r="Y33" s="1099"/>
      <c r="Z33" s="1099"/>
      <c r="AA33" s="1099"/>
      <c r="AB33" s="1099"/>
      <c r="AC33" s="1099"/>
      <c r="AD33" s="1099"/>
      <c r="AE33" s="1100"/>
      <c r="AF33" s="1074"/>
      <c r="AG33" s="1075"/>
      <c r="AH33" s="1075"/>
      <c r="AI33" s="1075"/>
      <c r="AJ33" s="1076"/>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7"/>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411</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392</v>
      </c>
      <c r="B63" s="999" t="s">
        <v>412</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1135</v>
      </c>
      <c r="AG63" s="1014"/>
      <c r="AH63" s="1014"/>
      <c r="AI63" s="1014"/>
      <c r="AJ63" s="1085"/>
      <c r="AK63" s="1086"/>
      <c r="AL63" s="1018"/>
      <c r="AM63" s="1018"/>
      <c r="AN63" s="1018"/>
      <c r="AO63" s="1018"/>
      <c r="AP63" s="1014">
        <v>5481</v>
      </c>
      <c r="AQ63" s="1014"/>
      <c r="AR63" s="1014"/>
      <c r="AS63" s="1014"/>
      <c r="AT63" s="1014"/>
      <c r="AU63" s="1014">
        <v>1047</v>
      </c>
      <c r="AV63" s="1014"/>
      <c r="AW63" s="1014"/>
      <c r="AX63" s="1014"/>
      <c r="AY63" s="1014"/>
      <c r="AZ63" s="1080"/>
      <c r="BA63" s="1080"/>
      <c r="BB63" s="1080"/>
      <c r="BC63" s="1080"/>
      <c r="BD63" s="1080"/>
      <c r="BE63" s="1015"/>
      <c r="BF63" s="1015"/>
      <c r="BG63" s="1015"/>
      <c r="BH63" s="1015"/>
      <c r="BI63" s="1016"/>
      <c r="BJ63" s="1081" t="s">
        <v>413</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415</v>
      </c>
      <c r="B66" s="1051"/>
      <c r="C66" s="1051"/>
      <c r="D66" s="1051"/>
      <c r="E66" s="1051"/>
      <c r="F66" s="1051"/>
      <c r="G66" s="1051"/>
      <c r="H66" s="1051"/>
      <c r="I66" s="1051"/>
      <c r="J66" s="1051"/>
      <c r="K66" s="1051"/>
      <c r="L66" s="1051"/>
      <c r="M66" s="1051"/>
      <c r="N66" s="1051"/>
      <c r="O66" s="1051"/>
      <c r="P66" s="1052"/>
      <c r="Q66" s="1056" t="s">
        <v>397</v>
      </c>
      <c r="R66" s="1057"/>
      <c r="S66" s="1057"/>
      <c r="T66" s="1057"/>
      <c r="U66" s="1058"/>
      <c r="V66" s="1056" t="s">
        <v>416</v>
      </c>
      <c r="W66" s="1057"/>
      <c r="X66" s="1057"/>
      <c r="Y66" s="1057"/>
      <c r="Z66" s="1058"/>
      <c r="AA66" s="1056" t="s">
        <v>399</v>
      </c>
      <c r="AB66" s="1057"/>
      <c r="AC66" s="1057"/>
      <c r="AD66" s="1057"/>
      <c r="AE66" s="1058"/>
      <c r="AF66" s="1062" t="s">
        <v>417</v>
      </c>
      <c r="AG66" s="1063"/>
      <c r="AH66" s="1063"/>
      <c r="AI66" s="1063"/>
      <c r="AJ66" s="1064"/>
      <c r="AK66" s="1056" t="s">
        <v>401</v>
      </c>
      <c r="AL66" s="1051"/>
      <c r="AM66" s="1051"/>
      <c r="AN66" s="1051"/>
      <c r="AO66" s="1052"/>
      <c r="AP66" s="1056" t="s">
        <v>402</v>
      </c>
      <c r="AQ66" s="1057"/>
      <c r="AR66" s="1057"/>
      <c r="AS66" s="1057"/>
      <c r="AT66" s="1058"/>
      <c r="AU66" s="1056" t="s">
        <v>418</v>
      </c>
      <c r="AV66" s="1057"/>
      <c r="AW66" s="1057"/>
      <c r="AX66" s="1057"/>
      <c r="AY66" s="1058"/>
      <c r="AZ66" s="1056" t="s">
        <v>380</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572</v>
      </c>
      <c r="C68" s="1041"/>
      <c r="D68" s="1041"/>
      <c r="E68" s="1041"/>
      <c r="F68" s="1041"/>
      <c r="G68" s="1041"/>
      <c r="H68" s="1041"/>
      <c r="I68" s="1041"/>
      <c r="J68" s="1041"/>
      <c r="K68" s="1041"/>
      <c r="L68" s="1041"/>
      <c r="M68" s="1041"/>
      <c r="N68" s="1041"/>
      <c r="O68" s="1041"/>
      <c r="P68" s="1042"/>
      <c r="Q68" s="1043">
        <v>8794</v>
      </c>
      <c r="R68" s="1037"/>
      <c r="S68" s="1037"/>
      <c r="T68" s="1037"/>
      <c r="U68" s="1037"/>
      <c r="V68" s="1037">
        <v>8256</v>
      </c>
      <c r="W68" s="1037"/>
      <c r="X68" s="1037"/>
      <c r="Y68" s="1037"/>
      <c r="Z68" s="1037"/>
      <c r="AA68" s="1037">
        <v>538</v>
      </c>
      <c r="AB68" s="1037"/>
      <c r="AC68" s="1037"/>
      <c r="AD68" s="1037"/>
      <c r="AE68" s="1037"/>
      <c r="AF68" s="1037">
        <v>538</v>
      </c>
      <c r="AG68" s="1037"/>
      <c r="AH68" s="1037"/>
      <c r="AI68" s="1037"/>
      <c r="AJ68" s="1037"/>
      <c r="AK68" s="1037">
        <v>1022</v>
      </c>
      <c r="AL68" s="1037"/>
      <c r="AM68" s="1037"/>
      <c r="AN68" s="1037"/>
      <c r="AO68" s="1037"/>
      <c r="AP68" s="1037" t="s">
        <v>582</v>
      </c>
      <c r="AQ68" s="1037"/>
      <c r="AR68" s="1037"/>
      <c r="AS68" s="1037"/>
      <c r="AT68" s="1037"/>
      <c r="AU68" s="1037" t="s">
        <v>582</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573</v>
      </c>
      <c r="C69" s="1030"/>
      <c r="D69" s="1030"/>
      <c r="E69" s="1030"/>
      <c r="F69" s="1030"/>
      <c r="G69" s="1030"/>
      <c r="H69" s="1030"/>
      <c r="I69" s="1030"/>
      <c r="J69" s="1030"/>
      <c r="K69" s="1030"/>
      <c r="L69" s="1030"/>
      <c r="M69" s="1030"/>
      <c r="N69" s="1030"/>
      <c r="O69" s="1030"/>
      <c r="P69" s="1031"/>
      <c r="Q69" s="1032">
        <v>49</v>
      </c>
      <c r="R69" s="1026"/>
      <c r="S69" s="1026"/>
      <c r="T69" s="1026"/>
      <c r="U69" s="1026"/>
      <c r="V69" s="1026">
        <v>33</v>
      </c>
      <c r="W69" s="1026"/>
      <c r="X69" s="1026"/>
      <c r="Y69" s="1026"/>
      <c r="Z69" s="1026"/>
      <c r="AA69" s="1026">
        <v>16</v>
      </c>
      <c r="AB69" s="1026"/>
      <c r="AC69" s="1026"/>
      <c r="AD69" s="1026"/>
      <c r="AE69" s="1026"/>
      <c r="AF69" s="1026">
        <v>16</v>
      </c>
      <c r="AG69" s="1026"/>
      <c r="AH69" s="1026"/>
      <c r="AI69" s="1026"/>
      <c r="AJ69" s="1026"/>
      <c r="AK69" s="1026" t="s">
        <v>582</v>
      </c>
      <c r="AL69" s="1026"/>
      <c r="AM69" s="1026"/>
      <c r="AN69" s="1026"/>
      <c r="AO69" s="1026"/>
      <c r="AP69" s="1026" t="s">
        <v>582</v>
      </c>
      <c r="AQ69" s="1026"/>
      <c r="AR69" s="1026"/>
      <c r="AS69" s="1026"/>
      <c r="AT69" s="1026"/>
      <c r="AU69" s="1026" t="s">
        <v>582</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574</v>
      </c>
      <c r="C70" s="1030"/>
      <c r="D70" s="1030"/>
      <c r="E70" s="1030"/>
      <c r="F70" s="1030"/>
      <c r="G70" s="1030"/>
      <c r="H70" s="1030"/>
      <c r="I70" s="1030"/>
      <c r="J70" s="1030"/>
      <c r="K70" s="1030"/>
      <c r="L70" s="1030"/>
      <c r="M70" s="1030"/>
      <c r="N70" s="1030"/>
      <c r="O70" s="1030"/>
      <c r="P70" s="1031"/>
      <c r="Q70" s="1032">
        <v>12</v>
      </c>
      <c r="R70" s="1026"/>
      <c r="S70" s="1026"/>
      <c r="T70" s="1026"/>
      <c r="U70" s="1026"/>
      <c r="V70" s="1026">
        <v>9</v>
      </c>
      <c r="W70" s="1026"/>
      <c r="X70" s="1026"/>
      <c r="Y70" s="1026"/>
      <c r="Z70" s="1026"/>
      <c r="AA70" s="1026">
        <v>3</v>
      </c>
      <c r="AB70" s="1026"/>
      <c r="AC70" s="1026"/>
      <c r="AD70" s="1026"/>
      <c r="AE70" s="1026"/>
      <c r="AF70" s="1026">
        <v>3</v>
      </c>
      <c r="AG70" s="1026"/>
      <c r="AH70" s="1026"/>
      <c r="AI70" s="1026"/>
      <c r="AJ70" s="1026"/>
      <c r="AK70" s="1026" t="s">
        <v>582</v>
      </c>
      <c r="AL70" s="1026"/>
      <c r="AM70" s="1026"/>
      <c r="AN70" s="1026"/>
      <c r="AO70" s="1026"/>
      <c r="AP70" s="1026" t="s">
        <v>582</v>
      </c>
      <c r="AQ70" s="1026"/>
      <c r="AR70" s="1026"/>
      <c r="AS70" s="1026"/>
      <c r="AT70" s="1026"/>
      <c r="AU70" s="1026" t="s">
        <v>582</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575</v>
      </c>
      <c r="C71" s="1030"/>
      <c r="D71" s="1030"/>
      <c r="E71" s="1030"/>
      <c r="F71" s="1030"/>
      <c r="G71" s="1030"/>
      <c r="H71" s="1030"/>
      <c r="I71" s="1030"/>
      <c r="J71" s="1030"/>
      <c r="K71" s="1030"/>
      <c r="L71" s="1030"/>
      <c r="M71" s="1030"/>
      <c r="N71" s="1030"/>
      <c r="O71" s="1030"/>
      <c r="P71" s="1031"/>
      <c r="Q71" s="1032">
        <v>39</v>
      </c>
      <c r="R71" s="1026"/>
      <c r="S71" s="1026"/>
      <c r="T71" s="1026"/>
      <c r="U71" s="1026"/>
      <c r="V71" s="1026">
        <v>38</v>
      </c>
      <c r="W71" s="1026"/>
      <c r="X71" s="1026"/>
      <c r="Y71" s="1026"/>
      <c r="Z71" s="1026"/>
      <c r="AA71" s="1026">
        <v>1</v>
      </c>
      <c r="AB71" s="1026"/>
      <c r="AC71" s="1026"/>
      <c r="AD71" s="1026"/>
      <c r="AE71" s="1026"/>
      <c r="AF71" s="1026">
        <v>1</v>
      </c>
      <c r="AG71" s="1026"/>
      <c r="AH71" s="1026"/>
      <c r="AI71" s="1026"/>
      <c r="AJ71" s="1026"/>
      <c r="AK71" s="1026">
        <v>5</v>
      </c>
      <c r="AL71" s="1026"/>
      <c r="AM71" s="1026"/>
      <c r="AN71" s="1026"/>
      <c r="AO71" s="1026"/>
      <c r="AP71" s="1026" t="s">
        <v>582</v>
      </c>
      <c r="AQ71" s="1026"/>
      <c r="AR71" s="1026"/>
      <c r="AS71" s="1026"/>
      <c r="AT71" s="1026"/>
      <c r="AU71" s="1026" t="s">
        <v>582</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576</v>
      </c>
      <c r="C72" s="1030"/>
      <c r="D72" s="1030"/>
      <c r="E72" s="1030"/>
      <c r="F72" s="1030"/>
      <c r="G72" s="1030"/>
      <c r="H72" s="1030"/>
      <c r="I72" s="1030"/>
      <c r="J72" s="1030"/>
      <c r="K72" s="1030"/>
      <c r="L72" s="1030"/>
      <c r="M72" s="1030"/>
      <c r="N72" s="1030"/>
      <c r="O72" s="1030"/>
      <c r="P72" s="1031"/>
      <c r="Q72" s="1032">
        <v>288</v>
      </c>
      <c r="R72" s="1026"/>
      <c r="S72" s="1026"/>
      <c r="T72" s="1026"/>
      <c r="U72" s="1026"/>
      <c r="V72" s="1026">
        <v>280</v>
      </c>
      <c r="W72" s="1026"/>
      <c r="X72" s="1026"/>
      <c r="Y72" s="1026"/>
      <c r="Z72" s="1026"/>
      <c r="AA72" s="1026">
        <v>9</v>
      </c>
      <c r="AB72" s="1026"/>
      <c r="AC72" s="1026"/>
      <c r="AD72" s="1026"/>
      <c r="AE72" s="1026"/>
      <c r="AF72" s="1026">
        <v>9</v>
      </c>
      <c r="AG72" s="1026"/>
      <c r="AH72" s="1026"/>
      <c r="AI72" s="1026"/>
      <c r="AJ72" s="1026"/>
      <c r="AK72" s="1026">
        <v>22</v>
      </c>
      <c r="AL72" s="1026"/>
      <c r="AM72" s="1026"/>
      <c r="AN72" s="1026"/>
      <c r="AO72" s="1026"/>
      <c r="AP72" s="1026" t="s">
        <v>582</v>
      </c>
      <c r="AQ72" s="1026"/>
      <c r="AR72" s="1026"/>
      <c r="AS72" s="1026"/>
      <c r="AT72" s="1026"/>
      <c r="AU72" s="1026" t="s">
        <v>582</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577</v>
      </c>
      <c r="C73" s="1030"/>
      <c r="D73" s="1030"/>
      <c r="E73" s="1030"/>
      <c r="F73" s="1030"/>
      <c r="G73" s="1030"/>
      <c r="H73" s="1030"/>
      <c r="I73" s="1030"/>
      <c r="J73" s="1030"/>
      <c r="K73" s="1030"/>
      <c r="L73" s="1030"/>
      <c r="M73" s="1030"/>
      <c r="N73" s="1030"/>
      <c r="O73" s="1030"/>
      <c r="P73" s="1031"/>
      <c r="Q73" s="1032">
        <v>234570</v>
      </c>
      <c r="R73" s="1026"/>
      <c r="S73" s="1026"/>
      <c r="T73" s="1026"/>
      <c r="U73" s="1026"/>
      <c r="V73" s="1026">
        <v>230186</v>
      </c>
      <c r="W73" s="1026"/>
      <c r="X73" s="1026"/>
      <c r="Y73" s="1026"/>
      <c r="Z73" s="1026"/>
      <c r="AA73" s="1026">
        <v>4384</v>
      </c>
      <c r="AB73" s="1026"/>
      <c r="AC73" s="1026"/>
      <c r="AD73" s="1026"/>
      <c r="AE73" s="1026"/>
      <c r="AF73" s="1026">
        <v>4384</v>
      </c>
      <c r="AG73" s="1026"/>
      <c r="AH73" s="1026"/>
      <c r="AI73" s="1026"/>
      <c r="AJ73" s="1026"/>
      <c r="AK73" s="1026">
        <v>38</v>
      </c>
      <c r="AL73" s="1026"/>
      <c r="AM73" s="1026"/>
      <c r="AN73" s="1026"/>
      <c r="AO73" s="1026"/>
      <c r="AP73" s="1026" t="s">
        <v>582</v>
      </c>
      <c r="AQ73" s="1026"/>
      <c r="AR73" s="1026"/>
      <c r="AS73" s="1026"/>
      <c r="AT73" s="1026"/>
      <c r="AU73" s="1026" t="s">
        <v>582</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578</v>
      </c>
      <c r="C74" s="1030"/>
      <c r="D74" s="1030"/>
      <c r="E74" s="1030"/>
      <c r="F74" s="1030"/>
      <c r="G74" s="1030"/>
      <c r="H74" s="1030"/>
      <c r="I74" s="1030"/>
      <c r="J74" s="1030"/>
      <c r="K74" s="1030"/>
      <c r="L74" s="1030"/>
      <c r="M74" s="1030"/>
      <c r="N74" s="1030"/>
      <c r="O74" s="1030"/>
      <c r="P74" s="1031"/>
      <c r="Q74" s="1032">
        <v>3677</v>
      </c>
      <c r="R74" s="1026"/>
      <c r="S74" s="1026"/>
      <c r="T74" s="1026"/>
      <c r="U74" s="1026"/>
      <c r="V74" s="1026">
        <v>3421</v>
      </c>
      <c r="W74" s="1026"/>
      <c r="X74" s="1026"/>
      <c r="Y74" s="1026"/>
      <c r="Z74" s="1026"/>
      <c r="AA74" s="1026">
        <v>255</v>
      </c>
      <c r="AB74" s="1026"/>
      <c r="AC74" s="1026"/>
      <c r="AD74" s="1026"/>
      <c r="AE74" s="1026"/>
      <c r="AF74" s="1026">
        <v>255</v>
      </c>
      <c r="AG74" s="1026"/>
      <c r="AH74" s="1026"/>
      <c r="AI74" s="1026"/>
      <c r="AJ74" s="1026"/>
      <c r="AK74" s="1026" t="s">
        <v>582</v>
      </c>
      <c r="AL74" s="1026"/>
      <c r="AM74" s="1026"/>
      <c r="AN74" s="1026"/>
      <c r="AO74" s="1026"/>
      <c r="AP74" s="1026" t="s">
        <v>582</v>
      </c>
      <c r="AQ74" s="1026"/>
      <c r="AR74" s="1026"/>
      <c r="AS74" s="1026"/>
      <c r="AT74" s="1026"/>
      <c r="AU74" s="1026" t="s">
        <v>582</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579</v>
      </c>
      <c r="C75" s="1030"/>
      <c r="D75" s="1030"/>
      <c r="E75" s="1030"/>
      <c r="F75" s="1030"/>
      <c r="G75" s="1030"/>
      <c r="H75" s="1030"/>
      <c r="I75" s="1030"/>
      <c r="J75" s="1030"/>
      <c r="K75" s="1030"/>
      <c r="L75" s="1030"/>
      <c r="M75" s="1030"/>
      <c r="N75" s="1030"/>
      <c r="O75" s="1030"/>
      <c r="P75" s="1031"/>
      <c r="Q75" s="1033">
        <v>2185</v>
      </c>
      <c r="R75" s="1034"/>
      <c r="S75" s="1034"/>
      <c r="T75" s="1034"/>
      <c r="U75" s="1035"/>
      <c r="V75" s="1036">
        <v>2144</v>
      </c>
      <c r="W75" s="1034"/>
      <c r="X75" s="1034"/>
      <c r="Y75" s="1034"/>
      <c r="Z75" s="1035"/>
      <c r="AA75" s="1036">
        <v>41</v>
      </c>
      <c r="AB75" s="1034"/>
      <c r="AC75" s="1034"/>
      <c r="AD75" s="1034"/>
      <c r="AE75" s="1035"/>
      <c r="AF75" s="1036">
        <v>24</v>
      </c>
      <c r="AG75" s="1034"/>
      <c r="AH75" s="1034"/>
      <c r="AI75" s="1034"/>
      <c r="AJ75" s="1035"/>
      <c r="AK75" s="1036">
        <v>59</v>
      </c>
      <c r="AL75" s="1034"/>
      <c r="AM75" s="1034"/>
      <c r="AN75" s="1034"/>
      <c r="AO75" s="1035"/>
      <c r="AP75" s="1036">
        <v>432</v>
      </c>
      <c r="AQ75" s="1034"/>
      <c r="AR75" s="1034"/>
      <c r="AS75" s="1034"/>
      <c r="AT75" s="1035"/>
      <c r="AU75" s="1036">
        <v>36</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580</v>
      </c>
      <c r="C76" s="1030"/>
      <c r="D76" s="1030"/>
      <c r="E76" s="1030"/>
      <c r="F76" s="1030"/>
      <c r="G76" s="1030"/>
      <c r="H76" s="1030"/>
      <c r="I76" s="1030"/>
      <c r="J76" s="1030"/>
      <c r="K76" s="1030"/>
      <c r="L76" s="1030"/>
      <c r="M76" s="1030"/>
      <c r="N76" s="1030"/>
      <c r="O76" s="1030"/>
      <c r="P76" s="1031"/>
      <c r="Q76" s="1033">
        <v>18648</v>
      </c>
      <c r="R76" s="1034"/>
      <c r="S76" s="1034"/>
      <c r="T76" s="1034"/>
      <c r="U76" s="1035"/>
      <c r="V76" s="1036">
        <v>18065</v>
      </c>
      <c r="W76" s="1034"/>
      <c r="X76" s="1034"/>
      <c r="Y76" s="1034"/>
      <c r="Z76" s="1035"/>
      <c r="AA76" s="1036">
        <v>584</v>
      </c>
      <c r="AB76" s="1034"/>
      <c r="AC76" s="1034"/>
      <c r="AD76" s="1034"/>
      <c r="AE76" s="1035"/>
      <c r="AF76" s="1036">
        <v>584</v>
      </c>
      <c r="AG76" s="1034"/>
      <c r="AH76" s="1034"/>
      <c r="AI76" s="1034"/>
      <c r="AJ76" s="1035"/>
      <c r="AK76" s="1036">
        <v>223</v>
      </c>
      <c r="AL76" s="1034"/>
      <c r="AM76" s="1034"/>
      <c r="AN76" s="1034"/>
      <c r="AO76" s="1035"/>
      <c r="AP76" s="1036" t="s">
        <v>582</v>
      </c>
      <c r="AQ76" s="1034"/>
      <c r="AR76" s="1034"/>
      <c r="AS76" s="1034"/>
      <c r="AT76" s="1035"/>
      <c r="AU76" s="1036" t="s">
        <v>582</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t="s">
        <v>581</v>
      </c>
      <c r="C77" s="1030"/>
      <c r="D77" s="1030"/>
      <c r="E77" s="1030"/>
      <c r="F77" s="1030"/>
      <c r="G77" s="1030"/>
      <c r="H77" s="1030"/>
      <c r="I77" s="1030"/>
      <c r="J77" s="1030"/>
      <c r="K77" s="1030"/>
      <c r="L77" s="1030"/>
      <c r="M77" s="1030"/>
      <c r="N77" s="1030"/>
      <c r="O77" s="1030"/>
      <c r="P77" s="1031"/>
      <c r="Q77" s="1033">
        <v>5951</v>
      </c>
      <c r="R77" s="1034"/>
      <c r="S77" s="1034"/>
      <c r="T77" s="1034"/>
      <c r="U77" s="1035"/>
      <c r="V77" s="1036">
        <v>5936</v>
      </c>
      <c r="W77" s="1034"/>
      <c r="X77" s="1034"/>
      <c r="Y77" s="1034"/>
      <c r="Z77" s="1035"/>
      <c r="AA77" s="1036">
        <v>16</v>
      </c>
      <c r="AB77" s="1034"/>
      <c r="AC77" s="1034"/>
      <c r="AD77" s="1034"/>
      <c r="AE77" s="1035"/>
      <c r="AF77" s="1036">
        <v>747</v>
      </c>
      <c r="AG77" s="1034"/>
      <c r="AH77" s="1034"/>
      <c r="AI77" s="1034"/>
      <c r="AJ77" s="1035"/>
      <c r="AK77" s="1036" t="s">
        <v>582</v>
      </c>
      <c r="AL77" s="1034"/>
      <c r="AM77" s="1034"/>
      <c r="AN77" s="1034"/>
      <c r="AO77" s="1035"/>
      <c r="AP77" s="1036">
        <v>5274</v>
      </c>
      <c r="AQ77" s="1034"/>
      <c r="AR77" s="1034"/>
      <c r="AS77" s="1034"/>
      <c r="AT77" s="1035"/>
      <c r="AU77" s="1036">
        <v>106</v>
      </c>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392</v>
      </c>
      <c r="B88" s="999" t="s">
        <v>419</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6561</v>
      </c>
      <c r="AG88" s="1014"/>
      <c r="AH88" s="1014"/>
      <c r="AI88" s="1014"/>
      <c r="AJ88" s="1014"/>
      <c r="AK88" s="1018"/>
      <c r="AL88" s="1018"/>
      <c r="AM88" s="1018"/>
      <c r="AN88" s="1018"/>
      <c r="AO88" s="1018"/>
      <c r="AP88" s="1014">
        <v>5706</v>
      </c>
      <c r="AQ88" s="1014"/>
      <c r="AR88" s="1014"/>
      <c r="AS88" s="1014"/>
      <c r="AT88" s="1014"/>
      <c r="AU88" s="1014">
        <v>142</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999" t="s">
        <v>420</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58</v>
      </c>
      <c r="CS102" s="1006"/>
      <c r="CT102" s="1006"/>
      <c r="CU102" s="1006"/>
      <c r="CV102" s="1007"/>
      <c r="CW102" s="1005">
        <v>61</v>
      </c>
      <c r="CX102" s="1006"/>
      <c r="CY102" s="1006"/>
      <c r="CZ102" s="1006"/>
      <c r="DA102" s="1007"/>
      <c r="DB102" s="1005">
        <v>0</v>
      </c>
      <c r="DC102" s="1006"/>
      <c r="DD102" s="1006"/>
      <c r="DE102" s="1006"/>
      <c r="DF102" s="1007"/>
      <c r="DG102" s="1005">
        <v>0</v>
      </c>
      <c r="DH102" s="1006"/>
      <c r="DI102" s="1006"/>
      <c r="DJ102" s="1006"/>
      <c r="DK102" s="1007"/>
      <c r="DL102" s="1005">
        <v>0</v>
      </c>
      <c r="DM102" s="1006"/>
      <c r="DN102" s="1006"/>
      <c r="DO102" s="1006"/>
      <c r="DP102" s="1007"/>
      <c r="DQ102" s="1005">
        <v>0</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421</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422</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425</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426</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427</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428</v>
      </c>
      <c r="AB109" s="949"/>
      <c r="AC109" s="949"/>
      <c r="AD109" s="949"/>
      <c r="AE109" s="950"/>
      <c r="AF109" s="951" t="s">
        <v>310</v>
      </c>
      <c r="AG109" s="949"/>
      <c r="AH109" s="949"/>
      <c r="AI109" s="949"/>
      <c r="AJ109" s="950"/>
      <c r="AK109" s="951" t="s">
        <v>309</v>
      </c>
      <c r="AL109" s="949"/>
      <c r="AM109" s="949"/>
      <c r="AN109" s="949"/>
      <c r="AO109" s="950"/>
      <c r="AP109" s="951" t="s">
        <v>429</v>
      </c>
      <c r="AQ109" s="949"/>
      <c r="AR109" s="949"/>
      <c r="AS109" s="949"/>
      <c r="AT109" s="980"/>
      <c r="AU109" s="948" t="s">
        <v>427</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428</v>
      </c>
      <c r="BR109" s="949"/>
      <c r="BS109" s="949"/>
      <c r="BT109" s="949"/>
      <c r="BU109" s="950"/>
      <c r="BV109" s="951" t="s">
        <v>310</v>
      </c>
      <c r="BW109" s="949"/>
      <c r="BX109" s="949"/>
      <c r="BY109" s="949"/>
      <c r="BZ109" s="950"/>
      <c r="CA109" s="951" t="s">
        <v>309</v>
      </c>
      <c r="CB109" s="949"/>
      <c r="CC109" s="949"/>
      <c r="CD109" s="949"/>
      <c r="CE109" s="950"/>
      <c r="CF109" s="987" t="s">
        <v>429</v>
      </c>
      <c r="CG109" s="987"/>
      <c r="CH109" s="987"/>
      <c r="CI109" s="987"/>
      <c r="CJ109" s="987"/>
      <c r="CK109" s="951" t="s">
        <v>430</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428</v>
      </c>
      <c r="DH109" s="949"/>
      <c r="DI109" s="949"/>
      <c r="DJ109" s="949"/>
      <c r="DK109" s="950"/>
      <c r="DL109" s="951" t="s">
        <v>310</v>
      </c>
      <c r="DM109" s="949"/>
      <c r="DN109" s="949"/>
      <c r="DO109" s="949"/>
      <c r="DP109" s="950"/>
      <c r="DQ109" s="951" t="s">
        <v>309</v>
      </c>
      <c r="DR109" s="949"/>
      <c r="DS109" s="949"/>
      <c r="DT109" s="949"/>
      <c r="DU109" s="950"/>
      <c r="DV109" s="951" t="s">
        <v>429</v>
      </c>
      <c r="DW109" s="949"/>
      <c r="DX109" s="949"/>
      <c r="DY109" s="949"/>
      <c r="DZ109" s="980"/>
    </row>
    <row r="110" spans="1:131" s="247" customFormat="1" ht="26.25" customHeight="1" x14ac:dyDescent="0.15">
      <c r="A110" s="851" t="s">
        <v>431</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2024757</v>
      </c>
      <c r="AB110" s="942"/>
      <c r="AC110" s="942"/>
      <c r="AD110" s="942"/>
      <c r="AE110" s="943"/>
      <c r="AF110" s="944">
        <v>1955475</v>
      </c>
      <c r="AG110" s="942"/>
      <c r="AH110" s="942"/>
      <c r="AI110" s="942"/>
      <c r="AJ110" s="943"/>
      <c r="AK110" s="944">
        <v>1863032</v>
      </c>
      <c r="AL110" s="942"/>
      <c r="AM110" s="942"/>
      <c r="AN110" s="942"/>
      <c r="AO110" s="943"/>
      <c r="AP110" s="945">
        <v>18.899999999999999</v>
      </c>
      <c r="AQ110" s="946"/>
      <c r="AR110" s="946"/>
      <c r="AS110" s="946"/>
      <c r="AT110" s="947"/>
      <c r="AU110" s="981" t="s">
        <v>73</v>
      </c>
      <c r="AV110" s="982"/>
      <c r="AW110" s="982"/>
      <c r="AX110" s="982"/>
      <c r="AY110" s="982"/>
      <c r="AZ110" s="907" t="s">
        <v>432</v>
      </c>
      <c r="BA110" s="852"/>
      <c r="BB110" s="852"/>
      <c r="BC110" s="852"/>
      <c r="BD110" s="852"/>
      <c r="BE110" s="852"/>
      <c r="BF110" s="852"/>
      <c r="BG110" s="852"/>
      <c r="BH110" s="852"/>
      <c r="BI110" s="852"/>
      <c r="BJ110" s="852"/>
      <c r="BK110" s="852"/>
      <c r="BL110" s="852"/>
      <c r="BM110" s="852"/>
      <c r="BN110" s="852"/>
      <c r="BO110" s="852"/>
      <c r="BP110" s="853"/>
      <c r="BQ110" s="908">
        <v>20699663</v>
      </c>
      <c r="BR110" s="889"/>
      <c r="BS110" s="889"/>
      <c r="BT110" s="889"/>
      <c r="BU110" s="889"/>
      <c r="BV110" s="889">
        <v>21429448</v>
      </c>
      <c r="BW110" s="889"/>
      <c r="BX110" s="889"/>
      <c r="BY110" s="889"/>
      <c r="BZ110" s="889"/>
      <c r="CA110" s="889">
        <v>23401034</v>
      </c>
      <c r="CB110" s="889"/>
      <c r="CC110" s="889"/>
      <c r="CD110" s="889"/>
      <c r="CE110" s="889"/>
      <c r="CF110" s="913">
        <v>237.5</v>
      </c>
      <c r="CG110" s="914"/>
      <c r="CH110" s="914"/>
      <c r="CI110" s="914"/>
      <c r="CJ110" s="914"/>
      <c r="CK110" s="977" t="s">
        <v>433</v>
      </c>
      <c r="CL110" s="863"/>
      <c r="CM110" s="938" t="s">
        <v>434</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178</v>
      </c>
      <c r="DH110" s="889"/>
      <c r="DI110" s="889"/>
      <c r="DJ110" s="889"/>
      <c r="DK110" s="889"/>
      <c r="DL110" s="889" t="s">
        <v>394</v>
      </c>
      <c r="DM110" s="889"/>
      <c r="DN110" s="889"/>
      <c r="DO110" s="889"/>
      <c r="DP110" s="889"/>
      <c r="DQ110" s="889" t="s">
        <v>178</v>
      </c>
      <c r="DR110" s="889"/>
      <c r="DS110" s="889"/>
      <c r="DT110" s="889"/>
      <c r="DU110" s="889"/>
      <c r="DV110" s="890" t="s">
        <v>178</v>
      </c>
      <c r="DW110" s="890"/>
      <c r="DX110" s="890"/>
      <c r="DY110" s="890"/>
      <c r="DZ110" s="891"/>
    </row>
    <row r="111" spans="1:131" s="247" customFormat="1" ht="26.25" customHeight="1" x14ac:dyDescent="0.15">
      <c r="A111" s="818" t="s">
        <v>435</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178</v>
      </c>
      <c r="AB111" s="970"/>
      <c r="AC111" s="970"/>
      <c r="AD111" s="970"/>
      <c r="AE111" s="971"/>
      <c r="AF111" s="972" t="s">
        <v>178</v>
      </c>
      <c r="AG111" s="970"/>
      <c r="AH111" s="970"/>
      <c r="AI111" s="970"/>
      <c r="AJ111" s="971"/>
      <c r="AK111" s="972" t="s">
        <v>394</v>
      </c>
      <c r="AL111" s="970"/>
      <c r="AM111" s="970"/>
      <c r="AN111" s="970"/>
      <c r="AO111" s="971"/>
      <c r="AP111" s="973" t="s">
        <v>178</v>
      </c>
      <c r="AQ111" s="974"/>
      <c r="AR111" s="974"/>
      <c r="AS111" s="974"/>
      <c r="AT111" s="975"/>
      <c r="AU111" s="983"/>
      <c r="AV111" s="984"/>
      <c r="AW111" s="984"/>
      <c r="AX111" s="984"/>
      <c r="AY111" s="984"/>
      <c r="AZ111" s="859" t="s">
        <v>436</v>
      </c>
      <c r="BA111" s="794"/>
      <c r="BB111" s="794"/>
      <c r="BC111" s="794"/>
      <c r="BD111" s="794"/>
      <c r="BE111" s="794"/>
      <c r="BF111" s="794"/>
      <c r="BG111" s="794"/>
      <c r="BH111" s="794"/>
      <c r="BI111" s="794"/>
      <c r="BJ111" s="794"/>
      <c r="BK111" s="794"/>
      <c r="BL111" s="794"/>
      <c r="BM111" s="794"/>
      <c r="BN111" s="794"/>
      <c r="BO111" s="794"/>
      <c r="BP111" s="795"/>
      <c r="BQ111" s="860" t="s">
        <v>178</v>
      </c>
      <c r="BR111" s="861"/>
      <c r="BS111" s="861"/>
      <c r="BT111" s="861"/>
      <c r="BU111" s="861"/>
      <c r="BV111" s="861" t="s">
        <v>178</v>
      </c>
      <c r="BW111" s="861"/>
      <c r="BX111" s="861"/>
      <c r="BY111" s="861"/>
      <c r="BZ111" s="861"/>
      <c r="CA111" s="861" t="s">
        <v>178</v>
      </c>
      <c r="CB111" s="861"/>
      <c r="CC111" s="861"/>
      <c r="CD111" s="861"/>
      <c r="CE111" s="861"/>
      <c r="CF111" s="922" t="s">
        <v>178</v>
      </c>
      <c r="CG111" s="923"/>
      <c r="CH111" s="923"/>
      <c r="CI111" s="923"/>
      <c r="CJ111" s="923"/>
      <c r="CK111" s="978"/>
      <c r="CL111" s="865"/>
      <c r="CM111" s="868" t="s">
        <v>437</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178</v>
      </c>
      <c r="DH111" s="861"/>
      <c r="DI111" s="861"/>
      <c r="DJ111" s="861"/>
      <c r="DK111" s="861"/>
      <c r="DL111" s="861" t="s">
        <v>178</v>
      </c>
      <c r="DM111" s="861"/>
      <c r="DN111" s="861"/>
      <c r="DO111" s="861"/>
      <c r="DP111" s="861"/>
      <c r="DQ111" s="861" t="s">
        <v>178</v>
      </c>
      <c r="DR111" s="861"/>
      <c r="DS111" s="861"/>
      <c r="DT111" s="861"/>
      <c r="DU111" s="861"/>
      <c r="DV111" s="838" t="s">
        <v>178</v>
      </c>
      <c r="DW111" s="838"/>
      <c r="DX111" s="838"/>
      <c r="DY111" s="838"/>
      <c r="DZ111" s="839"/>
    </row>
    <row r="112" spans="1:131" s="247" customFormat="1" ht="26.25" customHeight="1" x14ac:dyDescent="0.15">
      <c r="A112" s="963" t="s">
        <v>438</v>
      </c>
      <c r="B112" s="964"/>
      <c r="C112" s="794" t="s">
        <v>439</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178</v>
      </c>
      <c r="AB112" s="824"/>
      <c r="AC112" s="824"/>
      <c r="AD112" s="824"/>
      <c r="AE112" s="825"/>
      <c r="AF112" s="826" t="s">
        <v>178</v>
      </c>
      <c r="AG112" s="824"/>
      <c r="AH112" s="824"/>
      <c r="AI112" s="824"/>
      <c r="AJ112" s="825"/>
      <c r="AK112" s="826" t="s">
        <v>178</v>
      </c>
      <c r="AL112" s="824"/>
      <c r="AM112" s="824"/>
      <c r="AN112" s="824"/>
      <c r="AO112" s="825"/>
      <c r="AP112" s="871" t="s">
        <v>178</v>
      </c>
      <c r="AQ112" s="872"/>
      <c r="AR112" s="872"/>
      <c r="AS112" s="872"/>
      <c r="AT112" s="873"/>
      <c r="AU112" s="983"/>
      <c r="AV112" s="984"/>
      <c r="AW112" s="984"/>
      <c r="AX112" s="984"/>
      <c r="AY112" s="984"/>
      <c r="AZ112" s="859" t="s">
        <v>440</v>
      </c>
      <c r="BA112" s="794"/>
      <c r="BB112" s="794"/>
      <c r="BC112" s="794"/>
      <c r="BD112" s="794"/>
      <c r="BE112" s="794"/>
      <c r="BF112" s="794"/>
      <c r="BG112" s="794"/>
      <c r="BH112" s="794"/>
      <c r="BI112" s="794"/>
      <c r="BJ112" s="794"/>
      <c r="BK112" s="794"/>
      <c r="BL112" s="794"/>
      <c r="BM112" s="794"/>
      <c r="BN112" s="794"/>
      <c r="BO112" s="794"/>
      <c r="BP112" s="795"/>
      <c r="BQ112" s="860">
        <v>763876</v>
      </c>
      <c r="BR112" s="861"/>
      <c r="BS112" s="861"/>
      <c r="BT112" s="861"/>
      <c r="BU112" s="861"/>
      <c r="BV112" s="861">
        <v>874466</v>
      </c>
      <c r="BW112" s="861"/>
      <c r="BX112" s="861"/>
      <c r="BY112" s="861"/>
      <c r="BZ112" s="861"/>
      <c r="CA112" s="861">
        <v>1047386</v>
      </c>
      <c r="CB112" s="861"/>
      <c r="CC112" s="861"/>
      <c r="CD112" s="861"/>
      <c r="CE112" s="861"/>
      <c r="CF112" s="922">
        <v>10.6</v>
      </c>
      <c r="CG112" s="923"/>
      <c r="CH112" s="923"/>
      <c r="CI112" s="923"/>
      <c r="CJ112" s="923"/>
      <c r="CK112" s="978"/>
      <c r="CL112" s="865"/>
      <c r="CM112" s="868" t="s">
        <v>441</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178</v>
      </c>
      <c r="DH112" s="861"/>
      <c r="DI112" s="861"/>
      <c r="DJ112" s="861"/>
      <c r="DK112" s="861"/>
      <c r="DL112" s="861" t="s">
        <v>178</v>
      </c>
      <c r="DM112" s="861"/>
      <c r="DN112" s="861"/>
      <c r="DO112" s="861"/>
      <c r="DP112" s="861"/>
      <c r="DQ112" s="861" t="s">
        <v>178</v>
      </c>
      <c r="DR112" s="861"/>
      <c r="DS112" s="861"/>
      <c r="DT112" s="861"/>
      <c r="DU112" s="861"/>
      <c r="DV112" s="838" t="s">
        <v>178</v>
      </c>
      <c r="DW112" s="838"/>
      <c r="DX112" s="838"/>
      <c r="DY112" s="838"/>
      <c r="DZ112" s="839"/>
    </row>
    <row r="113" spans="1:130" s="247" customFormat="1" ht="26.25" customHeight="1" x14ac:dyDescent="0.15">
      <c r="A113" s="965"/>
      <c r="B113" s="966"/>
      <c r="C113" s="794" t="s">
        <v>442</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55965</v>
      </c>
      <c r="AB113" s="970"/>
      <c r="AC113" s="970"/>
      <c r="AD113" s="970"/>
      <c r="AE113" s="971"/>
      <c r="AF113" s="972">
        <v>64391</v>
      </c>
      <c r="AG113" s="970"/>
      <c r="AH113" s="970"/>
      <c r="AI113" s="970"/>
      <c r="AJ113" s="971"/>
      <c r="AK113" s="972">
        <v>71132</v>
      </c>
      <c r="AL113" s="970"/>
      <c r="AM113" s="970"/>
      <c r="AN113" s="970"/>
      <c r="AO113" s="971"/>
      <c r="AP113" s="973">
        <v>0.7</v>
      </c>
      <c r="AQ113" s="974"/>
      <c r="AR113" s="974"/>
      <c r="AS113" s="974"/>
      <c r="AT113" s="975"/>
      <c r="AU113" s="983"/>
      <c r="AV113" s="984"/>
      <c r="AW113" s="984"/>
      <c r="AX113" s="984"/>
      <c r="AY113" s="984"/>
      <c r="AZ113" s="859" t="s">
        <v>443</v>
      </c>
      <c r="BA113" s="794"/>
      <c r="BB113" s="794"/>
      <c r="BC113" s="794"/>
      <c r="BD113" s="794"/>
      <c r="BE113" s="794"/>
      <c r="BF113" s="794"/>
      <c r="BG113" s="794"/>
      <c r="BH113" s="794"/>
      <c r="BI113" s="794"/>
      <c r="BJ113" s="794"/>
      <c r="BK113" s="794"/>
      <c r="BL113" s="794"/>
      <c r="BM113" s="794"/>
      <c r="BN113" s="794"/>
      <c r="BO113" s="794"/>
      <c r="BP113" s="795"/>
      <c r="BQ113" s="860">
        <v>180308</v>
      </c>
      <c r="BR113" s="861"/>
      <c r="BS113" s="861"/>
      <c r="BT113" s="861"/>
      <c r="BU113" s="861"/>
      <c r="BV113" s="861">
        <v>152282</v>
      </c>
      <c r="BW113" s="861"/>
      <c r="BX113" s="861"/>
      <c r="BY113" s="861"/>
      <c r="BZ113" s="861"/>
      <c r="CA113" s="861">
        <v>141665</v>
      </c>
      <c r="CB113" s="861"/>
      <c r="CC113" s="861"/>
      <c r="CD113" s="861"/>
      <c r="CE113" s="861"/>
      <c r="CF113" s="922">
        <v>1.4</v>
      </c>
      <c r="CG113" s="923"/>
      <c r="CH113" s="923"/>
      <c r="CI113" s="923"/>
      <c r="CJ113" s="923"/>
      <c r="CK113" s="978"/>
      <c r="CL113" s="865"/>
      <c r="CM113" s="868" t="s">
        <v>444</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178</v>
      </c>
      <c r="DH113" s="824"/>
      <c r="DI113" s="824"/>
      <c r="DJ113" s="824"/>
      <c r="DK113" s="825"/>
      <c r="DL113" s="826" t="s">
        <v>394</v>
      </c>
      <c r="DM113" s="824"/>
      <c r="DN113" s="824"/>
      <c r="DO113" s="824"/>
      <c r="DP113" s="825"/>
      <c r="DQ113" s="826" t="s">
        <v>178</v>
      </c>
      <c r="DR113" s="824"/>
      <c r="DS113" s="824"/>
      <c r="DT113" s="824"/>
      <c r="DU113" s="825"/>
      <c r="DV113" s="871" t="s">
        <v>178</v>
      </c>
      <c r="DW113" s="872"/>
      <c r="DX113" s="872"/>
      <c r="DY113" s="872"/>
      <c r="DZ113" s="873"/>
    </row>
    <row r="114" spans="1:130" s="247" customFormat="1" ht="26.25" customHeight="1" x14ac:dyDescent="0.15">
      <c r="A114" s="965"/>
      <c r="B114" s="966"/>
      <c r="C114" s="794" t="s">
        <v>445</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278766</v>
      </c>
      <c r="AB114" s="824"/>
      <c r="AC114" s="824"/>
      <c r="AD114" s="824"/>
      <c r="AE114" s="825"/>
      <c r="AF114" s="826">
        <v>221602</v>
      </c>
      <c r="AG114" s="824"/>
      <c r="AH114" s="824"/>
      <c r="AI114" s="824"/>
      <c r="AJ114" s="825"/>
      <c r="AK114" s="826">
        <v>111012</v>
      </c>
      <c r="AL114" s="824"/>
      <c r="AM114" s="824"/>
      <c r="AN114" s="824"/>
      <c r="AO114" s="825"/>
      <c r="AP114" s="871">
        <v>1.1000000000000001</v>
      </c>
      <c r="AQ114" s="872"/>
      <c r="AR114" s="872"/>
      <c r="AS114" s="872"/>
      <c r="AT114" s="873"/>
      <c r="AU114" s="983"/>
      <c r="AV114" s="984"/>
      <c r="AW114" s="984"/>
      <c r="AX114" s="984"/>
      <c r="AY114" s="984"/>
      <c r="AZ114" s="859" t="s">
        <v>446</v>
      </c>
      <c r="BA114" s="794"/>
      <c r="BB114" s="794"/>
      <c r="BC114" s="794"/>
      <c r="BD114" s="794"/>
      <c r="BE114" s="794"/>
      <c r="BF114" s="794"/>
      <c r="BG114" s="794"/>
      <c r="BH114" s="794"/>
      <c r="BI114" s="794"/>
      <c r="BJ114" s="794"/>
      <c r="BK114" s="794"/>
      <c r="BL114" s="794"/>
      <c r="BM114" s="794"/>
      <c r="BN114" s="794"/>
      <c r="BO114" s="794"/>
      <c r="BP114" s="795"/>
      <c r="BQ114" s="860">
        <v>2460217</v>
      </c>
      <c r="BR114" s="861"/>
      <c r="BS114" s="861"/>
      <c r="BT114" s="861"/>
      <c r="BU114" s="861"/>
      <c r="BV114" s="861">
        <v>2155247</v>
      </c>
      <c r="BW114" s="861"/>
      <c r="BX114" s="861"/>
      <c r="BY114" s="861"/>
      <c r="BZ114" s="861"/>
      <c r="CA114" s="861">
        <v>2034929</v>
      </c>
      <c r="CB114" s="861"/>
      <c r="CC114" s="861"/>
      <c r="CD114" s="861"/>
      <c r="CE114" s="861"/>
      <c r="CF114" s="922">
        <v>20.6</v>
      </c>
      <c r="CG114" s="923"/>
      <c r="CH114" s="923"/>
      <c r="CI114" s="923"/>
      <c r="CJ114" s="923"/>
      <c r="CK114" s="978"/>
      <c r="CL114" s="865"/>
      <c r="CM114" s="868" t="s">
        <v>447</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178</v>
      </c>
      <c r="DH114" s="824"/>
      <c r="DI114" s="824"/>
      <c r="DJ114" s="824"/>
      <c r="DK114" s="825"/>
      <c r="DL114" s="826" t="s">
        <v>178</v>
      </c>
      <c r="DM114" s="824"/>
      <c r="DN114" s="824"/>
      <c r="DO114" s="824"/>
      <c r="DP114" s="825"/>
      <c r="DQ114" s="826" t="s">
        <v>178</v>
      </c>
      <c r="DR114" s="824"/>
      <c r="DS114" s="824"/>
      <c r="DT114" s="824"/>
      <c r="DU114" s="825"/>
      <c r="DV114" s="871" t="s">
        <v>178</v>
      </c>
      <c r="DW114" s="872"/>
      <c r="DX114" s="872"/>
      <c r="DY114" s="872"/>
      <c r="DZ114" s="873"/>
    </row>
    <row r="115" spans="1:130" s="247" customFormat="1" ht="26.25" customHeight="1" x14ac:dyDescent="0.15">
      <c r="A115" s="965"/>
      <c r="B115" s="966"/>
      <c r="C115" s="794" t="s">
        <v>448</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3768</v>
      </c>
      <c r="AB115" s="970"/>
      <c r="AC115" s="970"/>
      <c r="AD115" s="970"/>
      <c r="AE115" s="971"/>
      <c r="AF115" s="972">
        <v>3471</v>
      </c>
      <c r="AG115" s="970"/>
      <c r="AH115" s="970"/>
      <c r="AI115" s="970"/>
      <c r="AJ115" s="971"/>
      <c r="AK115" s="972">
        <v>3871</v>
      </c>
      <c r="AL115" s="970"/>
      <c r="AM115" s="970"/>
      <c r="AN115" s="970"/>
      <c r="AO115" s="971"/>
      <c r="AP115" s="973">
        <v>0</v>
      </c>
      <c r="AQ115" s="974"/>
      <c r="AR115" s="974"/>
      <c r="AS115" s="974"/>
      <c r="AT115" s="975"/>
      <c r="AU115" s="983"/>
      <c r="AV115" s="984"/>
      <c r="AW115" s="984"/>
      <c r="AX115" s="984"/>
      <c r="AY115" s="984"/>
      <c r="AZ115" s="859" t="s">
        <v>449</v>
      </c>
      <c r="BA115" s="794"/>
      <c r="BB115" s="794"/>
      <c r="BC115" s="794"/>
      <c r="BD115" s="794"/>
      <c r="BE115" s="794"/>
      <c r="BF115" s="794"/>
      <c r="BG115" s="794"/>
      <c r="BH115" s="794"/>
      <c r="BI115" s="794"/>
      <c r="BJ115" s="794"/>
      <c r="BK115" s="794"/>
      <c r="BL115" s="794"/>
      <c r="BM115" s="794"/>
      <c r="BN115" s="794"/>
      <c r="BO115" s="794"/>
      <c r="BP115" s="795"/>
      <c r="BQ115" s="860" t="s">
        <v>178</v>
      </c>
      <c r="BR115" s="861"/>
      <c r="BS115" s="861"/>
      <c r="BT115" s="861"/>
      <c r="BU115" s="861"/>
      <c r="BV115" s="861" t="s">
        <v>178</v>
      </c>
      <c r="BW115" s="861"/>
      <c r="BX115" s="861"/>
      <c r="BY115" s="861"/>
      <c r="BZ115" s="861"/>
      <c r="CA115" s="861" t="s">
        <v>394</v>
      </c>
      <c r="CB115" s="861"/>
      <c r="CC115" s="861"/>
      <c r="CD115" s="861"/>
      <c r="CE115" s="861"/>
      <c r="CF115" s="922" t="s">
        <v>178</v>
      </c>
      <c r="CG115" s="923"/>
      <c r="CH115" s="923"/>
      <c r="CI115" s="923"/>
      <c r="CJ115" s="923"/>
      <c r="CK115" s="978"/>
      <c r="CL115" s="865"/>
      <c r="CM115" s="859" t="s">
        <v>450</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178</v>
      </c>
      <c r="DH115" s="824"/>
      <c r="DI115" s="824"/>
      <c r="DJ115" s="824"/>
      <c r="DK115" s="825"/>
      <c r="DL115" s="826" t="s">
        <v>178</v>
      </c>
      <c r="DM115" s="824"/>
      <c r="DN115" s="824"/>
      <c r="DO115" s="824"/>
      <c r="DP115" s="825"/>
      <c r="DQ115" s="826" t="s">
        <v>178</v>
      </c>
      <c r="DR115" s="824"/>
      <c r="DS115" s="824"/>
      <c r="DT115" s="824"/>
      <c r="DU115" s="825"/>
      <c r="DV115" s="871" t="s">
        <v>178</v>
      </c>
      <c r="DW115" s="872"/>
      <c r="DX115" s="872"/>
      <c r="DY115" s="872"/>
      <c r="DZ115" s="873"/>
    </row>
    <row r="116" spans="1:130" s="247" customFormat="1" ht="26.25" customHeight="1" x14ac:dyDescent="0.15">
      <c r="A116" s="967"/>
      <c r="B116" s="968"/>
      <c r="C116" s="927" t="s">
        <v>451</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68</v>
      </c>
      <c r="AB116" s="824"/>
      <c r="AC116" s="824"/>
      <c r="AD116" s="824"/>
      <c r="AE116" s="825"/>
      <c r="AF116" s="826">
        <v>37</v>
      </c>
      <c r="AG116" s="824"/>
      <c r="AH116" s="824"/>
      <c r="AI116" s="824"/>
      <c r="AJ116" s="825"/>
      <c r="AK116" s="826">
        <v>19</v>
      </c>
      <c r="AL116" s="824"/>
      <c r="AM116" s="824"/>
      <c r="AN116" s="824"/>
      <c r="AO116" s="825"/>
      <c r="AP116" s="871">
        <v>0</v>
      </c>
      <c r="AQ116" s="872"/>
      <c r="AR116" s="872"/>
      <c r="AS116" s="872"/>
      <c r="AT116" s="873"/>
      <c r="AU116" s="983"/>
      <c r="AV116" s="984"/>
      <c r="AW116" s="984"/>
      <c r="AX116" s="984"/>
      <c r="AY116" s="984"/>
      <c r="AZ116" s="910" t="s">
        <v>452</v>
      </c>
      <c r="BA116" s="911"/>
      <c r="BB116" s="911"/>
      <c r="BC116" s="911"/>
      <c r="BD116" s="911"/>
      <c r="BE116" s="911"/>
      <c r="BF116" s="911"/>
      <c r="BG116" s="911"/>
      <c r="BH116" s="911"/>
      <c r="BI116" s="911"/>
      <c r="BJ116" s="911"/>
      <c r="BK116" s="911"/>
      <c r="BL116" s="911"/>
      <c r="BM116" s="911"/>
      <c r="BN116" s="911"/>
      <c r="BO116" s="911"/>
      <c r="BP116" s="912"/>
      <c r="BQ116" s="860" t="s">
        <v>178</v>
      </c>
      <c r="BR116" s="861"/>
      <c r="BS116" s="861"/>
      <c r="BT116" s="861"/>
      <c r="BU116" s="861"/>
      <c r="BV116" s="861" t="s">
        <v>178</v>
      </c>
      <c r="BW116" s="861"/>
      <c r="BX116" s="861"/>
      <c r="BY116" s="861"/>
      <c r="BZ116" s="861"/>
      <c r="CA116" s="861" t="s">
        <v>178</v>
      </c>
      <c r="CB116" s="861"/>
      <c r="CC116" s="861"/>
      <c r="CD116" s="861"/>
      <c r="CE116" s="861"/>
      <c r="CF116" s="922" t="s">
        <v>178</v>
      </c>
      <c r="CG116" s="923"/>
      <c r="CH116" s="923"/>
      <c r="CI116" s="923"/>
      <c r="CJ116" s="923"/>
      <c r="CK116" s="978"/>
      <c r="CL116" s="865"/>
      <c r="CM116" s="868" t="s">
        <v>453</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178</v>
      </c>
      <c r="DH116" s="824"/>
      <c r="DI116" s="824"/>
      <c r="DJ116" s="824"/>
      <c r="DK116" s="825"/>
      <c r="DL116" s="826" t="s">
        <v>178</v>
      </c>
      <c r="DM116" s="824"/>
      <c r="DN116" s="824"/>
      <c r="DO116" s="824"/>
      <c r="DP116" s="825"/>
      <c r="DQ116" s="826" t="s">
        <v>178</v>
      </c>
      <c r="DR116" s="824"/>
      <c r="DS116" s="824"/>
      <c r="DT116" s="824"/>
      <c r="DU116" s="825"/>
      <c r="DV116" s="871" t="s">
        <v>178</v>
      </c>
      <c r="DW116" s="872"/>
      <c r="DX116" s="872"/>
      <c r="DY116" s="872"/>
      <c r="DZ116" s="873"/>
    </row>
    <row r="117" spans="1:130" s="247" customFormat="1" ht="26.25" customHeight="1" x14ac:dyDescent="0.15">
      <c r="A117" s="948" t="s">
        <v>190</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454</v>
      </c>
      <c r="Z117" s="950"/>
      <c r="AA117" s="955">
        <v>2363324</v>
      </c>
      <c r="AB117" s="956"/>
      <c r="AC117" s="956"/>
      <c r="AD117" s="956"/>
      <c r="AE117" s="957"/>
      <c r="AF117" s="958">
        <v>2244976</v>
      </c>
      <c r="AG117" s="956"/>
      <c r="AH117" s="956"/>
      <c r="AI117" s="956"/>
      <c r="AJ117" s="957"/>
      <c r="AK117" s="958">
        <v>2049066</v>
      </c>
      <c r="AL117" s="956"/>
      <c r="AM117" s="956"/>
      <c r="AN117" s="956"/>
      <c r="AO117" s="957"/>
      <c r="AP117" s="959"/>
      <c r="AQ117" s="960"/>
      <c r="AR117" s="960"/>
      <c r="AS117" s="960"/>
      <c r="AT117" s="961"/>
      <c r="AU117" s="983"/>
      <c r="AV117" s="984"/>
      <c r="AW117" s="984"/>
      <c r="AX117" s="984"/>
      <c r="AY117" s="984"/>
      <c r="AZ117" s="910" t="s">
        <v>455</v>
      </c>
      <c r="BA117" s="911"/>
      <c r="BB117" s="911"/>
      <c r="BC117" s="911"/>
      <c r="BD117" s="911"/>
      <c r="BE117" s="911"/>
      <c r="BF117" s="911"/>
      <c r="BG117" s="911"/>
      <c r="BH117" s="911"/>
      <c r="BI117" s="911"/>
      <c r="BJ117" s="911"/>
      <c r="BK117" s="911"/>
      <c r="BL117" s="911"/>
      <c r="BM117" s="911"/>
      <c r="BN117" s="911"/>
      <c r="BO117" s="911"/>
      <c r="BP117" s="912"/>
      <c r="BQ117" s="860" t="s">
        <v>178</v>
      </c>
      <c r="BR117" s="861"/>
      <c r="BS117" s="861"/>
      <c r="BT117" s="861"/>
      <c r="BU117" s="861"/>
      <c r="BV117" s="861" t="s">
        <v>178</v>
      </c>
      <c r="BW117" s="861"/>
      <c r="BX117" s="861"/>
      <c r="BY117" s="861"/>
      <c r="BZ117" s="861"/>
      <c r="CA117" s="861" t="s">
        <v>178</v>
      </c>
      <c r="CB117" s="861"/>
      <c r="CC117" s="861"/>
      <c r="CD117" s="861"/>
      <c r="CE117" s="861"/>
      <c r="CF117" s="922" t="s">
        <v>178</v>
      </c>
      <c r="CG117" s="923"/>
      <c r="CH117" s="923"/>
      <c r="CI117" s="923"/>
      <c r="CJ117" s="923"/>
      <c r="CK117" s="978"/>
      <c r="CL117" s="865"/>
      <c r="CM117" s="868" t="s">
        <v>456</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178</v>
      </c>
      <c r="DH117" s="824"/>
      <c r="DI117" s="824"/>
      <c r="DJ117" s="824"/>
      <c r="DK117" s="825"/>
      <c r="DL117" s="826" t="s">
        <v>178</v>
      </c>
      <c r="DM117" s="824"/>
      <c r="DN117" s="824"/>
      <c r="DO117" s="824"/>
      <c r="DP117" s="825"/>
      <c r="DQ117" s="826" t="s">
        <v>178</v>
      </c>
      <c r="DR117" s="824"/>
      <c r="DS117" s="824"/>
      <c r="DT117" s="824"/>
      <c r="DU117" s="825"/>
      <c r="DV117" s="871" t="s">
        <v>394</v>
      </c>
      <c r="DW117" s="872"/>
      <c r="DX117" s="872"/>
      <c r="DY117" s="872"/>
      <c r="DZ117" s="873"/>
    </row>
    <row r="118" spans="1:130" s="247" customFormat="1" ht="26.25" customHeight="1" x14ac:dyDescent="0.15">
      <c r="A118" s="948" t="s">
        <v>430</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428</v>
      </c>
      <c r="AB118" s="949"/>
      <c r="AC118" s="949"/>
      <c r="AD118" s="949"/>
      <c r="AE118" s="950"/>
      <c r="AF118" s="951" t="s">
        <v>310</v>
      </c>
      <c r="AG118" s="949"/>
      <c r="AH118" s="949"/>
      <c r="AI118" s="949"/>
      <c r="AJ118" s="950"/>
      <c r="AK118" s="951" t="s">
        <v>309</v>
      </c>
      <c r="AL118" s="949"/>
      <c r="AM118" s="949"/>
      <c r="AN118" s="949"/>
      <c r="AO118" s="950"/>
      <c r="AP118" s="952" t="s">
        <v>429</v>
      </c>
      <c r="AQ118" s="953"/>
      <c r="AR118" s="953"/>
      <c r="AS118" s="953"/>
      <c r="AT118" s="954"/>
      <c r="AU118" s="983"/>
      <c r="AV118" s="984"/>
      <c r="AW118" s="984"/>
      <c r="AX118" s="984"/>
      <c r="AY118" s="984"/>
      <c r="AZ118" s="926" t="s">
        <v>457</v>
      </c>
      <c r="BA118" s="927"/>
      <c r="BB118" s="927"/>
      <c r="BC118" s="927"/>
      <c r="BD118" s="927"/>
      <c r="BE118" s="927"/>
      <c r="BF118" s="927"/>
      <c r="BG118" s="927"/>
      <c r="BH118" s="927"/>
      <c r="BI118" s="927"/>
      <c r="BJ118" s="927"/>
      <c r="BK118" s="927"/>
      <c r="BL118" s="927"/>
      <c r="BM118" s="927"/>
      <c r="BN118" s="927"/>
      <c r="BO118" s="927"/>
      <c r="BP118" s="928"/>
      <c r="BQ118" s="929" t="s">
        <v>178</v>
      </c>
      <c r="BR118" s="892"/>
      <c r="BS118" s="892"/>
      <c r="BT118" s="892"/>
      <c r="BU118" s="892"/>
      <c r="BV118" s="892" t="s">
        <v>178</v>
      </c>
      <c r="BW118" s="892"/>
      <c r="BX118" s="892"/>
      <c r="BY118" s="892"/>
      <c r="BZ118" s="892"/>
      <c r="CA118" s="892" t="s">
        <v>178</v>
      </c>
      <c r="CB118" s="892"/>
      <c r="CC118" s="892"/>
      <c r="CD118" s="892"/>
      <c r="CE118" s="892"/>
      <c r="CF118" s="922" t="s">
        <v>394</v>
      </c>
      <c r="CG118" s="923"/>
      <c r="CH118" s="923"/>
      <c r="CI118" s="923"/>
      <c r="CJ118" s="923"/>
      <c r="CK118" s="978"/>
      <c r="CL118" s="865"/>
      <c r="CM118" s="868" t="s">
        <v>458</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394</v>
      </c>
      <c r="DH118" s="824"/>
      <c r="DI118" s="824"/>
      <c r="DJ118" s="824"/>
      <c r="DK118" s="825"/>
      <c r="DL118" s="826" t="s">
        <v>178</v>
      </c>
      <c r="DM118" s="824"/>
      <c r="DN118" s="824"/>
      <c r="DO118" s="824"/>
      <c r="DP118" s="825"/>
      <c r="DQ118" s="826" t="s">
        <v>178</v>
      </c>
      <c r="DR118" s="824"/>
      <c r="DS118" s="824"/>
      <c r="DT118" s="824"/>
      <c r="DU118" s="825"/>
      <c r="DV118" s="871" t="s">
        <v>394</v>
      </c>
      <c r="DW118" s="872"/>
      <c r="DX118" s="872"/>
      <c r="DY118" s="872"/>
      <c r="DZ118" s="873"/>
    </row>
    <row r="119" spans="1:130" s="247" customFormat="1" ht="26.25" customHeight="1" x14ac:dyDescent="0.15">
      <c r="A119" s="862" t="s">
        <v>433</v>
      </c>
      <c r="B119" s="863"/>
      <c r="C119" s="938" t="s">
        <v>434</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178</v>
      </c>
      <c r="AB119" s="942"/>
      <c r="AC119" s="942"/>
      <c r="AD119" s="942"/>
      <c r="AE119" s="943"/>
      <c r="AF119" s="944" t="s">
        <v>178</v>
      </c>
      <c r="AG119" s="942"/>
      <c r="AH119" s="942"/>
      <c r="AI119" s="942"/>
      <c r="AJ119" s="943"/>
      <c r="AK119" s="944" t="s">
        <v>178</v>
      </c>
      <c r="AL119" s="942"/>
      <c r="AM119" s="942"/>
      <c r="AN119" s="942"/>
      <c r="AO119" s="943"/>
      <c r="AP119" s="945" t="s">
        <v>394</v>
      </c>
      <c r="AQ119" s="946"/>
      <c r="AR119" s="946"/>
      <c r="AS119" s="946"/>
      <c r="AT119" s="947"/>
      <c r="AU119" s="985"/>
      <c r="AV119" s="986"/>
      <c r="AW119" s="986"/>
      <c r="AX119" s="986"/>
      <c r="AY119" s="986"/>
      <c r="AZ119" s="278" t="s">
        <v>190</v>
      </c>
      <c r="BA119" s="278"/>
      <c r="BB119" s="278"/>
      <c r="BC119" s="278"/>
      <c r="BD119" s="278"/>
      <c r="BE119" s="278"/>
      <c r="BF119" s="278"/>
      <c r="BG119" s="278"/>
      <c r="BH119" s="278"/>
      <c r="BI119" s="278"/>
      <c r="BJ119" s="278"/>
      <c r="BK119" s="278"/>
      <c r="BL119" s="278"/>
      <c r="BM119" s="278"/>
      <c r="BN119" s="278"/>
      <c r="BO119" s="924" t="s">
        <v>459</v>
      </c>
      <c r="BP119" s="925"/>
      <c r="BQ119" s="929">
        <v>24104064</v>
      </c>
      <c r="BR119" s="892"/>
      <c r="BS119" s="892"/>
      <c r="BT119" s="892"/>
      <c r="BU119" s="892"/>
      <c r="BV119" s="892">
        <v>24611443</v>
      </c>
      <c r="BW119" s="892"/>
      <c r="BX119" s="892"/>
      <c r="BY119" s="892"/>
      <c r="BZ119" s="892"/>
      <c r="CA119" s="892">
        <v>26625014</v>
      </c>
      <c r="CB119" s="892"/>
      <c r="CC119" s="892"/>
      <c r="CD119" s="892"/>
      <c r="CE119" s="892"/>
      <c r="CF119" s="790"/>
      <c r="CG119" s="791"/>
      <c r="CH119" s="791"/>
      <c r="CI119" s="791"/>
      <c r="CJ119" s="881"/>
      <c r="CK119" s="979"/>
      <c r="CL119" s="867"/>
      <c r="CM119" s="885" t="s">
        <v>460</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178</v>
      </c>
      <c r="DH119" s="807"/>
      <c r="DI119" s="807"/>
      <c r="DJ119" s="807"/>
      <c r="DK119" s="808"/>
      <c r="DL119" s="809" t="s">
        <v>178</v>
      </c>
      <c r="DM119" s="807"/>
      <c r="DN119" s="807"/>
      <c r="DO119" s="807"/>
      <c r="DP119" s="808"/>
      <c r="DQ119" s="809" t="s">
        <v>178</v>
      </c>
      <c r="DR119" s="807"/>
      <c r="DS119" s="807"/>
      <c r="DT119" s="807"/>
      <c r="DU119" s="808"/>
      <c r="DV119" s="895" t="s">
        <v>178</v>
      </c>
      <c r="DW119" s="896"/>
      <c r="DX119" s="896"/>
      <c r="DY119" s="896"/>
      <c r="DZ119" s="897"/>
    </row>
    <row r="120" spans="1:130" s="247" customFormat="1" ht="26.25" customHeight="1" x14ac:dyDescent="0.15">
      <c r="A120" s="864"/>
      <c r="B120" s="865"/>
      <c r="C120" s="868" t="s">
        <v>437</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178</v>
      </c>
      <c r="AB120" s="824"/>
      <c r="AC120" s="824"/>
      <c r="AD120" s="824"/>
      <c r="AE120" s="825"/>
      <c r="AF120" s="826" t="s">
        <v>178</v>
      </c>
      <c r="AG120" s="824"/>
      <c r="AH120" s="824"/>
      <c r="AI120" s="824"/>
      <c r="AJ120" s="825"/>
      <c r="AK120" s="826" t="s">
        <v>178</v>
      </c>
      <c r="AL120" s="824"/>
      <c r="AM120" s="824"/>
      <c r="AN120" s="824"/>
      <c r="AO120" s="825"/>
      <c r="AP120" s="871" t="s">
        <v>178</v>
      </c>
      <c r="AQ120" s="872"/>
      <c r="AR120" s="872"/>
      <c r="AS120" s="872"/>
      <c r="AT120" s="873"/>
      <c r="AU120" s="930" t="s">
        <v>461</v>
      </c>
      <c r="AV120" s="931"/>
      <c r="AW120" s="931"/>
      <c r="AX120" s="931"/>
      <c r="AY120" s="932"/>
      <c r="AZ120" s="907" t="s">
        <v>462</v>
      </c>
      <c r="BA120" s="852"/>
      <c r="BB120" s="852"/>
      <c r="BC120" s="852"/>
      <c r="BD120" s="852"/>
      <c r="BE120" s="852"/>
      <c r="BF120" s="852"/>
      <c r="BG120" s="852"/>
      <c r="BH120" s="852"/>
      <c r="BI120" s="852"/>
      <c r="BJ120" s="852"/>
      <c r="BK120" s="852"/>
      <c r="BL120" s="852"/>
      <c r="BM120" s="852"/>
      <c r="BN120" s="852"/>
      <c r="BO120" s="852"/>
      <c r="BP120" s="853"/>
      <c r="BQ120" s="908">
        <v>6522422</v>
      </c>
      <c r="BR120" s="889"/>
      <c r="BS120" s="889"/>
      <c r="BT120" s="889"/>
      <c r="BU120" s="889"/>
      <c r="BV120" s="889">
        <v>6502250</v>
      </c>
      <c r="BW120" s="889"/>
      <c r="BX120" s="889"/>
      <c r="BY120" s="889"/>
      <c r="BZ120" s="889"/>
      <c r="CA120" s="889">
        <v>6142532</v>
      </c>
      <c r="CB120" s="889"/>
      <c r="CC120" s="889"/>
      <c r="CD120" s="889"/>
      <c r="CE120" s="889"/>
      <c r="CF120" s="913">
        <v>62.3</v>
      </c>
      <c r="CG120" s="914"/>
      <c r="CH120" s="914"/>
      <c r="CI120" s="914"/>
      <c r="CJ120" s="914"/>
      <c r="CK120" s="915" t="s">
        <v>463</v>
      </c>
      <c r="CL120" s="899"/>
      <c r="CM120" s="899"/>
      <c r="CN120" s="899"/>
      <c r="CO120" s="900"/>
      <c r="CP120" s="919" t="s">
        <v>407</v>
      </c>
      <c r="CQ120" s="920"/>
      <c r="CR120" s="920"/>
      <c r="CS120" s="920"/>
      <c r="CT120" s="920"/>
      <c r="CU120" s="920"/>
      <c r="CV120" s="920"/>
      <c r="CW120" s="920"/>
      <c r="CX120" s="920"/>
      <c r="CY120" s="920"/>
      <c r="CZ120" s="920"/>
      <c r="DA120" s="920"/>
      <c r="DB120" s="920"/>
      <c r="DC120" s="920"/>
      <c r="DD120" s="920"/>
      <c r="DE120" s="920"/>
      <c r="DF120" s="921"/>
      <c r="DG120" s="908">
        <v>693397</v>
      </c>
      <c r="DH120" s="889"/>
      <c r="DI120" s="889"/>
      <c r="DJ120" s="889"/>
      <c r="DK120" s="889"/>
      <c r="DL120" s="889">
        <v>813789</v>
      </c>
      <c r="DM120" s="889"/>
      <c r="DN120" s="889"/>
      <c r="DO120" s="889"/>
      <c r="DP120" s="889"/>
      <c r="DQ120" s="889">
        <v>995920</v>
      </c>
      <c r="DR120" s="889"/>
      <c r="DS120" s="889"/>
      <c r="DT120" s="889"/>
      <c r="DU120" s="889"/>
      <c r="DV120" s="890">
        <v>10.1</v>
      </c>
      <c r="DW120" s="890"/>
      <c r="DX120" s="890"/>
      <c r="DY120" s="890"/>
      <c r="DZ120" s="891"/>
    </row>
    <row r="121" spans="1:130" s="247" customFormat="1" ht="26.25" customHeight="1" x14ac:dyDescent="0.15">
      <c r="A121" s="864"/>
      <c r="B121" s="865"/>
      <c r="C121" s="910" t="s">
        <v>464</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178</v>
      </c>
      <c r="AB121" s="824"/>
      <c r="AC121" s="824"/>
      <c r="AD121" s="824"/>
      <c r="AE121" s="825"/>
      <c r="AF121" s="826" t="s">
        <v>178</v>
      </c>
      <c r="AG121" s="824"/>
      <c r="AH121" s="824"/>
      <c r="AI121" s="824"/>
      <c r="AJ121" s="825"/>
      <c r="AK121" s="826" t="s">
        <v>178</v>
      </c>
      <c r="AL121" s="824"/>
      <c r="AM121" s="824"/>
      <c r="AN121" s="824"/>
      <c r="AO121" s="825"/>
      <c r="AP121" s="871" t="s">
        <v>178</v>
      </c>
      <c r="AQ121" s="872"/>
      <c r="AR121" s="872"/>
      <c r="AS121" s="872"/>
      <c r="AT121" s="873"/>
      <c r="AU121" s="933"/>
      <c r="AV121" s="934"/>
      <c r="AW121" s="934"/>
      <c r="AX121" s="934"/>
      <c r="AY121" s="935"/>
      <c r="AZ121" s="859" t="s">
        <v>465</v>
      </c>
      <c r="BA121" s="794"/>
      <c r="BB121" s="794"/>
      <c r="BC121" s="794"/>
      <c r="BD121" s="794"/>
      <c r="BE121" s="794"/>
      <c r="BF121" s="794"/>
      <c r="BG121" s="794"/>
      <c r="BH121" s="794"/>
      <c r="BI121" s="794"/>
      <c r="BJ121" s="794"/>
      <c r="BK121" s="794"/>
      <c r="BL121" s="794"/>
      <c r="BM121" s="794"/>
      <c r="BN121" s="794"/>
      <c r="BO121" s="794"/>
      <c r="BP121" s="795"/>
      <c r="BQ121" s="860">
        <v>2885572</v>
      </c>
      <c r="BR121" s="861"/>
      <c r="BS121" s="861"/>
      <c r="BT121" s="861"/>
      <c r="BU121" s="861"/>
      <c r="BV121" s="861">
        <v>2560981</v>
      </c>
      <c r="BW121" s="861"/>
      <c r="BX121" s="861"/>
      <c r="BY121" s="861"/>
      <c r="BZ121" s="861"/>
      <c r="CA121" s="861">
        <v>2398546</v>
      </c>
      <c r="CB121" s="861"/>
      <c r="CC121" s="861"/>
      <c r="CD121" s="861"/>
      <c r="CE121" s="861"/>
      <c r="CF121" s="922">
        <v>24.3</v>
      </c>
      <c r="CG121" s="923"/>
      <c r="CH121" s="923"/>
      <c r="CI121" s="923"/>
      <c r="CJ121" s="923"/>
      <c r="CK121" s="916"/>
      <c r="CL121" s="902"/>
      <c r="CM121" s="902"/>
      <c r="CN121" s="902"/>
      <c r="CO121" s="903"/>
      <c r="CP121" s="882" t="s">
        <v>409</v>
      </c>
      <c r="CQ121" s="883"/>
      <c r="CR121" s="883"/>
      <c r="CS121" s="883"/>
      <c r="CT121" s="883"/>
      <c r="CU121" s="883"/>
      <c r="CV121" s="883"/>
      <c r="CW121" s="883"/>
      <c r="CX121" s="883"/>
      <c r="CY121" s="883"/>
      <c r="CZ121" s="883"/>
      <c r="DA121" s="883"/>
      <c r="DB121" s="883"/>
      <c r="DC121" s="883"/>
      <c r="DD121" s="883"/>
      <c r="DE121" s="883"/>
      <c r="DF121" s="884"/>
      <c r="DG121" s="860">
        <v>70479</v>
      </c>
      <c r="DH121" s="861"/>
      <c r="DI121" s="861"/>
      <c r="DJ121" s="861"/>
      <c r="DK121" s="861"/>
      <c r="DL121" s="861">
        <v>60677</v>
      </c>
      <c r="DM121" s="861"/>
      <c r="DN121" s="861"/>
      <c r="DO121" s="861"/>
      <c r="DP121" s="861"/>
      <c r="DQ121" s="861">
        <v>51466</v>
      </c>
      <c r="DR121" s="861"/>
      <c r="DS121" s="861"/>
      <c r="DT121" s="861"/>
      <c r="DU121" s="861"/>
      <c r="DV121" s="838">
        <v>0.5</v>
      </c>
      <c r="DW121" s="838"/>
      <c r="DX121" s="838"/>
      <c r="DY121" s="838"/>
      <c r="DZ121" s="839"/>
    </row>
    <row r="122" spans="1:130" s="247" customFormat="1" ht="26.25" customHeight="1" x14ac:dyDescent="0.15">
      <c r="A122" s="864"/>
      <c r="B122" s="865"/>
      <c r="C122" s="868" t="s">
        <v>447</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178</v>
      </c>
      <c r="AB122" s="824"/>
      <c r="AC122" s="824"/>
      <c r="AD122" s="824"/>
      <c r="AE122" s="825"/>
      <c r="AF122" s="826" t="s">
        <v>178</v>
      </c>
      <c r="AG122" s="824"/>
      <c r="AH122" s="824"/>
      <c r="AI122" s="824"/>
      <c r="AJ122" s="825"/>
      <c r="AK122" s="826" t="s">
        <v>178</v>
      </c>
      <c r="AL122" s="824"/>
      <c r="AM122" s="824"/>
      <c r="AN122" s="824"/>
      <c r="AO122" s="825"/>
      <c r="AP122" s="871" t="s">
        <v>178</v>
      </c>
      <c r="AQ122" s="872"/>
      <c r="AR122" s="872"/>
      <c r="AS122" s="872"/>
      <c r="AT122" s="873"/>
      <c r="AU122" s="933"/>
      <c r="AV122" s="934"/>
      <c r="AW122" s="934"/>
      <c r="AX122" s="934"/>
      <c r="AY122" s="935"/>
      <c r="AZ122" s="926" t="s">
        <v>466</v>
      </c>
      <c r="BA122" s="927"/>
      <c r="BB122" s="927"/>
      <c r="BC122" s="927"/>
      <c r="BD122" s="927"/>
      <c r="BE122" s="927"/>
      <c r="BF122" s="927"/>
      <c r="BG122" s="927"/>
      <c r="BH122" s="927"/>
      <c r="BI122" s="927"/>
      <c r="BJ122" s="927"/>
      <c r="BK122" s="927"/>
      <c r="BL122" s="927"/>
      <c r="BM122" s="927"/>
      <c r="BN122" s="927"/>
      <c r="BO122" s="927"/>
      <c r="BP122" s="928"/>
      <c r="BQ122" s="929">
        <v>16491784</v>
      </c>
      <c r="BR122" s="892"/>
      <c r="BS122" s="892"/>
      <c r="BT122" s="892"/>
      <c r="BU122" s="892"/>
      <c r="BV122" s="892">
        <v>16622321</v>
      </c>
      <c r="BW122" s="892"/>
      <c r="BX122" s="892"/>
      <c r="BY122" s="892"/>
      <c r="BZ122" s="892"/>
      <c r="CA122" s="892">
        <v>17622691</v>
      </c>
      <c r="CB122" s="892"/>
      <c r="CC122" s="892"/>
      <c r="CD122" s="892"/>
      <c r="CE122" s="892"/>
      <c r="CF122" s="893">
        <v>178.8</v>
      </c>
      <c r="CG122" s="894"/>
      <c r="CH122" s="894"/>
      <c r="CI122" s="894"/>
      <c r="CJ122" s="894"/>
      <c r="CK122" s="916"/>
      <c r="CL122" s="902"/>
      <c r="CM122" s="902"/>
      <c r="CN122" s="902"/>
      <c r="CO122" s="903"/>
      <c r="CP122" s="882" t="s">
        <v>406</v>
      </c>
      <c r="CQ122" s="883"/>
      <c r="CR122" s="883"/>
      <c r="CS122" s="883"/>
      <c r="CT122" s="883"/>
      <c r="CU122" s="883"/>
      <c r="CV122" s="883"/>
      <c r="CW122" s="883"/>
      <c r="CX122" s="883"/>
      <c r="CY122" s="883"/>
      <c r="CZ122" s="883"/>
      <c r="DA122" s="883"/>
      <c r="DB122" s="883"/>
      <c r="DC122" s="883"/>
      <c r="DD122" s="883"/>
      <c r="DE122" s="883"/>
      <c r="DF122" s="884"/>
      <c r="DG122" s="860" t="s">
        <v>178</v>
      </c>
      <c r="DH122" s="861"/>
      <c r="DI122" s="861"/>
      <c r="DJ122" s="861"/>
      <c r="DK122" s="861"/>
      <c r="DL122" s="861" t="s">
        <v>178</v>
      </c>
      <c r="DM122" s="861"/>
      <c r="DN122" s="861"/>
      <c r="DO122" s="861"/>
      <c r="DP122" s="861"/>
      <c r="DQ122" s="861" t="s">
        <v>178</v>
      </c>
      <c r="DR122" s="861"/>
      <c r="DS122" s="861"/>
      <c r="DT122" s="861"/>
      <c r="DU122" s="861"/>
      <c r="DV122" s="838" t="s">
        <v>178</v>
      </c>
      <c r="DW122" s="838"/>
      <c r="DX122" s="838"/>
      <c r="DY122" s="838"/>
      <c r="DZ122" s="839"/>
    </row>
    <row r="123" spans="1:130" s="247" customFormat="1" ht="26.25" customHeight="1" x14ac:dyDescent="0.15">
      <c r="A123" s="864"/>
      <c r="B123" s="865"/>
      <c r="C123" s="868" t="s">
        <v>453</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178</v>
      </c>
      <c r="AB123" s="824"/>
      <c r="AC123" s="824"/>
      <c r="AD123" s="824"/>
      <c r="AE123" s="825"/>
      <c r="AF123" s="826" t="s">
        <v>178</v>
      </c>
      <c r="AG123" s="824"/>
      <c r="AH123" s="824"/>
      <c r="AI123" s="824"/>
      <c r="AJ123" s="825"/>
      <c r="AK123" s="826" t="s">
        <v>178</v>
      </c>
      <c r="AL123" s="824"/>
      <c r="AM123" s="824"/>
      <c r="AN123" s="824"/>
      <c r="AO123" s="825"/>
      <c r="AP123" s="871" t="s">
        <v>178</v>
      </c>
      <c r="AQ123" s="872"/>
      <c r="AR123" s="872"/>
      <c r="AS123" s="872"/>
      <c r="AT123" s="873"/>
      <c r="AU123" s="936"/>
      <c r="AV123" s="937"/>
      <c r="AW123" s="937"/>
      <c r="AX123" s="937"/>
      <c r="AY123" s="937"/>
      <c r="AZ123" s="278" t="s">
        <v>190</v>
      </c>
      <c r="BA123" s="278"/>
      <c r="BB123" s="278"/>
      <c r="BC123" s="278"/>
      <c r="BD123" s="278"/>
      <c r="BE123" s="278"/>
      <c r="BF123" s="278"/>
      <c r="BG123" s="278"/>
      <c r="BH123" s="278"/>
      <c r="BI123" s="278"/>
      <c r="BJ123" s="278"/>
      <c r="BK123" s="278"/>
      <c r="BL123" s="278"/>
      <c r="BM123" s="278"/>
      <c r="BN123" s="278"/>
      <c r="BO123" s="924" t="s">
        <v>467</v>
      </c>
      <c r="BP123" s="925"/>
      <c r="BQ123" s="879">
        <v>25899778</v>
      </c>
      <c r="BR123" s="880"/>
      <c r="BS123" s="880"/>
      <c r="BT123" s="880"/>
      <c r="BU123" s="880"/>
      <c r="BV123" s="880">
        <v>25685552</v>
      </c>
      <c r="BW123" s="880"/>
      <c r="BX123" s="880"/>
      <c r="BY123" s="880"/>
      <c r="BZ123" s="880"/>
      <c r="CA123" s="880">
        <v>26163769</v>
      </c>
      <c r="CB123" s="880"/>
      <c r="CC123" s="880"/>
      <c r="CD123" s="880"/>
      <c r="CE123" s="880"/>
      <c r="CF123" s="790"/>
      <c r="CG123" s="791"/>
      <c r="CH123" s="791"/>
      <c r="CI123" s="791"/>
      <c r="CJ123" s="881"/>
      <c r="CK123" s="916"/>
      <c r="CL123" s="902"/>
      <c r="CM123" s="902"/>
      <c r="CN123" s="902"/>
      <c r="CO123" s="903"/>
      <c r="CP123" s="882" t="s">
        <v>405</v>
      </c>
      <c r="CQ123" s="883"/>
      <c r="CR123" s="883"/>
      <c r="CS123" s="883"/>
      <c r="CT123" s="883"/>
      <c r="CU123" s="883"/>
      <c r="CV123" s="883"/>
      <c r="CW123" s="883"/>
      <c r="CX123" s="883"/>
      <c r="CY123" s="883"/>
      <c r="CZ123" s="883"/>
      <c r="DA123" s="883"/>
      <c r="DB123" s="883"/>
      <c r="DC123" s="883"/>
      <c r="DD123" s="883"/>
      <c r="DE123" s="883"/>
      <c r="DF123" s="884"/>
      <c r="DG123" s="823" t="s">
        <v>178</v>
      </c>
      <c r="DH123" s="824"/>
      <c r="DI123" s="824"/>
      <c r="DJ123" s="824"/>
      <c r="DK123" s="825"/>
      <c r="DL123" s="826" t="s">
        <v>178</v>
      </c>
      <c r="DM123" s="824"/>
      <c r="DN123" s="824"/>
      <c r="DO123" s="824"/>
      <c r="DP123" s="825"/>
      <c r="DQ123" s="826" t="s">
        <v>178</v>
      </c>
      <c r="DR123" s="824"/>
      <c r="DS123" s="824"/>
      <c r="DT123" s="824"/>
      <c r="DU123" s="825"/>
      <c r="DV123" s="871" t="s">
        <v>178</v>
      </c>
      <c r="DW123" s="872"/>
      <c r="DX123" s="872"/>
      <c r="DY123" s="872"/>
      <c r="DZ123" s="873"/>
    </row>
    <row r="124" spans="1:130" s="247" customFormat="1" ht="26.25" customHeight="1" thickBot="1" x14ac:dyDescent="0.2">
      <c r="A124" s="864"/>
      <c r="B124" s="865"/>
      <c r="C124" s="868" t="s">
        <v>456</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178</v>
      </c>
      <c r="AB124" s="824"/>
      <c r="AC124" s="824"/>
      <c r="AD124" s="824"/>
      <c r="AE124" s="825"/>
      <c r="AF124" s="826" t="s">
        <v>178</v>
      </c>
      <c r="AG124" s="824"/>
      <c r="AH124" s="824"/>
      <c r="AI124" s="824"/>
      <c r="AJ124" s="825"/>
      <c r="AK124" s="826" t="s">
        <v>178</v>
      </c>
      <c r="AL124" s="824"/>
      <c r="AM124" s="824"/>
      <c r="AN124" s="824"/>
      <c r="AO124" s="825"/>
      <c r="AP124" s="871" t="s">
        <v>178</v>
      </c>
      <c r="AQ124" s="872"/>
      <c r="AR124" s="872"/>
      <c r="AS124" s="872"/>
      <c r="AT124" s="873"/>
      <c r="AU124" s="874" t="s">
        <v>468</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178</v>
      </c>
      <c r="BR124" s="878"/>
      <c r="BS124" s="878"/>
      <c r="BT124" s="878"/>
      <c r="BU124" s="878"/>
      <c r="BV124" s="878" t="s">
        <v>178</v>
      </c>
      <c r="BW124" s="878"/>
      <c r="BX124" s="878"/>
      <c r="BY124" s="878"/>
      <c r="BZ124" s="878"/>
      <c r="CA124" s="878">
        <v>4.5999999999999996</v>
      </c>
      <c r="CB124" s="878"/>
      <c r="CC124" s="878"/>
      <c r="CD124" s="878"/>
      <c r="CE124" s="878"/>
      <c r="CF124" s="768"/>
      <c r="CG124" s="769"/>
      <c r="CH124" s="769"/>
      <c r="CI124" s="769"/>
      <c r="CJ124" s="909"/>
      <c r="CK124" s="917"/>
      <c r="CL124" s="917"/>
      <c r="CM124" s="917"/>
      <c r="CN124" s="917"/>
      <c r="CO124" s="918"/>
      <c r="CP124" s="882" t="s">
        <v>469</v>
      </c>
      <c r="CQ124" s="883"/>
      <c r="CR124" s="883"/>
      <c r="CS124" s="883"/>
      <c r="CT124" s="883"/>
      <c r="CU124" s="883"/>
      <c r="CV124" s="883"/>
      <c r="CW124" s="883"/>
      <c r="CX124" s="883"/>
      <c r="CY124" s="883"/>
      <c r="CZ124" s="883"/>
      <c r="DA124" s="883"/>
      <c r="DB124" s="883"/>
      <c r="DC124" s="883"/>
      <c r="DD124" s="883"/>
      <c r="DE124" s="883"/>
      <c r="DF124" s="884"/>
      <c r="DG124" s="806" t="s">
        <v>394</v>
      </c>
      <c r="DH124" s="807"/>
      <c r="DI124" s="807"/>
      <c r="DJ124" s="807"/>
      <c r="DK124" s="808"/>
      <c r="DL124" s="809" t="s">
        <v>178</v>
      </c>
      <c r="DM124" s="807"/>
      <c r="DN124" s="807"/>
      <c r="DO124" s="807"/>
      <c r="DP124" s="808"/>
      <c r="DQ124" s="809" t="s">
        <v>178</v>
      </c>
      <c r="DR124" s="807"/>
      <c r="DS124" s="807"/>
      <c r="DT124" s="807"/>
      <c r="DU124" s="808"/>
      <c r="DV124" s="895" t="s">
        <v>178</v>
      </c>
      <c r="DW124" s="896"/>
      <c r="DX124" s="896"/>
      <c r="DY124" s="896"/>
      <c r="DZ124" s="897"/>
    </row>
    <row r="125" spans="1:130" s="247" customFormat="1" ht="26.25" customHeight="1" x14ac:dyDescent="0.15">
      <c r="A125" s="864"/>
      <c r="B125" s="865"/>
      <c r="C125" s="868" t="s">
        <v>458</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178</v>
      </c>
      <c r="AB125" s="824"/>
      <c r="AC125" s="824"/>
      <c r="AD125" s="824"/>
      <c r="AE125" s="825"/>
      <c r="AF125" s="826" t="s">
        <v>178</v>
      </c>
      <c r="AG125" s="824"/>
      <c r="AH125" s="824"/>
      <c r="AI125" s="824"/>
      <c r="AJ125" s="825"/>
      <c r="AK125" s="826" t="s">
        <v>178</v>
      </c>
      <c r="AL125" s="824"/>
      <c r="AM125" s="824"/>
      <c r="AN125" s="824"/>
      <c r="AO125" s="825"/>
      <c r="AP125" s="871" t="s">
        <v>394</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470</v>
      </c>
      <c r="CL125" s="899"/>
      <c r="CM125" s="899"/>
      <c r="CN125" s="899"/>
      <c r="CO125" s="900"/>
      <c r="CP125" s="907" t="s">
        <v>471</v>
      </c>
      <c r="CQ125" s="852"/>
      <c r="CR125" s="852"/>
      <c r="CS125" s="852"/>
      <c r="CT125" s="852"/>
      <c r="CU125" s="852"/>
      <c r="CV125" s="852"/>
      <c r="CW125" s="852"/>
      <c r="CX125" s="852"/>
      <c r="CY125" s="852"/>
      <c r="CZ125" s="852"/>
      <c r="DA125" s="852"/>
      <c r="DB125" s="852"/>
      <c r="DC125" s="852"/>
      <c r="DD125" s="852"/>
      <c r="DE125" s="852"/>
      <c r="DF125" s="853"/>
      <c r="DG125" s="908" t="s">
        <v>394</v>
      </c>
      <c r="DH125" s="889"/>
      <c r="DI125" s="889"/>
      <c r="DJ125" s="889"/>
      <c r="DK125" s="889"/>
      <c r="DL125" s="889" t="s">
        <v>178</v>
      </c>
      <c r="DM125" s="889"/>
      <c r="DN125" s="889"/>
      <c r="DO125" s="889"/>
      <c r="DP125" s="889"/>
      <c r="DQ125" s="889" t="s">
        <v>394</v>
      </c>
      <c r="DR125" s="889"/>
      <c r="DS125" s="889"/>
      <c r="DT125" s="889"/>
      <c r="DU125" s="889"/>
      <c r="DV125" s="890" t="s">
        <v>394</v>
      </c>
      <c r="DW125" s="890"/>
      <c r="DX125" s="890"/>
      <c r="DY125" s="890"/>
      <c r="DZ125" s="891"/>
    </row>
    <row r="126" spans="1:130" s="247" customFormat="1" ht="26.25" customHeight="1" thickBot="1" x14ac:dyDescent="0.2">
      <c r="A126" s="864"/>
      <c r="B126" s="865"/>
      <c r="C126" s="868" t="s">
        <v>460</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178</v>
      </c>
      <c r="AB126" s="824"/>
      <c r="AC126" s="824"/>
      <c r="AD126" s="824"/>
      <c r="AE126" s="825"/>
      <c r="AF126" s="826" t="s">
        <v>178</v>
      </c>
      <c r="AG126" s="824"/>
      <c r="AH126" s="824"/>
      <c r="AI126" s="824"/>
      <c r="AJ126" s="825"/>
      <c r="AK126" s="826" t="s">
        <v>178</v>
      </c>
      <c r="AL126" s="824"/>
      <c r="AM126" s="824"/>
      <c r="AN126" s="824"/>
      <c r="AO126" s="825"/>
      <c r="AP126" s="871" t="s">
        <v>178</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472</v>
      </c>
      <c r="CQ126" s="794"/>
      <c r="CR126" s="794"/>
      <c r="CS126" s="794"/>
      <c r="CT126" s="794"/>
      <c r="CU126" s="794"/>
      <c r="CV126" s="794"/>
      <c r="CW126" s="794"/>
      <c r="CX126" s="794"/>
      <c r="CY126" s="794"/>
      <c r="CZ126" s="794"/>
      <c r="DA126" s="794"/>
      <c r="DB126" s="794"/>
      <c r="DC126" s="794"/>
      <c r="DD126" s="794"/>
      <c r="DE126" s="794"/>
      <c r="DF126" s="795"/>
      <c r="DG126" s="860" t="s">
        <v>178</v>
      </c>
      <c r="DH126" s="861"/>
      <c r="DI126" s="861"/>
      <c r="DJ126" s="861"/>
      <c r="DK126" s="861"/>
      <c r="DL126" s="861" t="s">
        <v>178</v>
      </c>
      <c r="DM126" s="861"/>
      <c r="DN126" s="861"/>
      <c r="DO126" s="861"/>
      <c r="DP126" s="861"/>
      <c r="DQ126" s="861" t="s">
        <v>394</v>
      </c>
      <c r="DR126" s="861"/>
      <c r="DS126" s="861"/>
      <c r="DT126" s="861"/>
      <c r="DU126" s="861"/>
      <c r="DV126" s="838" t="s">
        <v>178</v>
      </c>
      <c r="DW126" s="838"/>
      <c r="DX126" s="838"/>
      <c r="DY126" s="838"/>
      <c r="DZ126" s="839"/>
    </row>
    <row r="127" spans="1:130" s="247" customFormat="1" ht="26.25" customHeight="1" x14ac:dyDescent="0.15">
      <c r="A127" s="866"/>
      <c r="B127" s="867"/>
      <c r="C127" s="885" t="s">
        <v>473</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3768</v>
      </c>
      <c r="AB127" s="824"/>
      <c r="AC127" s="824"/>
      <c r="AD127" s="824"/>
      <c r="AE127" s="825"/>
      <c r="AF127" s="826">
        <v>3471</v>
      </c>
      <c r="AG127" s="824"/>
      <c r="AH127" s="824"/>
      <c r="AI127" s="824"/>
      <c r="AJ127" s="825"/>
      <c r="AK127" s="826">
        <v>3871</v>
      </c>
      <c r="AL127" s="824"/>
      <c r="AM127" s="824"/>
      <c r="AN127" s="824"/>
      <c r="AO127" s="825"/>
      <c r="AP127" s="871">
        <v>0</v>
      </c>
      <c r="AQ127" s="872"/>
      <c r="AR127" s="872"/>
      <c r="AS127" s="872"/>
      <c r="AT127" s="873"/>
      <c r="AU127" s="283"/>
      <c r="AV127" s="283"/>
      <c r="AW127" s="283"/>
      <c r="AX127" s="888" t="s">
        <v>474</v>
      </c>
      <c r="AY127" s="856"/>
      <c r="AZ127" s="856"/>
      <c r="BA127" s="856"/>
      <c r="BB127" s="856"/>
      <c r="BC127" s="856"/>
      <c r="BD127" s="856"/>
      <c r="BE127" s="857"/>
      <c r="BF127" s="855" t="s">
        <v>475</v>
      </c>
      <c r="BG127" s="856"/>
      <c r="BH127" s="856"/>
      <c r="BI127" s="856"/>
      <c r="BJ127" s="856"/>
      <c r="BK127" s="856"/>
      <c r="BL127" s="857"/>
      <c r="BM127" s="855" t="s">
        <v>476</v>
      </c>
      <c r="BN127" s="856"/>
      <c r="BO127" s="856"/>
      <c r="BP127" s="856"/>
      <c r="BQ127" s="856"/>
      <c r="BR127" s="856"/>
      <c r="BS127" s="857"/>
      <c r="BT127" s="855" t="s">
        <v>477</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478</v>
      </c>
      <c r="CQ127" s="794"/>
      <c r="CR127" s="794"/>
      <c r="CS127" s="794"/>
      <c r="CT127" s="794"/>
      <c r="CU127" s="794"/>
      <c r="CV127" s="794"/>
      <c r="CW127" s="794"/>
      <c r="CX127" s="794"/>
      <c r="CY127" s="794"/>
      <c r="CZ127" s="794"/>
      <c r="DA127" s="794"/>
      <c r="DB127" s="794"/>
      <c r="DC127" s="794"/>
      <c r="DD127" s="794"/>
      <c r="DE127" s="794"/>
      <c r="DF127" s="795"/>
      <c r="DG127" s="860" t="s">
        <v>178</v>
      </c>
      <c r="DH127" s="861"/>
      <c r="DI127" s="861"/>
      <c r="DJ127" s="861"/>
      <c r="DK127" s="861"/>
      <c r="DL127" s="861" t="s">
        <v>178</v>
      </c>
      <c r="DM127" s="861"/>
      <c r="DN127" s="861"/>
      <c r="DO127" s="861"/>
      <c r="DP127" s="861"/>
      <c r="DQ127" s="861" t="s">
        <v>394</v>
      </c>
      <c r="DR127" s="861"/>
      <c r="DS127" s="861"/>
      <c r="DT127" s="861"/>
      <c r="DU127" s="861"/>
      <c r="DV127" s="838" t="s">
        <v>394</v>
      </c>
      <c r="DW127" s="838"/>
      <c r="DX127" s="838"/>
      <c r="DY127" s="838"/>
      <c r="DZ127" s="839"/>
    </row>
    <row r="128" spans="1:130" s="247" customFormat="1" ht="26.25" customHeight="1" thickBot="1" x14ac:dyDescent="0.2">
      <c r="A128" s="840" t="s">
        <v>479</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480</v>
      </c>
      <c r="X128" s="842"/>
      <c r="Y128" s="842"/>
      <c r="Z128" s="843"/>
      <c r="AA128" s="844">
        <v>386815</v>
      </c>
      <c r="AB128" s="845"/>
      <c r="AC128" s="845"/>
      <c r="AD128" s="845"/>
      <c r="AE128" s="846"/>
      <c r="AF128" s="847">
        <v>332394</v>
      </c>
      <c r="AG128" s="845"/>
      <c r="AH128" s="845"/>
      <c r="AI128" s="845"/>
      <c r="AJ128" s="846"/>
      <c r="AK128" s="847">
        <v>292522</v>
      </c>
      <c r="AL128" s="845"/>
      <c r="AM128" s="845"/>
      <c r="AN128" s="845"/>
      <c r="AO128" s="846"/>
      <c r="AP128" s="848"/>
      <c r="AQ128" s="849"/>
      <c r="AR128" s="849"/>
      <c r="AS128" s="849"/>
      <c r="AT128" s="850"/>
      <c r="AU128" s="283"/>
      <c r="AV128" s="283"/>
      <c r="AW128" s="283"/>
      <c r="AX128" s="851" t="s">
        <v>481</v>
      </c>
      <c r="AY128" s="852"/>
      <c r="AZ128" s="852"/>
      <c r="BA128" s="852"/>
      <c r="BB128" s="852"/>
      <c r="BC128" s="852"/>
      <c r="BD128" s="852"/>
      <c r="BE128" s="853"/>
      <c r="BF128" s="830" t="s">
        <v>178</v>
      </c>
      <c r="BG128" s="831"/>
      <c r="BH128" s="831"/>
      <c r="BI128" s="831"/>
      <c r="BJ128" s="831"/>
      <c r="BK128" s="831"/>
      <c r="BL128" s="854"/>
      <c r="BM128" s="830">
        <v>13.14</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482</v>
      </c>
      <c r="CQ128" s="772"/>
      <c r="CR128" s="772"/>
      <c r="CS128" s="772"/>
      <c r="CT128" s="772"/>
      <c r="CU128" s="772"/>
      <c r="CV128" s="772"/>
      <c r="CW128" s="772"/>
      <c r="CX128" s="772"/>
      <c r="CY128" s="772"/>
      <c r="CZ128" s="772"/>
      <c r="DA128" s="772"/>
      <c r="DB128" s="772"/>
      <c r="DC128" s="772"/>
      <c r="DD128" s="772"/>
      <c r="DE128" s="772"/>
      <c r="DF128" s="773"/>
      <c r="DG128" s="834" t="s">
        <v>178</v>
      </c>
      <c r="DH128" s="835"/>
      <c r="DI128" s="835"/>
      <c r="DJ128" s="835"/>
      <c r="DK128" s="835"/>
      <c r="DL128" s="835" t="s">
        <v>178</v>
      </c>
      <c r="DM128" s="835"/>
      <c r="DN128" s="835"/>
      <c r="DO128" s="835"/>
      <c r="DP128" s="835"/>
      <c r="DQ128" s="835" t="s">
        <v>178</v>
      </c>
      <c r="DR128" s="835"/>
      <c r="DS128" s="835"/>
      <c r="DT128" s="835"/>
      <c r="DU128" s="835"/>
      <c r="DV128" s="836" t="s">
        <v>394</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483</v>
      </c>
      <c r="X129" s="821"/>
      <c r="Y129" s="821"/>
      <c r="Z129" s="822"/>
      <c r="AA129" s="823">
        <v>11583026</v>
      </c>
      <c r="AB129" s="824"/>
      <c r="AC129" s="824"/>
      <c r="AD129" s="824"/>
      <c r="AE129" s="825"/>
      <c r="AF129" s="826">
        <v>11385969</v>
      </c>
      <c r="AG129" s="824"/>
      <c r="AH129" s="824"/>
      <c r="AI129" s="824"/>
      <c r="AJ129" s="825"/>
      <c r="AK129" s="826">
        <v>11346467</v>
      </c>
      <c r="AL129" s="824"/>
      <c r="AM129" s="824"/>
      <c r="AN129" s="824"/>
      <c r="AO129" s="825"/>
      <c r="AP129" s="827"/>
      <c r="AQ129" s="828"/>
      <c r="AR129" s="828"/>
      <c r="AS129" s="828"/>
      <c r="AT129" s="829"/>
      <c r="AU129" s="285"/>
      <c r="AV129" s="285"/>
      <c r="AW129" s="285"/>
      <c r="AX129" s="793" t="s">
        <v>484</v>
      </c>
      <c r="AY129" s="794"/>
      <c r="AZ129" s="794"/>
      <c r="BA129" s="794"/>
      <c r="BB129" s="794"/>
      <c r="BC129" s="794"/>
      <c r="BD129" s="794"/>
      <c r="BE129" s="795"/>
      <c r="BF129" s="813" t="s">
        <v>178</v>
      </c>
      <c r="BG129" s="814"/>
      <c r="BH129" s="814"/>
      <c r="BI129" s="814"/>
      <c r="BJ129" s="814"/>
      <c r="BK129" s="814"/>
      <c r="BL129" s="815"/>
      <c r="BM129" s="813">
        <v>18.14</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485</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486</v>
      </c>
      <c r="X130" s="821"/>
      <c r="Y130" s="821"/>
      <c r="Z130" s="822"/>
      <c r="AA130" s="823">
        <v>1619730</v>
      </c>
      <c r="AB130" s="824"/>
      <c r="AC130" s="824"/>
      <c r="AD130" s="824"/>
      <c r="AE130" s="825"/>
      <c r="AF130" s="826">
        <v>1534595</v>
      </c>
      <c r="AG130" s="824"/>
      <c r="AH130" s="824"/>
      <c r="AI130" s="824"/>
      <c r="AJ130" s="825"/>
      <c r="AK130" s="826">
        <v>1491610</v>
      </c>
      <c r="AL130" s="824"/>
      <c r="AM130" s="824"/>
      <c r="AN130" s="824"/>
      <c r="AO130" s="825"/>
      <c r="AP130" s="827"/>
      <c r="AQ130" s="828"/>
      <c r="AR130" s="828"/>
      <c r="AS130" s="828"/>
      <c r="AT130" s="829"/>
      <c r="AU130" s="285"/>
      <c r="AV130" s="285"/>
      <c r="AW130" s="285"/>
      <c r="AX130" s="793" t="s">
        <v>487</v>
      </c>
      <c r="AY130" s="794"/>
      <c r="AZ130" s="794"/>
      <c r="BA130" s="794"/>
      <c r="BB130" s="794"/>
      <c r="BC130" s="794"/>
      <c r="BD130" s="794"/>
      <c r="BE130" s="795"/>
      <c r="BF130" s="796">
        <v>3.3</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488</v>
      </c>
      <c r="X131" s="804"/>
      <c r="Y131" s="804"/>
      <c r="Z131" s="805"/>
      <c r="AA131" s="806">
        <v>9963296</v>
      </c>
      <c r="AB131" s="807"/>
      <c r="AC131" s="807"/>
      <c r="AD131" s="807"/>
      <c r="AE131" s="808"/>
      <c r="AF131" s="809">
        <v>9851374</v>
      </c>
      <c r="AG131" s="807"/>
      <c r="AH131" s="807"/>
      <c r="AI131" s="807"/>
      <c r="AJ131" s="808"/>
      <c r="AK131" s="809">
        <v>9854857</v>
      </c>
      <c r="AL131" s="807"/>
      <c r="AM131" s="807"/>
      <c r="AN131" s="807"/>
      <c r="AO131" s="808"/>
      <c r="AP131" s="810"/>
      <c r="AQ131" s="811"/>
      <c r="AR131" s="811"/>
      <c r="AS131" s="811"/>
      <c r="AT131" s="812"/>
      <c r="AU131" s="285"/>
      <c r="AV131" s="285"/>
      <c r="AW131" s="285"/>
      <c r="AX131" s="771" t="s">
        <v>489</v>
      </c>
      <c r="AY131" s="772"/>
      <c r="AZ131" s="772"/>
      <c r="BA131" s="772"/>
      <c r="BB131" s="772"/>
      <c r="BC131" s="772"/>
      <c r="BD131" s="772"/>
      <c r="BE131" s="773"/>
      <c r="BF131" s="774">
        <v>4.5999999999999996</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490</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491</v>
      </c>
      <c r="W132" s="784"/>
      <c r="X132" s="784"/>
      <c r="Y132" s="784"/>
      <c r="Z132" s="785"/>
      <c r="AA132" s="786">
        <v>3.5809334580000001</v>
      </c>
      <c r="AB132" s="787"/>
      <c r="AC132" s="787"/>
      <c r="AD132" s="787"/>
      <c r="AE132" s="788"/>
      <c r="AF132" s="789">
        <v>3.836896254</v>
      </c>
      <c r="AG132" s="787"/>
      <c r="AH132" s="787"/>
      <c r="AI132" s="787"/>
      <c r="AJ132" s="788"/>
      <c r="AK132" s="789">
        <v>2.6883596590000001</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492</v>
      </c>
      <c r="W133" s="763"/>
      <c r="X133" s="763"/>
      <c r="Y133" s="763"/>
      <c r="Z133" s="764"/>
      <c r="AA133" s="765">
        <v>3.9</v>
      </c>
      <c r="AB133" s="766"/>
      <c r="AC133" s="766"/>
      <c r="AD133" s="766"/>
      <c r="AE133" s="767"/>
      <c r="AF133" s="765">
        <v>4</v>
      </c>
      <c r="AG133" s="766"/>
      <c r="AH133" s="766"/>
      <c r="AI133" s="766"/>
      <c r="AJ133" s="767"/>
      <c r="AK133" s="765">
        <v>3.3</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GM45Sj9AthzcrWWuqkc//KLVZ56okQuMRJDhH+mdU2ssQeVFe7XhzTJJGy4OpocBwEdG0mjl74PSTSE9W5k+Q==" saltValue="FW9mz7at/mDdsJxjGVkq7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9" zoomScaleNormal="85" zoomScaleSheetLayoutView="89"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JoWOnY+vwjIKpejqrMfB0WMmAGxfQVhu7qnOjLJQDZtsr3WLaZ+jUl6iJGsMztoUxV5Nel7f9/Ux+zhFZLcdLg==" saltValue="9GEEtN2w97m/tNhQoFKC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iFdBeDrGwWU2qOGMXhgaeODuuhBjh/0CSaB4rokoJqcqhXLakCyA11/+hB0cZXugo9/hP9P02Fh/O8gbQ9Qzw==" saltValue="MyZ30cVG289TwyDMmpADq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496</v>
      </c>
      <c r="AP7" s="304"/>
      <c r="AQ7" s="305" t="s">
        <v>497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498</v>
      </c>
      <c r="AQ8" s="311" t="s">
        <v>499</v>
      </c>
      <c r="AR8" s="312" t="s">
        <v>500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501</v>
      </c>
      <c r="AL9" s="1193"/>
      <c r="AM9" s="1193"/>
      <c r="AN9" s="1194"/>
      <c r="AO9" s="313">
        <v>2796091</v>
      </c>
      <c r="AP9" s="313">
        <v>62127</v>
      </c>
      <c r="AQ9" s="314">
        <v>90613</v>
      </c>
      <c r="AR9" s="315">
        <v>-31.4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502</v>
      </c>
      <c r="AL10" s="1193"/>
      <c r="AM10" s="1193"/>
      <c r="AN10" s="1194"/>
      <c r="AO10" s="316">
        <v>368463</v>
      </c>
      <c r="AP10" s="316">
        <v>8187</v>
      </c>
      <c r="AQ10" s="317">
        <v>7525</v>
      </c>
      <c r="AR10" s="318">
        <v>8.8000000000000007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503</v>
      </c>
      <c r="AL11" s="1193"/>
      <c r="AM11" s="1193"/>
      <c r="AN11" s="1194"/>
      <c r="AO11" s="316">
        <v>444277</v>
      </c>
      <c r="AP11" s="316">
        <v>9872</v>
      </c>
      <c r="AQ11" s="317">
        <v>9582</v>
      </c>
      <c r="AR11" s="318">
        <v>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504</v>
      </c>
      <c r="AL12" s="1193"/>
      <c r="AM12" s="1193"/>
      <c r="AN12" s="1194"/>
      <c r="AO12" s="316" t="s">
        <v>505</v>
      </c>
      <c r="AP12" s="316" t="s">
        <v>505</v>
      </c>
      <c r="AQ12" s="317">
        <v>1356</v>
      </c>
      <c r="AR12" s="318" t="s">
        <v>505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506</v>
      </c>
      <c r="AL13" s="1193"/>
      <c r="AM13" s="1193"/>
      <c r="AN13" s="1194"/>
      <c r="AO13" s="316" t="s">
        <v>505</v>
      </c>
      <c r="AP13" s="316" t="s">
        <v>505</v>
      </c>
      <c r="AQ13" s="317">
        <v>2</v>
      </c>
      <c r="AR13" s="318" t="s">
        <v>505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507</v>
      </c>
      <c r="AL14" s="1193"/>
      <c r="AM14" s="1193"/>
      <c r="AN14" s="1194"/>
      <c r="AO14" s="316">
        <v>184890</v>
      </c>
      <c r="AP14" s="316">
        <v>4108</v>
      </c>
      <c r="AQ14" s="317">
        <v>4182</v>
      </c>
      <c r="AR14" s="318">
        <v>-1.8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508</v>
      </c>
      <c r="AL15" s="1193"/>
      <c r="AM15" s="1193"/>
      <c r="AN15" s="1194"/>
      <c r="AO15" s="316">
        <v>27770</v>
      </c>
      <c r="AP15" s="316">
        <v>617</v>
      </c>
      <c r="AQ15" s="317">
        <v>2331</v>
      </c>
      <c r="AR15" s="318">
        <v>-73.5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509</v>
      </c>
      <c r="AL16" s="1196"/>
      <c r="AM16" s="1196"/>
      <c r="AN16" s="1197"/>
      <c r="AO16" s="316">
        <v>-224498</v>
      </c>
      <c r="AP16" s="316">
        <v>-4988</v>
      </c>
      <c r="AQ16" s="317">
        <v>-8270</v>
      </c>
      <c r="AR16" s="318">
        <v>-39.700000000000003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190</v>
      </c>
      <c r="AL17" s="1196"/>
      <c r="AM17" s="1196"/>
      <c r="AN17" s="1197"/>
      <c r="AO17" s="316">
        <v>3596993</v>
      </c>
      <c r="AP17" s="316">
        <v>79923</v>
      </c>
      <c r="AQ17" s="317">
        <v>107322</v>
      </c>
      <c r="AR17" s="318">
        <v>-25.5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511</v>
      </c>
      <c r="AP20" s="324" t="s">
        <v>512</v>
      </c>
      <c r="AQ20" s="325" t="s">
        <v>513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514</v>
      </c>
      <c r="AL21" s="1190"/>
      <c r="AM21" s="1190"/>
      <c r="AN21" s="1191"/>
      <c r="AO21" s="328">
        <v>7.11</v>
      </c>
      <c r="AP21" s="329">
        <v>10.18</v>
      </c>
      <c r="AQ21" s="330">
        <v>-3.07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515</v>
      </c>
      <c r="AL22" s="1190"/>
      <c r="AM22" s="1190"/>
      <c r="AN22" s="1191"/>
      <c r="AO22" s="333">
        <v>97.1</v>
      </c>
      <c r="AP22" s="334">
        <v>97.7</v>
      </c>
      <c r="AQ22" s="335">
        <v>-0.6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496</v>
      </c>
      <c r="AP30" s="304"/>
      <c r="AQ30" s="305" t="s">
        <v>497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498</v>
      </c>
      <c r="AQ31" s="311" t="s">
        <v>499</v>
      </c>
      <c r="AR31" s="312" t="s">
        <v>500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519</v>
      </c>
      <c r="AL32" s="1181"/>
      <c r="AM32" s="1181"/>
      <c r="AN32" s="1182"/>
      <c r="AO32" s="343">
        <v>1863032</v>
      </c>
      <c r="AP32" s="343">
        <v>41395</v>
      </c>
      <c r="AQ32" s="344">
        <v>67619</v>
      </c>
      <c r="AR32" s="345">
        <v>-38.799999999999997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520</v>
      </c>
      <c r="AL33" s="1181"/>
      <c r="AM33" s="1181"/>
      <c r="AN33" s="1182"/>
      <c r="AO33" s="343" t="s">
        <v>505</v>
      </c>
      <c r="AP33" s="343" t="s">
        <v>505</v>
      </c>
      <c r="AQ33" s="344" t="s">
        <v>505</v>
      </c>
      <c r="AR33" s="345" t="s">
        <v>505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521</v>
      </c>
      <c r="AL34" s="1181"/>
      <c r="AM34" s="1181"/>
      <c r="AN34" s="1182"/>
      <c r="AO34" s="343" t="s">
        <v>505</v>
      </c>
      <c r="AP34" s="343" t="s">
        <v>505</v>
      </c>
      <c r="AQ34" s="344">
        <v>3</v>
      </c>
      <c r="AR34" s="345" t="s">
        <v>505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522</v>
      </c>
      <c r="AL35" s="1181"/>
      <c r="AM35" s="1181"/>
      <c r="AN35" s="1182"/>
      <c r="AO35" s="343">
        <v>71132</v>
      </c>
      <c r="AP35" s="343">
        <v>1581</v>
      </c>
      <c r="AQ35" s="344">
        <v>17835</v>
      </c>
      <c r="AR35" s="345">
        <v>-91.1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523</v>
      </c>
      <c r="AL36" s="1181"/>
      <c r="AM36" s="1181"/>
      <c r="AN36" s="1182"/>
      <c r="AO36" s="343">
        <v>111012</v>
      </c>
      <c r="AP36" s="343">
        <v>2467</v>
      </c>
      <c r="AQ36" s="344">
        <v>2401</v>
      </c>
      <c r="AR36" s="345">
        <v>2.7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524</v>
      </c>
      <c r="AL37" s="1181"/>
      <c r="AM37" s="1181"/>
      <c r="AN37" s="1182"/>
      <c r="AO37" s="343">
        <v>3871</v>
      </c>
      <c r="AP37" s="343">
        <v>86</v>
      </c>
      <c r="AQ37" s="344">
        <v>732</v>
      </c>
      <c r="AR37" s="345">
        <v>-88.3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525</v>
      </c>
      <c r="AL38" s="1184"/>
      <c r="AM38" s="1184"/>
      <c r="AN38" s="1185"/>
      <c r="AO38" s="346">
        <v>19</v>
      </c>
      <c r="AP38" s="346">
        <v>0</v>
      </c>
      <c r="AQ38" s="347">
        <v>5</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526</v>
      </c>
      <c r="AL39" s="1184"/>
      <c r="AM39" s="1184"/>
      <c r="AN39" s="1185"/>
      <c r="AO39" s="343">
        <v>-292522</v>
      </c>
      <c r="AP39" s="343">
        <v>-6500</v>
      </c>
      <c r="AQ39" s="344">
        <v>-3806</v>
      </c>
      <c r="AR39" s="345">
        <v>70.8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527</v>
      </c>
      <c r="AL40" s="1181"/>
      <c r="AM40" s="1181"/>
      <c r="AN40" s="1182"/>
      <c r="AO40" s="343">
        <v>-1491610</v>
      </c>
      <c r="AP40" s="343">
        <v>-33142</v>
      </c>
      <c r="AQ40" s="344">
        <v>-59049</v>
      </c>
      <c r="AR40" s="345">
        <v>-43.9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301</v>
      </c>
      <c r="AL41" s="1187"/>
      <c r="AM41" s="1187"/>
      <c r="AN41" s="1188"/>
      <c r="AO41" s="343">
        <v>264934</v>
      </c>
      <c r="AP41" s="343">
        <v>5887</v>
      </c>
      <c r="AQ41" s="344">
        <v>25740</v>
      </c>
      <c r="AR41" s="345">
        <v>-77.099999999999994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496</v>
      </c>
      <c r="AN49" s="1175" t="s">
        <v>531</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532</v>
      </c>
      <c r="AO50" s="360" t="s">
        <v>533</v>
      </c>
      <c r="AP50" s="361" t="s">
        <v>534</v>
      </c>
      <c r="AQ50" s="362" t="s">
        <v>535</v>
      </c>
      <c r="AR50" s="363" t="s">
        <v>536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537</v>
      </c>
      <c r="AL51" s="356"/>
      <c r="AM51" s="364">
        <v>3047161</v>
      </c>
      <c r="AN51" s="365">
        <v>64994</v>
      </c>
      <c r="AO51" s="366">
        <v>-28.1</v>
      </c>
      <c r="AP51" s="367">
        <v>85459</v>
      </c>
      <c r="AQ51" s="368">
        <v>-19.8</v>
      </c>
      <c r="AR51" s="369">
        <v>-8.3000000000000007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538</v>
      </c>
      <c r="AM52" s="372">
        <v>750028</v>
      </c>
      <c r="AN52" s="373">
        <v>15998</v>
      </c>
      <c r="AO52" s="374">
        <v>-66.8</v>
      </c>
      <c r="AP52" s="375">
        <v>44378</v>
      </c>
      <c r="AQ52" s="376">
        <v>-2.6</v>
      </c>
      <c r="AR52" s="377">
        <v>-64.2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539</v>
      </c>
      <c r="AL53" s="356"/>
      <c r="AM53" s="364">
        <v>3022737</v>
      </c>
      <c r="AN53" s="365">
        <v>65126</v>
      </c>
      <c r="AO53" s="366">
        <v>0.2</v>
      </c>
      <c r="AP53" s="367">
        <v>83280</v>
      </c>
      <c r="AQ53" s="368">
        <v>-2.5</v>
      </c>
      <c r="AR53" s="369">
        <v>2.7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538</v>
      </c>
      <c r="AM54" s="372">
        <v>556187</v>
      </c>
      <c r="AN54" s="373">
        <v>11983</v>
      </c>
      <c r="AO54" s="374">
        <v>-25.1</v>
      </c>
      <c r="AP54" s="375">
        <v>43123</v>
      </c>
      <c r="AQ54" s="376">
        <v>-2.8</v>
      </c>
      <c r="AR54" s="377">
        <v>-22.3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540</v>
      </c>
      <c r="AL55" s="356"/>
      <c r="AM55" s="364">
        <v>1897929</v>
      </c>
      <c r="AN55" s="365">
        <v>41332</v>
      </c>
      <c r="AO55" s="366">
        <v>-36.5</v>
      </c>
      <c r="AP55" s="367">
        <v>88968</v>
      </c>
      <c r="AQ55" s="368">
        <v>6.8</v>
      </c>
      <c r="AR55" s="369">
        <v>-43.3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538</v>
      </c>
      <c r="AM56" s="372">
        <v>772805</v>
      </c>
      <c r="AN56" s="373">
        <v>16830</v>
      </c>
      <c r="AO56" s="374">
        <v>40.4</v>
      </c>
      <c r="AP56" s="375">
        <v>45482</v>
      </c>
      <c r="AQ56" s="376">
        <v>5.5</v>
      </c>
      <c r="AR56" s="377">
        <v>34.9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541</v>
      </c>
      <c r="AL57" s="356"/>
      <c r="AM57" s="364">
        <v>2014304</v>
      </c>
      <c r="AN57" s="365">
        <v>44384</v>
      </c>
      <c r="AO57" s="366">
        <v>7.4</v>
      </c>
      <c r="AP57" s="367">
        <v>85173</v>
      </c>
      <c r="AQ57" s="368">
        <v>-4.3</v>
      </c>
      <c r="AR57" s="369">
        <v>11.7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538</v>
      </c>
      <c r="AM58" s="372">
        <v>549435</v>
      </c>
      <c r="AN58" s="373">
        <v>12106</v>
      </c>
      <c r="AO58" s="374">
        <v>-28.1</v>
      </c>
      <c r="AP58" s="375">
        <v>43913</v>
      </c>
      <c r="AQ58" s="376">
        <v>-3.4</v>
      </c>
      <c r="AR58" s="377">
        <v>-24.7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542</v>
      </c>
      <c r="AL59" s="356"/>
      <c r="AM59" s="364">
        <v>1869429</v>
      </c>
      <c r="AN59" s="365">
        <v>41537</v>
      </c>
      <c r="AO59" s="366">
        <v>-6.4</v>
      </c>
      <c r="AP59" s="367">
        <v>94081</v>
      </c>
      <c r="AQ59" s="368">
        <v>10.5</v>
      </c>
      <c r="AR59" s="369">
        <v>-16.899999999999999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538</v>
      </c>
      <c r="AM60" s="372">
        <v>696704</v>
      </c>
      <c r="AN60" s="373">
        <v>15480</v>
      </c>
      <c r="AO60" s="374">
        <v>27.9</v>
      </c>
      <c r="AP60" s="375">
        <v>48949</v>
      </c>
      <c r="AQ60" s="376">
        <v>11.5</v>
      </c>
      <c r="AR60" s="377">
        <v>16.399999999999999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543</v>
      </c>
      <c r="AL61" s="378"/>
      <c r="AM61" s="379">
        <v>2370312</v>
      </c>
      <c r="AN61" s="380">
        <v>51475</v>
      </c>
      <c r="AO61" s="381">
        <v>-12.7</v>
      </c>
      <c r="AP61" s="382">
        <v>87392</v>
      </c>
      <c r="AQ61" s="383">
        <v>-1.9</v>
      </c>
      <c r="AR61" s="369">
        <v>-10.8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538</v>
      </c>
      <c r="AM62" s="372">
        <v>665032</v>
      </c>
      <c r="AN62" s="373">
        <v>14479</v>
      </c>
      <c r="AO62" s="374">
        <v>-10.3</v>
      </c>
      <c r="AP62" s="375">
        <v>45169</v>
      </c>
      <c r="AQ62" s="376">
        <v>1.6</v>
      </c>
      <c r="AR62" s="377">
        <v>-11.9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OVkR7aPFmA5B/YU5yXhjqdT0Qc27N5lMuQIhJlp6E8T3IsyHGiUqfMkTmzEcOBOaJh3Xw+c88L7h4IEGL1hvDA==" saltValue="gF1xd1/PqB0kiRW9qO7xW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545</v>
      </c>
    </row>
    <row r="120" spans="125:125" ht="13.5" hidden="1" customHeight="1" x14ac:dyDescent="0.15"/>
    <row r="121" spans="125:125" ht="13.5" hidden="1" customHeight="1" x14ac:dyDescent="0.15">
      <c r="DU121" s="291"/>
    </row>
  </sheetData>
  <sheetProtection algorithmName="SHA-512" hashValue="wreMJdLXPpHkA6OUmjWN7h71FrGrltYRp5l/yCfGx5G89UVpbJtoWr+PNRLFsg4GNyeDHff/2ETGJoQaskTmtA==" saltValue="NECuL8fzwnx/O78CujDC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546</v>
      </c>
    </row>
  </sheetData>
  <sheetProtection algorithmName="SHA-512" hashValue="ikGQvxD3QPZxdPaRsoryZhEWdX5vAgnX1mk2uLdKe5h8g6L8yF455ttDWk8jMtGaC5X7lNj4F+hLtSav8i7mdg==" saltValue="hDovgS/e18tKYd8wVv/e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198" t="s">
        <v>3</v>
      </c>
      <c r="D47" s="1198"/>
      <c r="E47" s="1199"/>
      <c r="F47" s="11">
        <v>5.2</v>
      </c>
      <c r="G47" s="12">
        <v>5.3</v>
      </c>
      <c r="H47" s="12">
        <v>5.4</v>
      </c>
      <c r="I47" s="12">
        <v>5.84</v>
      </c>
      <c r="J47" s="13">
        <v>6.31</v>
      </c>
    </row>
    <row r="48" spans="2:10" ht="57.75" customHeight="1" x14ac:dyDescent="0.15">
      <c r="B48" s="14"/>
      <c r="C48" s="1200" t="s">
        <v>4</v>
      </c>
      <c r="D48" s="1200"/>
      <c r="E48" s="1201"/>
      <c r="F48" s="15">
        <v>1.92</v>
      </c>
      <c r="G48" s="16">
        <v>2.54</v>
      </c>
      <c r="H48" s="16">
        <v>2.3199999999999998</v>
      </c>
      <c r="I48" s="16">
        <v>2.37</v>
      </c>
      <c r="J48" s="17">
        <v>2.85</v>
      </c>
    </row>
    <row r="49" spans="2:10" ht="57.75" customHeight="1" thickBot="1" x14ac:dyDescent="0.2">
      <c r="B49" s="18"/>
      <c r="C49" s="1202" t="s">
        <v>5</v>
      </c>
      <c r="D49" s="1202"/>
      <c r="E49" s="1203"/>
      <c r="F49" s="19" t="s">
        <v>552</v>
      </c>
      <c r="G49" s="20">
        <v>0.59</v>
      </c>
      <c r="H49" s="20" t="s">
        <v>553</v>
      </c>
      <c r="I49" s="20">
        <v>0.36</v>
      </c>
      <c r="J49" s="21">
        <v>0.92</v>
      </c>
    </row>
    <row r="50" spans="2:10" ht="13.5" customHeight="1" x14ac:dyDescent="0.15"/>
  </sheetData>
  <sheetProtection algorithmName="SHA-512" hashValue="ssyNEl+qRlmH2oUHzvNGuhwvDnFpP2DqZBIeKXDsZeCXp6iZjDNlYxm7Tk57sc5z4db3tRV4uJV3S68k0V0fTQ==" saltValue="YQ5wCpTt8thvWpOg6ApP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2021-03-04T11:00:27Z</cp:lastPrinted>
  <dcterms:created xsi:type="dcterms:W3CDTF">2021-02-05T04:40:45Z</dcterms:created>
  <dcterms:modified xsi:type="dcterms:W3CDTF">2021-10-29T02:22:58Z</dcterms:modified>
  <cp:category/>
</cp:coreProperties>
</file>