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10.0.36.31\財政班\□新居\203 財政状況資料集（内容確認等）\令和元年度決算（R3年度作業）\02_令和元年度財政状況資料集の作成について（2回目）\04 公表データ（1回目のデータと結合）\"/>
    </mc:Choice>
  </mc:AlternateContent>
  <xr:revisionPtr revIDLastSave="0" documentId="13_ncr:1_{BD090AE0-7BAF-4FC9-9B25-8A17F223A3F0}" xr6:coauthVersionLast="45" xr6:coauthVersionMax="45"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G37" i="10" l="1"/>
  <c r="BG36" i="10"/>
  <c r="BG35" i="10"/>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37" i="10"/>
  <c r="CO36" i="10"/>
  <c r="AM36" i="10"/>
  <c r="U36" i="10"/>
  <c r="C36" i="10"/>
  <c r="CO35" i="10"/>
  <c r="AM35" i="10"/>
  <c r="C35" i="10"/>
  <c r="CO34"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l="1"/>
  <c r="BW35" i="10" s="1"/>
  <c r="BW36" i="10" s="1"/>
  <c r="BW37" i="10" s="1"/>
  <c r="BW38" i="10" s="1"/>
  <c r="BW39" i="10" s="1"/>
  <c r="BW40" i="10" s="1"/>
  <c r="BW41" i="10" s="1"/>
  <c r="BW42" i="10" s="1"/>
  <c r="BW43" i="10" s="1"/>
  <c r="BE34" i="10"/>
  <c r="BE35" i="10" s="1"/>
  <c r="BE36" i="10" s="1"/>
  <c r="BE37" i="10" s="1"/>
</calcChain>
</file>

<file path=xl/sharedStrings.xml><?xml version="1.0" encoding="utf-8"?>
<sst xmlns="http://schemas.openxmlformats.org/spreadsheetml/2006/main" count="1068" uniqueCount="614">
  <si>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</si>
  <si>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</si>
  <si>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</si>
  <si>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</si>
  <si>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</si>
  <si>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</si>
  <si>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</si>
  <si>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</si>
  <si>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</si>
  <si>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</si>
  <si>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</si>
  <si>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</si>
  <si>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</si>
  <si>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</si>
  <si>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</si>
  <si>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</si>
  <si>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</si>
  <si>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</si>
  <si>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</si>
  <si>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</si>
  <si>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</si>
  <si>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</si>
  <si>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</si>
  <si>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</si>
  <si>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</si>
  <si>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</si>
  <si>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</si>
  <si>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</si>
  <si>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</si>
  <si>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</si>
  <si>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</si>
  <si>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</si>
  <si>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</si>
  <si>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</si>
  <si>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</si>
  <si>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</si>
  <si>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</si>
  <si>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</si>
  <si>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</si>
  <si>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</si>
  <si>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</si>
  <si>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</si>
  <si>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</si>
  <si>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</si>
  <si>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</si>
  <si>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</si>
  <si>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</si>
  <si>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</si>
  <si>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</si>
  <si>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</si>
  <si>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</si>
  <si>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</si>
  <si>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</si>
  <si>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</si>
  <si>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</si>
  <si>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</si>
  <si>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</si>
  <si>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</si>
  <si>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</si>
  <si>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</si>
  <si>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</si>
  <si>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</si>
  <si>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</si>
  <si>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</si>
  <si>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</si>
  <si>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</si>
  <si>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</si>
  <si>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</si>
  <si>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</si>
  <si>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</si>
  <si>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</si>
  <si>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</si>
  <si>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</si>
  <si>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</si>
  <si>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</si>
  <si>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</si>
  <si>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</si>
  <si>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</si>
  <si>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</si>
  <si>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</si>
  <si>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</si>
  <si>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</si>
  <si>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</si>
  <si>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</si>
  <si>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</si>
  <si>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</si>
  <si>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</si>
  <si>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</si>
  <si>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</si>
  <si>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</si>
  <si>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</si>
  <si>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</si>
  <si>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</si>
  <si>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</si>
  <si>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</si>
  <si>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</si>
  <si>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</si>
  <si>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雲仙市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</si>
  <si>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</si>
  <si>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</si>
  <si>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</si>
  <si>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</si>
  <si>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</si>
  <si>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</si>
  <si>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</si>
  <si>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</si>
  <si>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</si>
  <si>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</si>
  <si>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</si>
  <si>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</si>
  <si>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</si>
  <si>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</si>
  <si>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</si>
  <si>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</si>
  <si>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</si>
  <si>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</si>
  <si>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</si>
  <si>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</si>
  <si>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</si>
  <si>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</si>
  <si>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</si>
  <si>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</si>
  <si>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</si>
  <si>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</si>
  <si>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</si>
  <si>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</si>
  <si>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</si>
  <si>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</si>
  <si>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</si>
  <si>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</si>
  <si>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</si>
  <si>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</si>
  <si>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</si>
  <si>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</si>
  <si>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</si>
  <si>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</si>
  <si>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</si>
  <si>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</si>
  <si>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</si>
  <si>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</si>
  <si>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</si>
  <si>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</si>
  <si>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</si>
  <si>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</si>
  <si>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</si>
  <si>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</si>
  <si>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</si>
  <si>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</si>
  <si>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</si>
  <si>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</si>
  <si>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</si>
  <si>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</si>
  <si>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</si>
  <si>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</si>
  <si>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</si>
  <si>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</si>
  <si>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</si>
  <si>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</si>
  <si>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</si>
  <si>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</si>
  <si>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</si>
  <si>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</si>
  <si>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</si>
  <si>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</si>
  <si>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</si>
  <si>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</si>
  <si>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</si>
  <si>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</si>
  <si>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</si>
  <si>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</si>
  <si>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</si>
  <si>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</si>
  <si>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</si>
  <si>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</si>
  <si>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</si>
  <si>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</si>
  <si>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</si>
  <si>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</si>
  <si>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</si>
  <si>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</si>
  <si>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</si>
  <si>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</si>
  <si>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</si>
  <si>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</si>
  <si>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</si>
  <si>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</si>
  <si>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</si>
  <si>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</si>
  <si>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</si>
  <si>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</si>
  <si>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</si>
  <si>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</si>
  <si>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</si>
  <si>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</si>
  <si>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</si>
  <si>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</si>
  <si>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</si>
  <si>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</si>
  <si>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</si>
  <si>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</si>
  <si>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</si>
  <si>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</si>
  <si>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</si>
  <si>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</si>
  <si>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</si>
  <si>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</si>
  <si>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</si>
  <si>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</si>
  <si>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</si>
  <si>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</si>
  <si>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</si>
  <si>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長崎県雲仙市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</si>
  <si>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</si>
  <si>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</si>
  <si>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</si>
  <si>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</si>
  <si>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</si>
  <si>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</si>
  <si>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</si>
  <si>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</si>
  <si>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</si>
  <si>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</si>
  <si>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</si>
  <si>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</si>
  <si>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</si>
  <si>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</si>
  <si>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</si>
  <si>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</si>
  <si>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</si>
  <si>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</si>
  <si>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</si>
  <si>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</si>
  <si>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</si>
  <si>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</si>
  <si>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</si>
  <si>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</si>
  <si>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</si>
  <si>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</si>
  <si>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</si>
  <si>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</si>
  <si>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</si>
  <si>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</si>
  <si>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</si>
  <si>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</si>
  <si>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</si>
  <si>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</si>
  <si>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</si>
  <si>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</si>
  <si>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</si>
  <si>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</si>
  <si>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</si>
  <si>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</si>
  <si>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</si>
  <si>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</si>
  <si>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</si>
  <si>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</si>
  <si>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</si>
  <si>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</si>
  <si>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</si>
  <si>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</si>
  <si>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</si>
  <si>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</si>
  <si>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</si>
  <si>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</si>
  <si>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</si>
  <si>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</si>
  <si>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</si>
  <si>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</si>
  <si>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</si>
  <si>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</si>
  <si>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</si>
  <si>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</si>
  <si>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</si>
  <si>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</si>
  <si>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</si>
  <si>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</si>
  <si>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</si>
  <si>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</si>
  <si>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</si>
  <si>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</si>
  <si>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</si>
  <si>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</si>
  <si>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</si>
  <si>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</si>
  <si>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</si>
  <si>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</si>
  <si>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</si>
  <si>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</si>
  <si>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</si>
  <si>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</si>
  <si>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</si>
  <si>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</si>
  <si>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</si>
  <si>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</si>
  <si>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</si>
  <si>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</si>
  <si>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</si>
  <si>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</si>
  <si>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</si>
  <si>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</si>
  <si>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</si>
  <si>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</si>
  <si>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</si>
  <si>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</si>
  <si>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</si>
  <si>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</si>
  <si>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</si>
  <si>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</si>
  <si>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</si>
  <si>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</si>
  <si>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</si>
  <si>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</si>
  <si>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</si>
  <si>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</si>
  <si>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</si>
  <si>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</si>
  <si>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</si>
  <si>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</si>
  <si>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</si>
  <si>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</si>
  <si>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</si>
  <si>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</si>
  <si>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</si>
  <si>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</si>
  <si>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</si>
  <si>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</si>
  <si>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</si>
  <si>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</si>
  <si>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</si>
  <si>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</si>
  <si>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</si>
  <si>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</si>
  <si>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</si>
  <si>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</si>
  <si>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</si>
  <si>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</si>
  <si>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</si>
  <si>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</si>
  <si>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</si>
  <si>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</si>
  <si>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</si>
  <si>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</si>
  <si>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</si>
  <si>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</si>
  <si>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</si>
  <si>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</si>
  <si>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</si>
  <si>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</si>
  <si>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</si>
  <si>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</si>
  <si>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</si>
  <si>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</si>
  <si>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</si>
  <si>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</si>
  <si>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</si>
  <si>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</si>
  <si>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</si>
  <si>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</si>
  <si>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</si>
  <si>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</si>
  <si>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</si>
  <si>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</si>
  <si>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</si>
  <si>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</si>
  <si>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長崎県雲仙市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</si>
  <si>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</si>
  <si>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</si>
  <si>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</si>
  <si>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</si>
  <si>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</si>
  <si>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</si>
  <si>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</si>
  <si>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</si>
  <si>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</si>
  <si>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</si>
  <si>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</si>
  <si>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</si>
  <si>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</si>
  <si>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</si>
  <si>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</si>
  <si>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</si>
  <si>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</si>
  <si>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</si>
  <si>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</si>
  <si>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</si>
  <si>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</si>
  <si>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</si>
  <si>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</si>
  <si>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</si>
  <si>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</si>
  <si>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</si>
  <si>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</si>
  <si>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</si>
  <si>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</si>
  <si>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</si>
  <si>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</si>
  <si>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</si>
  <si>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</si>
  <si>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</si>
  <si>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</si>
  <si>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</si>
  <si>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</si>
  <si>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</si>
  <si>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</si>
  <si>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</si>
  <si>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国民宿舎事業特別会計</t>
    <phoneticPr fontId="5"/>
  </si>
  <si>
    <t>温泉浴場事業特別会計</t>
    <phoneticPr fontId="5"/>
  </si>
  <si>
    <t>法非適用企業</t>
    <phoneticPr fontId="5"/>
  </si>
  <si>
    <t>企業誘致用地整備事業特別会計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</si>
  <si>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</si>
  <si>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</si>
  <si>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</si>
  <si>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</si>
  <si>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</si>
  <si>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</si>
  <si>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</si>
  <si>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</si>
  <si>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</si>
  <si>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</si>
  <si>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</si>
  <si>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</si>
  <si>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</si>
  <si>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</si>
  <si>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</si>
  <si>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</si>
  <si>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</si>
  <si>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</si>
  <si>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</si>
  <si>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</si>
  <si>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</si>
  <si>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</si>
  <si>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</si>
  <si>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</si>
  <si>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</si>
  <si>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</si>
  <si>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</si>
  <si>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</si>
  <si>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</si>
  <si>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</si>
  <si>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</si>
  <si>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</si>
  <si>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</si>
  <si>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</si>
  <si>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</si>
  <si>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</si>
  <si>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</si>
  <si>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</si>
  <si>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</si>
  <si>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</si>
  <si>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</si>
  <si>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</si>
  <si>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</si>
  <si>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</si>
  <si>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</si>
  <si>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</si>
  <si>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</si>
  <si>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</si>
  <si>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</si>
  <si>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</si>
  <si>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</si>
  <si>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</si>
  <si>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</si>
  <si>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</si>
  <si>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</si>
  <si>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</si>
  <si>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</si>
  <si>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</si>
  <si>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</si>
  <si>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</si>
  <si>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</si>
  <si>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</si>
  <si>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</si>
  <si>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</si>
  <si>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</si>
  <si>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</si>
  <si>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</si>
  <si>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</si>
  <si>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</si>
  <si>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国民宿舎事業特別会計</t>
    <phoneticPr fontId="5"/>
  </si>
  <si>
    <t>(Ｆ)</t>
    <phoneticPr fontId="5"/>
  </si>
  <si>
    <t>温泉浴場事業特別会計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</si>
  <si>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</si>
  <si>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</si>
  <si>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</si>
  <si>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</si>
  <si>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</si>
  <si>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</si>
  <si>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</si>
  <si>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</si>
  <si>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</si>
  <si>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</si>
  <si>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</si>
  <si>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</si>
  <si>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</si>
  <si>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</si>
  <si>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</si>
  <si>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</si>
  <si>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</si>
  <si>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</si>
  <si>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</si>
  <si>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</si>
  <si>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</si>
  <si>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</si>
  <si>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</si>
  <si>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</si>
  <si>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</si>
  <si>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</si>
  <si>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</si>
  <si>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</si>
  <si>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</si>
  <si>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</si>
  <si>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</si>
  <si>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</si>
  <si>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</si>
  <si>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</si>
  <si>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</si>
  <si>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</si>
  <si>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</si>
  <si>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</si>
  <si>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</si>
  <si>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</si>
  <si>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</si>
  <si>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</si>
  <si>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</si>
  <si>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</si>
  <si>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</si>
  <si>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</si>
  <si>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</si>
  <si>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</si>
  <si>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</si>
  <si>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</si>
  <si>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</si>
  <si>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</si>
  <si>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</si>
  <si>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</si>
  <si>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</si>
  <si>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</si>
  <si>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</si>
  <si>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</si>
  <si>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</si>
  <si>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</si>
  <si>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</si>
  <si>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</si>
  <si>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</si>
  <si>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</si>
  <si>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</si>
  <si>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</si>
  <si>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</si>
  <si>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</si>
  <si>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</si>
  <si>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</si>
  <si>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</si>
  <si>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</si>
  <si>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</si>
  <si>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</si>
  <si>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</si>
  <si>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</si>
  <si>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</si>
  <si>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</si>
  <si>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</si>
  <si>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</si>
  <si>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</si>
  <si>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</si>
  <si>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</si>
  <si>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</si>
  <si>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一般会計</t>
  </si>
  <si>
    <t>水道事業会計</t>
  </si>
  <si>
    <t>国民健康保険特別会計</t>
  </si>
  <si>
    <t>下水道事業特別会計</t>
  </si>
  <si>
    <t>温泉浴場事業特別会計</t>
  </si>
  <si>
    <t>国民宿舎事業特別会計</t>
  </si>
  <si>
    <t>後期高齢者医療特別会計</t>
  </si>
  <si>
    <t>企業誘致用地整備事業特別会計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</si>
  <si>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</si>
  <si>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</si>
  <si>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</si>
  <si>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</si>
  <si>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</si>
  <si>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</si>
  <si>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</si>
  <si>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</si>
  <si>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振興基金</t>
    <rPh sb="0" eb="2">
      <t>シンコウ</t>
    </rPh>
    <rPh sb="2" eb="4">
      <t>キキン</t>
    </rPh>
    <phoneticPr fontId="5"/>
  </si>
  <si>
    <t>地域福祉基金</t>
    <rPh sb="0" eb="2">
      <t>チイキ</t>
    </rPh>
    <rPh sb="2" eb="4">
      <t>フクシ</t>
    </rPh>
    <rPh sb="4" eb="6">
      <t>キキン</t>
    </rPh>
    <phoneticPr fontId="5"/>
  </si>
  <si>
    <t>庁舎整備基金</t>
    <rPh sb="0" eb="2">
      <t>チョウシャ</t>
    </rPh>
    <rPh sb="2" eb="4">
      <t>セイビ</t>
    </rPh>
    <rPh sb="4" eb="6">
      <t>キキン</t>
    </rPh>
    <phoneticPr fontId="5"/>
  </si>
  <si>
    <t>地域づくり基金</t>
    <rPh sb="0" eb="2">
      <t>チイキ</t>
    </rPh>
    <rPh sb="5" eb="7">
      <t>キキン</t>
    </rPh>
    <phoneticPr fontId="5"/>
  </si>
  <si>
    <t>教育文化体育振興基金</t>
    <rPh sb="0" eb="2">
      <t>キョウイク</t>
    </rPh>
    <rPh sb="2" eb="4">
      <t>ブンカ</t>
    </rPh>
    <rPh sb="4" eb="6">
      <t>タイイク</t>
    </rPh>
    <rPh sb="6" eb="8">
      <t>シンコウ</t>
    </rPh>
    <rPh sb="8" eb="10">
      <t>キキン</t>
    </rPh>
    <phoneticPr fontId="5"/>
  </si>
  <si>
    <t>雲仙・南島原保健組合（一般会計）</t>
    <rPh sb="0" eb="2">
      <t>ウンゼン</t>
    </rPh>
    <rPh sb="3" eb="4">
      <t>ミナミ</t>
    </rPh>
    <rPh sb="4" eb="6">
      <t>シマバラ</t>
    </rPh>
    <rPh sb="6" eb="8">
      <t>ホケン</t>
    </rPh>
    <rPh sb="8" eb="10">
      <t>クミアイ</t>
    </rPh>
    <rPh sb="11" eb="13">
      <t>イッパン</t>
    </rPh>
    <rPh sb="13" eb="15">
      <t>カイケイ</t>
    </rPh>
    <phoneticPr fontId="2"/>
  </si>
  <si>
    <t>雲仙・南島原保健組合（介護老人保健施設事業特別会計）</t>
    <rPh sb="0" eb="2">
      <t>ウンゼン</t>
    </rPh>
    <rPh sb="3" eb="4">
      <t>ミナミ</t>
    </rPh>
    <rPh sb="4" eb="6">
      <t>シマバラ</t>
    </rPh>
    <rPh sb="6" eb="8">
      <t>ホケン</t>
    </rPh>
    <rPh sb="8" eb="10">
      <t>クミアイ</t>
    </rPh>
    <rPh sb="11" eb="13">
      <t>カイゴ</t>
    </rPh>
    <rPh sb="13" eb="15">
      <t>ロウジン</t>
    </rPh>
    <rPh sb="15" eb="17">
      <t>ホケン</t>
    </rPh>
    <rPh sb="17" eb="19">
      <t>シセツ</t>
    </rPh>
    <rPh sb="19" eb="21">
      <t>ジギョウ</t>
    </rPh>
    <rPh sb="21" eb="23">
      <t>トクベツ</t>
    </rPh>
    <rPh sb="23" eb="25">
      <t>カイケイ</t>
    </rPh>
    <phoneticPr fontId="2"/>
  </si>
  <si>
    <t>雲仙・南島原保健組合（病院事業会計）</t>
    <rPh sb="0" eb="2">
      <t>ウンゼン</t>
    </rPh>
    <rPh sb="3" eb="4">
      <t>ミナミ</t>
    </rPh>
    <rPh sb="4" eb="6">
      <t>シマバラ</t>
    </rPh>
    <rPh sb="6" eb="8">
      <t>ホケン</t>
    </rPh>
    <rPh sb="8" eb="10">
      <t>クミアイ</t>
    </rPh>
    <rPh sb="11" eb="13">
      <t>ビョウイン</t>
    </rPh>
    <rPh sb="13" eb="15">
      <t>ジギョウ</t>
    </rPh>
    <rPh sb="15" eb="17">
      <t>カイケイ</t>
    </rPh>
    <phoneticPr fontId="2"/>
  </si>
  <si>
    <t>県央地域広域市町村圏組合（一般会計）</t>
    <rPh sb="0" eb="2">
      <t>ケンオウ</t>
    </rPh>
    <rPh sb="2" eb="4">
      <t>チイキ</t>
    </rPh>
    <rPh sb="4" eb="6">
      <t>コウイキ</t>
    </rPh>
    <rPh sb="6" eb="9">
      <t>シチョウソン</t>
    </rPh>
    <rPh sb="9" eb="10">
      <t>ケン</t>
    </rPh>
    <rPh sb="10" eb="12">
      <t>クミアイ</t>
    </rPh>
    <rPh sb="13" eb="15">
      <t>イッパン</t>
    </rPh>
    <rPh sb="15" eb="17">
      <t>カイケイ</t>
    </rPh>
    <phoneticPr fontId="2"/>
  </si>
  <si>
    <t>長崎県病院企業団（病院事業会計）</t>
    <rPh sb="0" eb="3">
      <t>ナガサキケン</t>
    </rPh>
    <rPh sb="3" eb="5">
      <t>ビョウイン</t>
    </rPh>
    <rPh sb="5" eb="7">
      <t>キギョウ</t>
    </rPh>
    <rPh sb="7" eb="8">
      <t>ダン</t>
    </rPh>
    <rPh sb="9" eb="11">
      <t>ビョウイン</t>
    </rPh>
    <rPh sb="11" eb="13">
      <t>ジギョウ</t>
    </rPh>
    <rPh sb="13" eb="15">
      <t>カイケイ</t>
    </rPh>
    <phoneticPr fontId="2"/>
  </si>
  <si>
    <t>県央県南広域環境組合（一般会計）</t>
    <rPh sb="0" eb="2">
      <t>ケンオウ</t>
    </rPh>
    <rPh sb="2" eb="4">
      <t>ケンナン</t>
    </rPh>
    <rPh sb="4" eb="6">
      <t>コウイキ</t>
    </rPh>
    <rPh sb="6" eb="8">
      <t>カンキョウ</t>
    </rPh>
    <rPh sb="8" eb="10">
      <t>クミアイ</t>
    </rPh>
    <rPh sb="11" eb="13">
      <t>イッパン</t>
    </rPh>
    <rPh sb="13" eb="15">
      <t>カイケイ</t>
    </rPh>
    <phoneticPr fontId="2"/>
  </si>
  <si>
    <t>長崎県後期高齢者医療広域連合（一般会計）</t>
    <rPh sb="0" eb="3">
      <t>ナガサキケン</t>
    </rPh>
    <rPh sb="3" eb="5">
      <t>コウキ</t>
    </rPh>
    <rPh sb="5" eb="8">
      <t>コウレイシャ</t>
    </rPh>
    <rPh sb="8" eb="10">
      <t>イリョウ</t>
    </rPh>
    <rPh sb="10" eb="12">
      <t>コウイキ</t>
    </rPh>
    <rPh sb="12" eb="14">
      <t>レンゴウ</t>
    </rPh>
    <rPh sb="15" eb="17">
      <t>イッパン</t>
    </rPh>
    <rPh sb="17" eb="19">
      <t>カイケイ</t>
    </rPh>
    <phoneticPr fontId="2"/>
  </si>
  <si>
    <t>長崎県後期高齢者医療広域連合（後期高齢者医療事業会計）</t>
    <rPh sb="0" eb="3">
      <t>ナガサキケン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</si>
  <si>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島原地域広域市町村圏組合（一般会計）</t>
    <rPh sb="0" eb="2">
      <t>シマバラ</t>
    </rPh>
    <rPh sb="2" eb="4">
      <t>チイキ</t>
    </rPh>
    <rPh sb="4" eb="6">
      <t>コウイキ</t>
    </rPh>
    <rPh sb="6" eb="9">
      <t>シチョウソン</t>
    </rPh>
    <rPh sb="9" eb="10">
      <t>ケン</t>
    </rPh>
    <rPh sb="10" eb="12">
      <t>クミアイ</t>
    </rPh>
    <rPh sb="13" eb="15">
      <t>イッパン</t>
    </rPh>
    <rPh sb="15" eb="17">
      <t>カイケイ</t>
    </rPh>
    <phoneticPr fontId="2"/>
  </si>
  <si>
    <t>島原地域広域市町村圏組合（介護保険事業特別会計）</t>
    <rPh sb="0" eb="2">
      <t>シマバラ</t>
    </rPh>
    <rPh sb="2" eb="4">
      <t>チイキ</t>
    </rPh>
    <rPh sb="4" eb="6">
      <t>コウイキ</t>
    </rPh>
    <rPh sb="6" eb="9">
      <t>シチョウソン</t>
    </rPh>
    <rPh sb="9" eb="10">
      <t>ケン</t>
    </rPh>
    <rPh sb="10" eb="12">
      <t>クミアイ</t>
    </rPh>
    <rPh sb="13" eb="15">
      <t>カイゴ</t>
    </rPh>
    <rPh sb="15" eb="17">
      <t>ホケン</t>
    </rPh>
    <rPh sb="17" eb="19">
      <t>ジギョウ</t>
    </rPh>
    <rPh sb="19" eb="21">
      <t>トクベツ</t>
    </rPh>
    <rPh sb="21" eb="23">
      <t>カイケイ</t>
    </rPh>
    <phoneticPr fontId="2"/>
  </si>
  <si>
    <t>長崎県市町村総合事務組合（一般会計）</t>
    <phoneticPr fontId="2"/>
  </si>
  <si>
    <t>長崎県市町村総合事務組合（市町村会館管理事業特別会計）</t>
    <phoneticPr fontId="2"/>
  </si>
  <si>
    <t>長崎県市町村総合事務組合（市町村会館馬町別館管理事業特別会計）</t>
    <phoneticPr fontId="2"/>
  </si>
  <si>
    <t>長崎県市町村総合事務組合（公平委員会特別会計）</t>
    <phoneticPr fontId="2"/>
  </si>
  <si>
    <t>長崎県市町村総合事務組合（行政不服審査会事業特別会計）</t>
    <rPh sb="13" eb="15">
      <t>ギョウセイ</t>
    </rPh>
    <rPh sb="15" eb="17">
      <t>フフク</t>
    </rPh>
    <rPh sb="17" eb="19">
      <t>シンサ</t>
    </rPh>
    <rPh sb="19" eb="20">
      <t>カイ</t>
    </rPh>
    <phoneticPr fontId="2"/>
  </si>
  <si>
    <t>長崎県市町村総合事務組合（交通災害共済事業特別会計）</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</si>
  <si>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</si>
  <si>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</si>
  <si>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</si>
  <si>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</si>
  <si>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</si>
  <si>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</si>
  <si>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</si>
  <si>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</si>
  <si>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</si>
  <si>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</si>
  <si>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将来負担比率については、中期財政計画に基づく地方債の繰上償還による地方債残高の減や、財調基金の積立てによる充当可能基金の増により類似団体平均を下回っている。
　また、実質公債費比率については、継続的に地方債の繰上償還を実施し公債費の抑制を図ってきたことにより、類似団体平均を下回っている。
　今後も、中期財政計画に沿った財政運営に取り組み、より一層の経費の削減を進め財政健全化に努めるとともに、合併特例債を初めとした有利な起債を活用した計画的な建設事業の実施や、後年度の償還が過度な財政負担とならないよう、長期的な財政見通しに立った上で、適切な事業実施に努める。
</t>
    <rPh sb="1" eb="3">
      <t>ショウライ</t>
    </rPh>
    <rPh sb="3" eb="5">
      <t>フタン</t>
    </rPh>
    <rPh sb="5" eb="7">
      <t>ヒリツ</t>
    </rPh>
    <rPh sb="43" eb="44">
      <t>ザイ</t>
    </rPh>
    <rPh sb="44" eb="45">
      <t>チョウ</t>
    </rPh>
    <rPh sb="84" eb="86">
      <t>ジッシツ</t>
    </rPh>
    <rPh sb="86" eb="88">
      <t>コウサイ</t>
    </rPh>
    <rPh sb="88" eb="89">
      <t>ヒ</t>
    </rPh>
    <rPh sb="89" eb="91">
      <t>ヒリツ</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</si>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</sst>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center" vertical="center" wrapText="1"/>
      <protection locked="0"/>
    </xf>
    <xf numFmtId="0" fontId="1" fillId="0" borderId="12" xfId="16" applyFont="1" applyBorder="1" applyAlignment="1" applyProtection="1">
      <alignment horizontal="center" vertical="center" wrapText="1"/>
      <protection locked="0"/>
    </xf>
    <xf numFmtId="0" fontId="1" fillId="0" borderId="48" xfId="16" applyFont="1" applyBorder="1" applyAlignment="1" applyProtection="1">
      <alignment horizontal="center" vertical="center" wrapText="1"/>
      <protection locked="0"/>
    </xf>
    <xf numFmtId="0" fontId="1" fillId="0" borderId="64" xfId="16" applyFont="1" applyBorder="1" applyAlignment="1" applyProtection="1">
      <alignment horizontal="center" vertical="center" wrapText="1"/>
      <protection locked="0"/>
    </xf>
    <xf numFmtId="0" fontId="1" fillId="0" borderId="0" xfId="16" applyFont="1" applyAlignment="1" applyProtection="1">
      <alignment horizontal="center" vertical="center" wrapText="1"/>
      <protection locked="0"/>
    </xf>
    <xf numFmtId="0" fontId="1" fillId="0" borderId="38" xfId="16" applyFont="1" applyBorder="1" applyAlignment="1" applyProtection="1">
      <alignment horizontal="center" vertical="center" wrapText="1"/>
      <protection locked="0"/>
    </xf>
    <xf numFmtId="0" fontId="1" fillId="0" borderId="37" xfId="16" applyFont="1" applyBorder="1" applyAlignment="1" applyProtection="1">
      <alignment horizontal="center" vertical="center" wrapText="1"/>
      <protection locked="0"/>
    </xf>
    <xf numFmtId="0" fontId="1" fillId="0" borderId="54" xfId="16" applyFont="1" applyBorder="1" applyAlignment="1" applyProtection="1">
      <alignment horizontal="center" vertical="center" wrapText="1"/>
      <protection locked="0"/>
    </xf>
    <xf numFmtId="0" fontId="1" fillId="0" borderId="40" xfId="16" applyFont="1" applyBorder="1" applyAlignment="1" applyProtection="1">
      <alignment horizontal="center" vertical="center"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2B074B1-BD5A-4C88-8B12-819290FD999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87974</c:v>
                </c:pt>
                <c:pt idx="1">
                  <c:v>78864</c:v>
                </c:pt>
                <c:pt idx="2">
                  <c:v>85042</c:v>
                </c:pt>
                <c:pt idx="3">
                  <c:v>83774</c:v>
                </c:pt>
                <c:pt idx="4">
                  <c:v>132981</c:v>
                </c:pt>
              </c:numCache>
            </c:numRef>
          </c:val>
          <c:smooth val="0"/>
          <c:extLst>
            <c:ext xmlns:c16="http://schemas.microsoft.com/office/drawing/2014/chart" uri="{C3380CC4-5D6E-409C-BE32-E72D297353CC}">
              <c16:uniqueId val="{00000000-B470-4289-A793-D33B6298F80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89897</c:v>
                </c:pt>
                <c:pt idx="1">
                  <c:v>95478</c:v>
                </c:pt>
                <c:pt idx="2">
                  <c:v>101430</c:v>
                </c:pt>
                <c:pt idx="3">
                  <c:v>96686</c:v>
                </c:pt>
                <c:pt idx="4">
                  <c:v>144119</c:v>
                </c:pt>
              </c:numCache>
            </c:numRef>
          </c:val>
          <c:smooth val="0"/>
          <c:extLst>
            <c:ext xmlns:c16="http://schemas.microsoft.com/office/drawing/2014/chart" uri="{C3380CC4-5D6E-409C-BE32-E72D297353CC}">
              <c16:uniqueId val="{00000001-B470-4289-A793-D33B6298F80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5.95</c:v>
                </c:pt>
                <c:pt idx="1">
                  <c:v>6.84</c:v>
                </c:pt>
                <c:pt idx="2">
                  <c:v>5.66</c:v>
                </c:pt>
                <c:pt idx="3">
                  <c:v>4.7</c:v>
                </c:pt>
                <c:pt idx="4">
                  <c:v>8.65</c:v>
                </c:pt>
              </c:numCache>
            </c:numRef>
          </c:val>
          <c:extLst>
            <c:ext xmlns:c16="http://schemas.microsoft.com/office/drawing/2014/chart" uri="{C3380CC4-5D6E-409C-BE32-E72D297353CC}">
              <c16:uniqueId val="{00000000-1BA9-4DCA-B65A-4D5EEE58A8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7.02</c:v>
                </c:pt>
                <c:pt idx="1">
                  <c:v>7.12</c:v>
                </c:pt>
                <c:pt idx="2">
                  <c:v>7.4</c:v>
                </c:pt>
                <c:pt idx="3">
                  <c:v>7.62</c:v>
                </c:pt>
                <c:pt idx="4">
                  <c:v>7.85</c:v>
                </c:pt>
              </c:numCache>
            </c:numRef>
          </c:val>
          <c:extLst>
            <c:ext xmlns:c16="http://schemas.microsoft.com/office/drawing/2014/chart" uri="{C3380CC4-5D6E-409C-BE32-E72D297353CC}">
              <c16:uniqueId val="{00000001-1BA9-4DCA-B65A-4D5EEE58A88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3.29</c:v>
                </c:pt>
                <c:pt idx="1">
                  <c:v>5.74</c:v>
                </c:pt>
                <c:pt idx="2">
                  <c:v>3.59</c:v>
                </c:pt>
                <c:pt idx="3">
                  <c:v>1.88</c:v>
                </c:pt>
                <c:pt idx="4">
                  <c:v>6.62</c:v>
                </c:pt>
              </c:numCache>
            </c:numRef>
          </c:val>
          <c:smooth val="0"/>
          <c:extLst>
            <c:ext xmlns:c16="http://schemas.microsoft.com/office/drawing/2014/chart" uri="{C3380CC4-5D6E-409C-BE32-E72D297353CC}">
              <c16:uniqueId val="{00000002-1BA9-4DCA-B65A-4D5EEE58A88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0.09</c:v>
                </c:pt>
                <c:pt idx="2">
                  <c:v>#N/A</c:v>
                </c:pt>
                <c:pt idx="3">
                  <c:v>0.3</c:v>
                </c:pt>
                <c:pt idx="4">
                  <c:v>0</c:v>
                </c:pt>
                <c:pt idx="5">
                  <c:v>0</c:v>
                </c:pt>
                <c:pt idx="6">
                  <c:v>0</c:v>
                </c:pt>
                <c:pt idx="7">
                  <c:v>0</c:v>
                </c:pt>
                <c:pt idx="8">
                  <c:v>0</c:v>
                </c:pt>
                <c:pt idx="9">
                  <c:v>0</c:v>
                </c:pt>
              </c:numCache>
            </c:numRef>
          </c:val>
          <c:extLst>
            <c:ext xmlns:c16="http://schemas.microsoft.com/office/drawing/2014/chart" uri="{C3380CC4-5D6E-409C-BE32-E72D297353CC}">
              <c16:uniqueId val="{00000000-FE78-4CE6-9E62-C627326195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E78-4CE6-9E62-C627326195CA}"/>
            </c:ext>
          </c:extLst>
        </c:ser>
        <c:ser>
          <c:idx val="2"/>
          <c:order val="2"/>
          <c:tx>
            <c:strRef>
              <c:f>データシート!$A$29</c:f>
              <c:strCache>
                <c:ptCount val="1"/>
                <c:pt idx="0">
                  <c:v>企業誘致用地整備事業特別会計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2-FE78-4CE6-9E62-C627326195C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E78-4CE6-9E62-C627326195CA}"/>
            </c:ext>
          </c:extLst>
        </c:ser>
        <c:ser>
          <c:idx val="4"/>
          <c:order val="4"/>
          <c:tx>
            <c:strRef>
              <c:f>データシート!$A$31</c:f>
              <c:strCache>
                <c:ptCount val="1"/>
                <c:pt idx="0">
                  <c:v>国民宿舎事業特別会計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4-FE78-4CE6-9E62-C627326195CA}"/>
            </c:ext>
          </c:extLst>
        </c:ser>
        <c:ser>
          <c:idx val="5"/>
          <c:order val="5"/>
          <c:tx>
            <c:strRef>
              <c:f>データシート!$A$32</c:f>
              <c:strCache>
                <c:ptCount val="1"/>
                <c:pt idx="0">
                  <c:v>温泉浴場事業特別会計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5-FE78-4CE6-9E62-C627326195CA}"/>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7.0000000000000007E-2</c:v>
                </c:pt>
                <c:pt idx="2">
                  <c:v>#N/A</c:v>
                </c:pt>
                <c:pt idx="3">
                  <c:v>0.06</c:v>
                </c:pt>
                <c:pt idx="4">
                  <c:v>#N/A</c:v>
                </c:pt>
                <c:pt idx="5">
                  <c:v>0.13</c:v>
                </c:pt>
                <c:pt idx="6">
                  <c:v>#N/A</c:v>
                </c:pt>
                <c:pt idx="7">
                  <c:v>0.12</c:v>
                </c:pt>
                <c:pt idx="8">
                  <c:v>#N/A</c:v>
                </c:pt>
                <c:pt idx="9">
                  <c:v>0.31</c:v>
                </c:pt>
              </c:numCache>
            </c:numRef>
          </c:val>
          <c:extLst>
            <c:ext xmlns:c16="http://schemas.microsoft.com/office/drawing/2014/chart" uri="{C3380CC4-5D6E-409C-BE32-E72D297353CC}">
              <c16:uniqueId val="{00000006-FE78-4CE6-9E62-C627326195C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0.06</c:v>
                </c:pt>
                <c:pt idx="2">
                  <c:v>#N/A</c:v>
                </c:pt>
                <c:pt idx="3">
                  <c:v>0.03</c:v>
                </c:pt>
                <c:pt idx="4">
                  <c:v>#N/A</c:v>
                </c:pt>
                <c:pt idx="5">
                  <c:v>1.28</c:v>
                </c:pt>
                <c:pt idx="6">
                  <c:v>#N/A</c:v>
                </c:pt>
                <c:pt idx="7">
                  <c:v>1.02</c:v>
                </c:pt>
                <c:pt idx="8">
                  <c:v>#N/A</c:v>
                </c:pt>
                <c:pt idx="9">
                  <c:v>0.53</c:v>
                </c:pt>
              </c:numCache>
            </c:numRef>
          </c:val>
          <c:extLst>
            <c:ext xmlns:c16="http://schemas.microsoft.com/office/drawing/2014/chart" uri="{C3380CC4-5D6E-409C-BE32-E72D297353CC}">
              <c16:uniqueId val="{00000007-FE78-4CE6-9E62-C627326195C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7.22</c:v>
                </c:pt>
                <c:pt idx="2">
                  <c:v>#N/A</c:v>
                </c:pt>
                <c:pt idx="3">
                  <c:v>6.45</c:v>
                </c:pt>
                <c:pt idx="4">
                  <c:v>#N/A</c:v>
                </c:pt>
                <c:pt idx="5">
                  <c:v>7.38</c:v>
                </c:pt>
                <c:pt idx="6">
                  <c:v>#N/A</c:v>
                </c:pt>
                <c:pt idx="7">
                  <c:v>7.71</c:v>
                </c:pt>
                <c:pt idx="8">
                  <c:v>#N/A</c:v>
                </c:pt>
                <c:pt idx="9">
                  <c:v>7.46</c:v>
                </c:pt>
              </c:numCache>
            </c:numRef>
          </c:val>
          <c:extLst>
            <c:ext xmlns:c16="http://schemas.microsoft.com/office/drawing/2014/chart" uri="{C3380CC4-5D6E-409C-BE32-E72D297353CC}">
              <c16:uniqueId val="{00000008-FE78-4CE6-9E62-C627326195C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5.95</c:v>
                </c:pt>
                <c:pt idx="2">
                  <c:v>#N/A</c:v>
                </c:pt>
                <c:pt idx="3">
                  <c:v>6.84</c:v>
                </c:pt>
                <c:pt idx="4">
                  <c:v>#N/A</c:v>
                </c:pt>
                <c:pt idx="5">
                  <c:v>5.66</c:v>
                </c:pt>
                <c:pt idx="6">
                  <c:v>#N/A</c:v>
                </c:pt>
                <c:pt idx="7">
                  <c:v>4.6900000000000004</c:v>
                </c:pt>
                <c:pt idx="8">
                  <c:v>#N/A</c:v>
                </c:pt>
                <c:pt idx="9">
                  <c:v>8.64</c:v>
                </c:pt>
              </c:numCache>
            </c:numRef>
          </c:val>
          <c:extLst>
            <c:ext xmlns:c16="http://schemas.microsoft.com/office/drawing/2014/chart" uri="{C3380CC4-5D6E-409C-BE32-E72D297353CC}">
              <c16:uniqueId val="{00000009-FE78-4CE6-9E62-C627326195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4014</c:v>
                </c:pt>
                <c:pt idx="5">
                  <c:v>3945</c:v>
                </c:pt>
                <c:pt idx="8">
                  <c:v>3913</c:v>
                </c:pt>
                <c:pt idx="11">
                  <c:v>3735</c:v>
                </c:pt>
                <c:pt idx="14">
                  <c:v>3474</c:v>
                </c:pt>
              </c:numCache>
            </c:numRef>
          </c:val>
          <c:extLst>
            <c:ext xmlns:c16="http://schemas.microsoft.com/office/drawing/2014/chart" uri="{C3380CC4-5D6E-409C-BE32-E72D297353CC}">
              <c16:uniqueId val="{00000000-27F2-4476-BB44-9D8126BEF4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7F2-4476-BB44-9D8126BEF4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23</c:v>
                </c:pt>
                <c:pt idx="3">
                  <c:v>18</c:v>
                </c:pt>
                <c:pt idx="6">
                  <c:v>16</c:v>
                </c:pt>
                <c:pt idx="9">
                  <c:v>7</c:v>
                </c:pt>
                <c:pt idx="12">
                  <c:v>6</c:v>
                </c:pt>
              </c:numCache>
            </c:numRef>
          </c:val>
          <c:extLst>
            <c:ext xmlns:c16="http://schemas.microsoft.com/office/drawing/2014/chart" uri="{C3380CC4-5D6E-409C-BE32-E72D297353CC}">
              <c16:uniqueId val="{00000002-27F2-4476-BB44-9D8126BEF4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506</c:v>
                </c:pt>
                <c:pt idx="3">
                  <c:v>456</c:v>
                </c:pt>
                <c:pt idx="6">
                  <c:v>363</c:v>
                </c:pt>
                <c:pt idx="9">
                  <c:v>385</c:v>
                </c:pt>
                <c:pt idx="12">
                  <c:v>262</c:v>
                </c:pt>
              </c:numCache>
            </c:numRef>
          </c:val>
          <c:extLst>
            <c:ext xmlns:c16="http://schemas.microsoft.com/office/drawing/2014/chart" uri="{C3380CC4-5D6E-409C-BE32-E72D297353CC}">
              <c16:uniqueId val="{00000003-27F2-4476-BB44-9D8126BEF4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726</c:v>
                </c:pt>
                <c:pt idx="3">
                  <c:v>786</c:v>
                </c:pt>
                <c:pt idx="6">
                  <c:v>789</c:v>
                </c:pt>
                <c:pt idx="9">
                  <c:v>807</c:v>
                </c:pt>
                <c:pt idx="12">
                  <c:v>745</c:v>
                </c:pt>
              </c:numCache>
            </c:numRef>
          </c:val>
          <c:extLst>
            <c:ext xmlns:c16="http://schemas.microsoft.com/office/drawing/2014/chart" uri="{C3380CC4-5D6E-409C-BE32-E72D297353CC}">
              <c16:uniqueId val="{00000004-27F2-4476-BB44-9D8126BEF4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20</c:v>
                </c:pt>
                <c:pt idx="3">
                  <c:v>17</c:v>
                </c:pt>
                <c:pt idx="6">
                  <c:v>13</c:v>
                </c:pt>
                <c:pt idx="9">
                  <c:v>10</c:v>
                </c:pt>
                <c:pt idx="12">
                  <c:v>7</c:v>
                </c:pt>
              </c:numCache>
            </c:numRef>
          </c:val>
          <c:extLst>
            <c:ext xmlns:c16="http://schemas.microsoft.com/office/drawing/2014/chart" uri="{C3380CC4-5D6E-409C-BE32-E72D297353CC}">
              <c16:uniqueId val="{00000005-27F2-4476-BB44-9D8126BEF4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F2-4476-BB44-9D8126BEF4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3150</c:v>
                </c:pt>
                <c:pt idx="3">
                  <c:v>3035</c:v>
                </c:pt>
                <c:pt idx="6">
                  <c:v>3064</c:v>
                </c:pt>
                <c:pt idx="9">
                  <c:v>3007</c:v>
                </c:pt>
                <c:pt idx="12">
                  <c:v>2907</c:v>
                </c:pt>
              </c:numCache>
            </c:numRef>
          </c:val>
          <c:extLst>
            <c:ext xmlns:c16="http://schemas.microsoft.com/office/drawing/2014/chart" uri="{C3380CC4-5D6E-409C-BE32-E72D297353CC}">
              <c16:uniqueId val="{00000007-27F2-4476-BB44-9D8126BEF43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411</c:v>
                </c:pt>
                <c:pt idx="2">
                  <c:v>#N/A</c:v>
                </c:pt>
                <c:pt idx="3">
                  <c:v>#N/A</c:v>
                </c:pt>
                <c:pt idx="4">
                  <c:v>367</c:v>
                </c:pt>
                <c:pt idx="5">
                  <c:v>#N/A</c:v>
                </c:pt>
                <c:pt idx="6">
                  <c:v>#N/A</c:v>
                </c:pt>
                <c:pt idx="7">
                  <c:v>332</c:v>
                </c:pt>
                <c:pt idx="8">
                  <c:v>#N/A</c:v>
                </c:pt>
                <c:pt idx="9">
                  <c:v>#N/A</c:v>
                </c:pt>
                <c:pt idx="10">
                  <c:v>481</c:v>
                </c:pt>
                <c:pt idx="11">
                  <c:v>#N/A</c:v>
                </c:pt>
                <c:pt idx="12">
                  <c:v>#N/A</c:v>
                </c:pt>
                <c:pt idx="13">
                  <c:v>453</c:v>
                </c:pt>
                <c:pt idx="14">
                  <c:v>#N/A</c:v>
                </c:pt>
              </c:numCache>
            </c:numRef>
          </c:val>
          <c:smooth val="0"/>
          <c:extLst>
            <c:ext xmlns:c16="http://schemas.microsoft.com/office/drawing/2014/chart" uri="{C3380CC4-5D6E-409C-BE32-E72D297353CC}">
              <c16:uniqueId val="{00000008-27F2-4476-BB44-9D8126BEF43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29417</c:v>
                </c:pt>
                <c:pt idx="5">
                  <c:v>27816</c:v>
                </c:pt>
                <c:pt idx="8">
                  <c:v>26814</c:v>
                </c:pt>
                <c:pt idx="11">
                  <c:v>25622</c:v>
                </c:pt>
                <c:pt idx="14">
                  <c:v>25894</c:v>
                </c:pt>
              </c:numCache>
            </c:numRef>
          </c:val>
          <c:extLst>
            <c:ext xmlns:c16="http://schemas.microsoft.com/office/drawing/2014/chart" uri="{C3380CC4-5D6E-409C-BE32-E72D297353CC}">
              <c16:uniqueId val="{00000000-32D3-4101-899C-9751C633E6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567</c:v>
                </c:pt>
                <c:pt idx="5">
                  <c:v>1051</c:v>
                </c:pt>
                <c:pt idx="8">
                  <c:v>1014</c:v>
                </c:pt>
                <c:pt idx="11">
                  <c:v>1591</c:v>
                </c:pt>
                <c:pt idx="14">
                  <c:v>1464</c:v>
                </c:pt>
              </c:numCache>
            </c:numRef>
          </c:val>
          <c:extLst>
            <c:ext xmlns:c16="http://schemas.microsoft.com/office/drawing/2014/chart" uri="{C3380CC4-5D6E-409C-BE32-E72D297353CC}">
              <c16:uniqueId val="{00000001-32D3-4101-899C-9751C633E6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19108</c:v>
                </c:pt>
                <c:pt idx="5">
                  <c:v>19708</c:v>
                </c:pt>
                <c:pt idx="8">
                  <c:v>20146</c:v>
                </c:pt>
                <c:pt idx="11">
                  <c:v>20274</c:v>
                </c:pt>
                <c:pt idx="14">
                  <c:v>18932</c:v>
                </c:pt>
              </c:numCache>
            </c:numRef>
          </c:val>
          <c:extLst>
            <c:ext xmlns:c16="http://schemas.microsoft.com/office/drawing/2014/chart" uri="{C3380CC4-5D6E-409C-BE32-E72D297353CC}">
              <c16:uniqueId val="{00000002-32D3-4101-899C-9751C633E6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2D3-4101-899C-9751C633E6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2D3-4101-899C-9751C633E6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D3-4101-899C-9751C633E6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3875</c:v>
                </c:pt>
                <c:pt idx="3">
                  <c:v>3780</c:v>
                </c:pt>
                <c:pt idx="6">
                  <c:v>3596</c:v>
                </c:pt>
                <c:pt idx="9">
                  <c:v>3652</c:v>
                </c:pt>
                <c:pt idx="12">
                  <c:v>3665</c:v>
                </c:pt>
              </c:numCache>
            </c:numRef>
          </c:val>
          <c:extLst>
            <c:ext xmlns:c16="http://schemas.microsoft.com/office/drawing/2014/chart" uri="{C3380CC4-5D6E-409C-BE32-E72D297353CC}">
              <c16:uniqueId val="{00000006-32D3-4101-899C-9751C633E6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2263</c:v>
                </c:pt>
                <c:pt idx="3">
                  <c:v>1734</c:v>
                </c:pt>
                <c:pt idx="6">
                  <c:v>961</c:v>
                </c:pt>
                <c:pt idx="9">
                  <c:v>743</c:v>
                </c:pt>
                <c:pt idx="12">
                  <c:v>629</c:v>
                </c:pt>
              </c:numCache>
            </c:numRef>
          </c:val>
          <c:extLst>
            <c:ext xmlns:c16="http://schemas.microsoft.com/office/drawing/2014/chart" uri="{C3380CC4-5D6E-409C-BE32-E72D297353CC}">
              <c16:uniqueId val="{00000007-32D3-4101-899C-9751C633E6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7697</c:v>
                </c:pt>
                <c:pt idx="3">
                  <c:v>7593</c:v>
                </c:pt>
                <c:pt idx="6">
                  <c:v>6541</c:v>
                </c:pt>
                <c:pt idx="9">
                  <c:v>6534</c:v>
                </c:pt>
                <c:pt idx="12">
                  <c:v>6440</c:v>
                </c:pt>
              </c:numCache>
            </c:numRef>
          </c:val>
          <c:extLst>
            <c:ext xmlns:c16="http://schemas.microsoft.com/office/drawing/2014/chart" uri="{C3380CC4-5D6E-409C-BE32-E72D297353CC}">
              <c16:uniqueId val="{00000008-32D3-4101-899C-9751C633E6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61</c:v>
                </c:pt>
                <c:pt idx="3">
                  <c:v>47</c:v>
                </c:pt>
                <c:pt idx="6">
                  <c:v>29</c:v>
                </c:pt>
                <c:pt idx="9">
                  <c:v>22</c:v>
                </c:pt>
                <c:pt idx="12">
                  <c:v>15</c:v>
                </c:pt>
              </c:numCache>
            </c:numRef>
          </c:val>
          <c:extLst>
            <c:ext xmlns:c16="http://schemas.microsoft.com/office/drawing/2014/chart" uri="{C3380CC4-5D6E-409C-BE32-E72D297353CC}">
              <c16:uniqueId val="{00000009-32D3-4101-899C-9751C633E6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22407</c:v>
                </c:pt>
                <c:pt idx="3">
                  <c:v>21334</c:v>
                </c:pt>
                <c:pt idx="6">
                  <c:v>20869</c:v>
                </c:pt>
                <c:pt idx="9">
                  <c:v>20545</c:v>
                </c:pt>
                <c:pt idx="12">
                  <c:v>21618</c:v>
                </c:pt>
              </c:numCache>
            </c:numRef>
          </c:val>
          <c:extLst>
            <c:ext xmlns:c16="http://schemas.microsoft.com/office/drawing/2014/chart" uri="{C3380CC4-5D6E-409C-BE32-E72D297353CC}">
              <c16:uniqueId val="{0000000A-32D3-4101-899C-9751C633E64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2D3-4101-899C-9751C633E64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1279</c:v>
                </c:pt>
                <c:pt idx="1">
                  <c:v>1280</c:v>
                </c:pt>
                <c:pt idx="2">
                  <c:v>1280</c:v>
                </c:pt>
              </c:numCache>
            </c:numRef>
          </c:val>
          <c:extLst>
            <c:ext xmlns:c16="http://schemas.microsoft.com/office/drawing/2014/chart" uri="{C3380CC4-5D6E-409C-BE32-E72D297353CC}">
              <c16:uniqueId val="{00000000-DFFE-4732-8732-C3BEDC80A8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14350</c:v>
                </c:pt>
                <c:pt idx="1">
                  <c:v>14358</c:v>
                </c:pt>
                <c:pt idx="2">
                  <c:v>13466</c:v>
                </c:pt>
              </c:numCache>
            </c:numRef>
          </c:val>
          <c:extLst>
            <c:ext xmlns:c16="http://schemas.microsoft.com/office/drawing/2014/chart" uri="{C3380CC4-5D6E-409C-BE32-E72D297353CC}">
              <c16:uniqueId val="{00000001-DFFE-4732-8732-C3BEDC80A8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7769</c:v>
                </c:pt>
                <c:pt idx="1">
                  <c:v>7770</c:v>
                </c:pt>
                <c:pt idx="2">
                  <c:v>7811</c:v>
                </c:pt>
              </c:numCache>
            </c:numRef>
          </c:val>
          <c:extLst>
            <c:ext xmlns:c16="http://schemas.microsoft.com/office/drawing/2014/chart" uri="{C3380CC4-5D6E-409C-BE32-E72D297353CC}">
              <c16:uniqueId val="{00000002-DFFE-4732-8732-C3BEDC80A88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{C263A70E-9CC1-4D9A-8326-2452DCDD22A7}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ADC-47EF-8780-B339A192F4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{4432259B-459D-4093-8532-84527502959F}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ADC-47EF-8780-B339A192F4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{D6AFC396-770F-41A8-A6BB-3D65FE6978BE}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ADC-47EF-8780-B339A192F4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{4773FE65-7064-4976-94F0-1C33EDE8856D}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ADC-47EF-8780-B339A192F4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{466670A5-1AD9-43FB-BD6F-C467052213B3}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ADC-47EF-8780-B339A192F46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{E8A08983-5A21-45AB-A101-D7FF5A8A8FA8}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ADC-47EF-8780-B339A192F46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{8DDFCB28-E216-471C-9CEB-B870A05F6E24}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ADC-47EF-8780-B339A192F46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{4DBF1425-94A3-42B5-B5C3-843279E7235F}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ADC-47EF-8780-B339A192F46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{06F4A468-0696-4AD0-8240-0FC5CC5EA049}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ADC-47EF-8780-B339A192F4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ADC-47EF-8780-B339A192F46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{1DC055C3-59F3-4F14-BE77-D020DBEFB5DF}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ADC-47EF-8780-B339A192F46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{D5134C91-7C42-4801-B29D-A8B8636F247D}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ADC-47EF-8780-B339A192F4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{85C9A5FA-3E53-4626-BF9D-EFC8EB2FCDAD}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ADC-47EF-8780-B339A192F4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{27C5F124-9A17-47BA-AE67-9905297431A5}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ADC-47EF-8780-B339A192F4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{8858322F-2BD9-4B12-8505-0DA4CF507AD9}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ADC-47EF-8780-B339A192F46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{40AE0948-3AF2-46F9-A03E-C6784EF3BE9B}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ADC-47EF-8780-B339A192F46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{FD58419F-3BFB-476A-BF91-35A5075692D0}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ADC-47EF-8780-B339A192F46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{FA59C652-29A5-4D1B-8336-74906B66D7B1}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ADC-47EF-8780-B339A192F46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{F98EDF7C-D347-478A-B88C-214A3A43B670}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ADC-47EF-8780-B339A192F4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numCache>
            </c:numRef>
          </c:xVal>
          <c:yVal>
            <c:numRef>
              <c:f>公会計指標分析・財政指標組合せ分析表!$BP$55:$DC$55</c:f>
              <c:numCache>
                <c:formatCode>#,##0.0;"▲ "#,##0.0</c:formatCode>
                <c:ptCount val="40"/>
                <c:pt idx="0">
                  <c:v>32.799999999999997</c:v>
                </c:pt>
              </c:numCache>
            </c:numRef>
          </c:yVal>
          <c:smooth val="0"/>
          <c:extLst>
            <c:ext xmlns:c16="http://schemas.microsoft.com/office/drawing/2014/chart" uri="{C3380CC4-5D6E-409C-BE32-E72D297353CC}">
              <c16:uniqueId val="{00000013-4ADC-47EF-8780-B339A192F46B}"/>
            </c:ext>
          </c:extLst>
        </c:ser>
        <c:dLbls>
          <c:showLegendKey val="0"/>
          <c:showVal val="1"/>
          <c:showCatName val="0"/>
          <c:showSerName val="0"/>
          <c:showPercent val="0"/>
          <c:showBubbleSize val="0"/>
        </c:dLbls>
        <c:axId val="46179840"/>
        <c:axId val="46181760"/>
      </c:scatterChart>
      <c:valAx>
        <c:axId val="46179840"/>
        <c:scaling>
          <c:orientation val="minMax"/>
          <c:max val="70.399999999999991"/>
          <c:min val="4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9.4"/>
          <c:min val="26.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{ECD5AF87-EB48-4411-8D29-375D230A98D3}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987-47B7-A2F5-307DDD329A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{908C32DE-309F-471C-8A61-81F75C4EC304}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87-47B7-A2F5-307DDD329A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{50BDD950-D29B-4665-AAB2-73F9ECD87011}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87-47B7-A2F5-307DDD329A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{68D4A2AD-31F7-4BC4-B47B-06C4BA854E03}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87-47B7-A2F5-307DDD329A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{068443A6-6A3B-430E-AE6A-512916B04B16}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87-47B7-A2F5-307DDD329ACE}"/>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{44971428-8571-48B6-97F3-424C5405D452}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987-47B7-A2F5-307DDD329ACE}"/>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{F04B6458-1921-48DD-AAA4-AA7D3D8D37E2}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987-47B7-A2F5-307DDD329ACE}"/>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{563D3971-48F5-4814-B31D-C188C9BA363E}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987-47B7-A2F5-307DDD329ACE}"/>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{778CA7FC-F7DB-4F5A-B46B-41119C946EBA}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987-47B7-A2F5-307DDD329A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4.5999999999999996</c:v>
                </c:pt>
                <c:pt idx="8">
                  <c:v>3.3</c:v>
                </c:pt>
                <c:pt idx="16">
                  <c:v>2.6</c:v>
                </c:pt>
                <c:pt idx="24">
                  <c:v>2.9</c:v>
                </c:pt>
                <c:pt idx="32">
                  <c:v>3.2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987-47B7-A2F5-307DDD329AC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{95FA8E70-0F54-4846-8C6A-B149E44AEEA5}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987-47B7-A2F5-307DDD329AC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{FCED75E2-E75E-475A-8418-6BCC51137BA6}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87-47B7-A2F5-307DDD329A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{F249E197-44A6-4DA4-A614-AC8926E4470D}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87-47B7-A2F5-307DDD329A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{DE9400CC-824D-498D-ABA4-5ABB142A001A}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87-47B7-A2F5-307DDD329A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{4FF03C6B-9DE0-47DF-9DF3-B55728355181}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87-47B7-A2F5-307DDD329AC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{BFBF05CA-FF27-427B-BF34-561643EF07E2}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987-47B7-A2F5-307DDD329ACE}"/>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{B8289F15-FDAB-4E1C-9855-33E478334468}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987-47B7-A2F5-307DDD329ACE}"/>
                </c:ext>
              </c:extLst>
            </c:dLbl>
            <c:dLbl>
              <c:idx val="24"/>
              <c:layout>
                <c:manualLayout>
                  <c:x val="-4.5096530706953748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{650AA5A4-8564-46C1-8CE1-B8ABE5F13F67}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987-47B7-A2F5-307DDD329ACE}"/>
                </c:ext>
              </c:extLst>
            </c:dLbl>
            <c:dLbl>
              <c:idx val="32"/>
              <c:layout>
                <c:manualLayout>
                  <c:x val="-1.8171803637232468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{F003D533-7070-4737-831F-72EACB611B97}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987-47B7-A2F5-307DDD329A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8.6</c:v>
                </c:pt>
                <c:pt idx="16">
                  <c:v>8.5</c:v>
                </c:pt>
                <c:pt idx="24">
                  <c:v>8.5</c:v>
                </c:pt>
                <c:pt idx="32">
                  <c:v>8.5</c:v>
                </c:pt>
              </c:numCache>
            </c:numRef>
          </c:xVal>
          <c:yVal>
            <c:numRef>
              <c:f>公会計指標分析・財政指標組合せ分析表!$BP$77:$DC$77</c:f>
              <c:numCache>
                <c:formatCode>#,##0.0;"▲ "#,##0.0</c:formatCode>
                <c:ptCount val="40"/>
                <c:pt idx="0">
                  <c:v>32.799999999999997</c:v>
                </c:pt>
                <c:pt idx="8">
                  <c:v>20.2</c:v>
                </c:pt>
                <c:pt idx="16">
                  <c:v>19</c:v>
                </c:pt>
                <c:pt idx="24">
                  <c:v>15.4</c:v>
                </c:pt>
                <c:pt idx="32">
                  <c:v>14.9</c:v>
                </c:pt>
              </c:numCache>
            </c:numRef>
          </c:yVal>
          <c:smooth val="0"/>
          <c:extLst>
            <c:ext xmlns:c16="http://schemas.microsoft.com/office/drawing/2014/chart" uri="{C3380CC4-5D6E-409C-BE32-E72D297353CC}">
              <c16:uniqueId val="{00000013-F987-47B7-A2F5-307DDD329ACE}"/>
            </c:ext>
          </c:extLst>
        </c:ser>
        <c:dLbls>
          <c:showLegendKey val="0"/>
          <c:showVal val="1"/>
          <c:showCatName val="0"/>
          <c:showSerName val="0"/>
          <c:showPercent val="0"/>
          <c:showBubbleSize val="0"/>
        </c:dLbls>
        <c:axId val="84219776"/>
        <c:axId val="84234240"/>
      </c:scatterChart>
      <c:valAx>
        <c:axId val="84219776"/>
        <c:scaling>
          <c:orientation val="minMax"/>
          <c:max val="9.6"/>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6"/>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元利償還金額は前年度比で微減、</a:t>
          </a:r>
          <a:r>
            <a:rPr lang="ja-JP" altLang="ja-JP" sz="1100" b="0" i="0" baseline="0">
              <a:solidFill>
                <a:sysClr val="windowText" lastClr="000000"/>
              </a:solidFill>
              <a:effectLst/>
              <a:latin typeface="+mn-lt"/>
              <a:ea typeface="+mn-ea"/>
              <a:cs typeface="+mn-cs"/>
            </a:rPr>
            <a:t>公営企業債の元利償還金に対する繰入金の</a:t>
          </a:r>
          <a:r>
            <a:rPr lang="ja-JP" altLang="en-US" sz="1100" b="0" i="0" baseline="0">
              <a:solidFill>
                <a:sysClr val="windowText" lastClr="000000"/>
              </a:solidFill>
              <a:effectLst/>
              <a:latin typeface="+mn-lt"/>
              <a:ea typeface="+mn-ea"/>
              <a:cs typeface="+mn-cs"/>
            </a:rPr>
            <a:t>減や</a:t>
          </a:r>
          <a:r>
            <a:rPr lang="ja-JP" altLang="ja-JP" sz="1100" b="0" i="0" baseline="0">
              <a:solidFill>
                <a:sysClr val="windowText" lastClr="000000"/>
              </a:solidFill>
              <a:effectLst/>
              <a:latin typeface="+mn-lt"/>
              <a:ea typeface="+mn-ea"/>
              <a:cs typeface="+mn-cs"/>
            </a:rPr>
            <a:t>、事業費補正による算入された公債費等の減によって、</a:t>
          </a:r>
          <a:r>
            <a:rPr lang="ja-JP" altLang="ja-JP" sz="1100" b="0" i="0" baseline="0">
              <a:solidFill>
                <a:schemeClr val="dk1"/>
              </a:solidFill>
              <a:effectLst/>
              <a:latin typeface="+mn-lt"/>
              <a:ea typeface="+mn-ea"/>
              <a:cs typeface="+mn-cs"/>
            </a:rPr>
            <a:t>実質公債費比率の分子は</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a:t>
          </a:r>
          <a:endParaRPr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　今後もさらに後年度の公債費抑制を図り、引き続き可能な限り繰上償還を実施し、償還金額の抑制・縮減を図るほか、各年度の借入額についても借入額が償還額を上回る状態を解消できるよう適正な起債管理に努める。</a:t>
          </a:r>
          <a:endParaRPr lang="ja-JP" altLang="ja-JP">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00" b="0" i="0" baseline="0">
              <a:solidFill>
                <a:schemeClr val="dk1"/>
              </a:solidFill>
              <a:effectLst/>
              <a:latin typeface="+mn-lt"/>
              <a:ea typeface="+mn-ea"/>
              <a:cs typeface="+mn-cs"/>
            </a:rPr>
            <a:t>　</a:t>
          </a:r>
          <a:r>
            <a:rPr lang="ja-JP" altLang="ja-JP" sz="800" b="0" i="0" baseline="0">
              <a:solidFill>
                <a:schemeClr val="dk1"/>
              </a:solidFill>
              <a:effectLst/>
              <a:latin typeface="+mn-lt"/>
              <a:ea typeface="+mn-ea"/>
              <a:cs typeface="+mn-cs"/>
            </a:rPr>
            <a:t>中期財政計画において、財源不足による取り崩しを平成</a:t>
          </a:r>
          <a:r>
            <a:rPr lang="en-US" altLang="ja-JP" sz="800" b="0" i="0" baseline="0">
              <a:solidFill>
                <a:schemeClr val="dk1"/>
              </a:solidFill>
              <a:effectLst/>
              <a:latin typeface="+mn-lt"/>
              <a:ea typeface="+mn-ea"/>
              <a:cs typeface="+mn-cs"/>
            </a:rPr>
            <a:t>31</a:t>
          </a:r>
          <a:r>
            <a:rPr lang="ja-JP" altLang="ja-JP" sz="800" b="0" i="0" baseline="0">
              <a:solidFill>
                <a:schemeClr val="dk1"/>
              </a:solidFill>
              <a:effectLst/>
              <a:latin typeface="+mn-lt"/>
              <a:ea typeface="+mn-ea"/>
              <a:cs typeface="+mn-cs"/>
            </a:rPr>
            <a:t>年度から見込み、計画的に積立を行ってきたため減債基金残高は増加している。しかし今後、税収の減及び普通交付税の減等による歳入不足が深刻化するため予断を許さない状況である。</a:t>
          </a:r>
          <a:endParaRPr lang="ja-JP" altLang="ja-JP" sz="8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中期財政計画に基づく財政調整基金等の積立てによる充当可能財源の増や地方債繰上償還による地方債現在高の減により、将来負担比率の分子は減少傾向にある。</a:t>
          </a:r>
          <a:endParaRPr lang="ja-JP" altLang="ja-JP" sz="1400">
            <a:effectLst/>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今後も引き続き、後年度の公債費抑制を図るため、可能な限り繰上償還を実施し、利子償還金の抑制・縮減を図るほか、各年度における借入額についても借入額が償還額を上回る状態を解消できるよう適正な起債管理に努める。</a:t>
          </a:r>
          <a:endParaRPr lang="ja-JP" altLang="ja-JP">
            <a:effectLst/>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また、財政調整基金等についても適切な債権運用等を実施し、可能な限りの積立てを行い、健全な財政運営に努める。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長崎県雲仙市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令和元</a:t>
          </a:r>
          <a:r>
            <a:rPr kumimoji="1" lang="ja-JP" altLang="ja-JP" sz="1100" b="0" i="0" baseline="0">
              <a:solidFill>
                <a:schemeClr val="dk1"/>
              </a:solidFill>
              <a:effectLst/>
              <a:latin typeface="+mn-lt"/>
              <a:ea typeface="+mn-ea"/>
              <a:cs typeface="+mn-cs"/>
            </a:rPr>
            <a:t>年度におけるふるさと納税の寄附金</a:t>
          </a:r>
          <a:r>
            <a:rPr kumimoji="1" lang="en-US" altLang="ja-JP" sz="1100" b="0" i="0" baseline="0">
              <a:solidFill>
                <a:schemeClr val="dk1"/>
              </a:solidFill>
              <a:effectLst/>
              <a:latin typeface="+mn-lt"/>
              <a:ea typeface="+mn-ea"/>
              <a:cs typeface="+mn-cs"/>
            </a:rPr>
            <a:t>271</a:t>
          </a:r>
          <a:r>
            <a:rPr kumimoji="1" lang="ja-JP" altLang="en-US" sz="1100" b="0" i="0" baseline="0">
              <a:solidFill>
                <a:schemeClr val="dk1"/>
              </a:solidFill>
              <a:effectLst/>
              <a:latin typeface="+mn-lt"/>
              <a:ea typeface="+mn-ea"/>
              <a:cs typeface="+mn-cs"/>
            </a:rPr>
            <a:t>百</a:t>
          </a:r>
          <a:r>
            <a:rPr kumimoji="1" lang="ja-JP" altLang="ja-JP" sz="1100" b="0" i="0" baseline="0">
              <a:solidFill>
                <a:schemeClr val="dk1"/>
              </a:solidFill>
              <a:effectLst/>
              <a:latin typeface="+mn-lt"/>
              <a:ea typeface="+mn-ea"/>
              <a:cs typeface="+mn-cs"/>
            </a:rPr>
            <a:t>万円をふるさと応援基金に積み立てたこと等はあるものの、</a:t>
          </a:r>
          <a:r>
            <a:rPr kumimoji="1" lang="ja-JP" altLang="en-US" sz="1100" b="0" i="0" baseline="0">
              <a:solidFill>
                <a:schemeClr val="dk1"/>
              </a:solidFill>
              <a:effectLst/>
              <a:latin typeface="+mn-lt"/>
              <a:ea typeface="+mn-ea"/>
              <a:cs typeface="+mn-cs"/>
            </a:rPr>
            <a:t>特定目的金の各種事業への充当（取り崩し）や</a:t>
          </a:r>
          <a:r>
            <a:rPr kumimoji="1" lang="ja-JP" altLang="ja-JP" sz="1100" b="0" i="0" baseline="0">
              <a:solidFill>
                <a:schemeClr val="dk1"/>
              </a:solidFill>
              <a:effectLst/>
              <a:latin typeface="+mn-lt"/>
              <a:ea typeface="+mn-ea"/>
              <a:cs typeface="+mn-cs"/>
            </a:rPr>
            <a:t>減債基金</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中期財政計画に基づ</a:t>
          </a:r>
          <a:r>
            <a:rPr kumimoji="1" lang="ja-JP" altLang="en-US" sz="1100" b="0" i="0" baseline="0">
              <a:solidFill>
                <a:schemeClr val="dk1"/>
              </a:solidFill>
              <a:effectLst/>
              <a:latin typeface="+mn-lt"/>
              <a:ea typeface="+mn-ea"/>
              <a:cs typeface="+mn-cs"/>
            </a:rPr>
            <a:t>き</a:t>
          </a:r>
          <a:r>
            <a:rPr kumimoji="1" lang="en-US" altLang="ja-JP" sz="1100" b="0" i="0" baseline="0">
              <a:solidFill>
                <a:schemeClr val="dk1"/>
              </a:solidFill>
              <a:effectLst/>
              <a:latin typeface="+mn-lt"/>
              <a:ea typeface="+mn-ea"/>
              <a:cs typeface="+mn-cs"/>
            </a:rPr>
            <a:t>900</a:t>
          </a:r>
          <a:r>
            <a:rPr kumimoji="1" lang="ja-JP" altLang="en-US" sz="1100" b="0" i="0" baseline="0">
              <a:solidFill>
                <a:schemeClr val="dk1"/>
              </a:solidFill>
              <a:effectLst/>
              <a:latin typeface="+mn-lt"/>
              <a:ea typeface="+mn-ea"/>
              <a:cs typeface="+mn-cs"/>
            </a:rPr>
            <a:t>百</a:t>
          </a:r>
          <a:r>
            <a:rPr kumimoji="1" lang="ja-JP" altLang="ja-JP" sz="1100" b="0" i="0" baseline="0">
              <a:solidFill>
                <a:schemeClr val="dk1"/>
              </a:solidFill>
              <a:effectLst/>
              <a:latin typeface="+mn-lt"/>
              <a:ea typeface="+mn-ea"/>
              <a:cs typeface="+mn-cs"/>
            </a:rPr>
            <a:t>万円</a:t>
          </a:r>
          <a:r>
            <a:rPr kumimoji="1" lang="ja-JP" altLang="en-US" sz="1100" b="0" i="0" baseline="0">
              <a:solidFill>
                <a:schemeClr val="dk1"/>
              </a:solidFill>
              <a:effectLst/>
              <a:latin typeface="+mn-lt"/>
              <a:ea typeface="+mn-ea"/>
              <a:cs typeface="+mn-cs"/>
            </a:rPr>
            <a:t>取り崩した</a:t>
          </a:r>
          <a:r>
            <a:rPr kumimoji="1" lang="ja-JP" altLang="ja-JP" sz="1100" b="0" i="0" baseline="0">
              <a:solidFill>
                <a:schemeClr val="dk1"/>
              </a:solidFill>
              <a:effectLst/>
              <a:latin typeface="+mn-lt"/>
              <a:ea typeface="+mn-ea"/>
              <a:cs typeface="+mn-cs"/>
            </a:rPr>
            <a:t>ことが主に影響し、基金全体としては約</a:t>
          </a:r>
          <a:r>
            <a:rPr kumimoji="1" lang="en-US" altLang="ja-JP" sz="1100" b="0" i="0" baseline="0">
              <a:solidFill>
                <a:schemeClr val="dk1"/>
              </a:solidFill>
              <a:effectLst/>
              <a:latin typeface="+mn-lt"/>
              <a:ea typeface="+mn-ea"/>
              <a:cs typeface="+mn-cs"/>
            </a:rPr>
            <a:t>851</a:t>
          </a:r>
          <a:r>
            <a:rPr kumimoji="1" lang="ja-JP" altLang="en-US" sz="1100" b="0" i="0" baseline="0">
              <a:solidFill>
                <a:schemeClr val="dk1"/>
              </a:solidFill>
              <a:effectLst/>
              <a:latin typeface="+mn-lt"/>
              <a:ea typeface="+mn-ea"/>
              <a:cs typeface="+mn-cs"/>
            </a:rPr>
            <a:t>百</a:t>
          </a:r>
          <a:r>
            <a:rPr kumimoji="1" lang="ja-JP" altLang="ja-JP" sz="1100" b="0" i="0" baseline="0">
              <a:solidFill>
                <a:schemeClr val="dk1"/>
              </a:solidFill>
              <a:effectLst/>
              <a:latin typeface="+mn-lt"/>
              <a:ea typeface="+mn-ea"/>
              <a:cs typeface="+mn-cs"/>
            </a:rPr>
            <a:t>万円の減となった。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財政調整基金は</a:t>
          </a:r>
          <a:r>
            <a:rPr kumimoji="1" lang="en-US" altLang="ja-JP" sz="1100" b="0" i="0" baseline="0">
              <a:solidFill>
                <a:schemeClr val="dk1"/>
              </a:solidFill>
              <a:effectLst/>
              <a:latin typeface="+mn-lt"/>
              <a:ea typeface="+mn-ea"/>
              <a:cs typeface="+mn-cs"/>
            </a:rPr>
            <a:t>2019</a:t>
          </a:r>
          <a:r>
            <a:rPr kumimoji="1" lang="ja-JP" altLang="ja-JP" sz="1100" b="0" i="0" baseline="0">
              <a:solidFill>
                <a:schemeClr val="dk1"/>
              </a:solidFill>
              <a:effectLst/>
              <a:latin typeface="+mn-lt"/>
              <a:ea typeface="+mn-ea"/>
              <a:cs typeface="+mn-cs"/>
            </a:rPr>
            <a:t>年度以降当分の間は、財源不足による取り崩しを予定しており、長期的には減少傾向にある。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庁舎整備基金については、支所の建て替え等を控えているため減少傾向にある。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・振興基金：市民の連携の強化又は地域振興等も関する施策の推進</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・地域福祉基金：地域福祉の向上</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・庁舎整備基金：庁舎整備に関する事業</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・庁舎整備基金：</a:t>
          </a:r>
          <a:r>
            <a:rPr kumimoji="1" lang="ja-JP" altLang="ja-JP" sz="1100" b="0" i="0" baseline="0">
              <a:solidFill>
                <a:sysClr val="windowText" lastClr="000000"/>
              </a:solidFill>
              <a:effectLst/>
              <a:latin typeface="+mn-lt"/>
              <a:ea typeface="+mn-ea"/>
              <a:cs typeface="+mn-cs"/>
            </a:rPr>
            <a:t>施設の老朽化等に伴う各支所の整備事業（愛野総合支所と愛野町公民館の複合施設である愛の夢未来センターの新築工事、（仮称）新瑞穂総合支所新築工事の設計業務等）の財源として</a:t>
          </a:r>
          <a:r>
            <a:rPr kumimoji="1" lang="en-US" altLang="ja-JP" sz="1100" b="0" i="0" baseline="0">
              <a:solidFill>
                <a:sysClr val="windowText" lastClr="000000"/>
              </a:solidFill>
              <a:effectLst/>
              <a:latin typeface="+mn-lt"/>
              <a:ea typeface="+mn-ea"/>
              <a:cs typeface="+mn-cs"/>
            </a:rPr>
            <a:t>28</a:t>
          </a:r>
          <a:r>
            <a:rPr kumimoji="1" lang="ja-JP" altLang="en-US" sz="1100" b="0" i="0" baseline="0">
              <a:solidFill>
                <a:sysClr val="windowText" lastClr="000000"/>
              </a:solidFill>
              <a:effectLst/>
              <a:latin typeface="+mn-lt"/>
              <a:ea typeface="+mn-ea"/>
              <a:cs typeface="+mn-cs"/>
            </a:rPr>
            <a:t>百</a:t>
          </a:r>
          <a:r>
            <a:rPr kumimoji="1" lang="ja-JP" altLang="ja-JP" sz="1100" b="0" i="0" baseline="0">
              <a:solidFill>
                <a:sysClr val="windowText" lastClr="000000"/>
              </a:solidFill>
              <a:effectLst/>
              <a:latin typeface="+mn-lt"/>
              <a:ea typeface="+mn-ea"/>
              <a:cs typeface="+mn-cs"/>
            </a:rPr>
            <a:t>万円充当</a:t>
          </a:r>
          <a:r>
            <a:rPr kumimoji="1" lang="ja-JP" altLang="ja-JP" sz="1100" b="0" i="0" baseline="0">
              <a:solidFill>
                <a:schemeClr val="dk1"/>
              </a:solidFill>
              <a:effectLst/>
              <a:latin typeface="+mn-lt"/>
              <a:ea typeface="+mn-ea"/>
              <a:cs typeface="+mn-cs"/>
            </a:rPr>
            <a:t>したことにより減</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当分の間は、大きな増減は予定していない。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増減なし</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残高は、標準財政規模の概ね</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％を目安としている。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運用益</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百万円を積み立てたことによる増</a:t>
          </a:r>
          <a:r>
            <a:rPr kumimoji="1" lang="ja-JP" altLang="en-US" sz="1100" b="0" i="0" baseline="0">
              <a:solidFill>
                <a:schemeClr val="dk1"/>
              </a:solidFill>
              <a:effectLst/>
              <a:latin typeface="+mn-lt"/>
              <a:ea typeface="+mn-ea"/>
              <a:cs typeface="+mn-cs"/>
            </a:rPr>
            <a:t>があったものの、</a:t>
          </a:r>
          <a:r>
            <a:rPr kumimoji="1" lang="ja-JP" altLang="ja-JP" sz="1100">
              <a:solidFill>
                <a:schemeClr val="dk1"/>
              </a:solidFill>
              <a:effectLst/>
              <a:latin typeface="+mn-lt"/>
              <a:ea typeface="+mn-ea"/>
              <a:cs typeface="+mn-cs"/>
            </a:rPr>
            <a:t>決算財源調整のため</a:t>
          </a:r>
          <a:r>
            <a:rPr kumimoji="1" lang="en-US" altLang="ja-JP" sz="1100">
              <a:solidFill>
                <a:schemeClr val="dk1"/>
              </a:solidFill>
              <a:effectLst/>
              <a:latin typeface="+mn-lt"/>
              <a:ea typeface="+mn-ea"/>
              <a:cs typeface="+mn-cs"/>
            </a:rPr>
            <a:t>900</a:t>
          </a:r>
          <a:r>
            <a:rPr kumimoji="1" lang="ja-JP" altLang="ja-JP" sz="1100">
              <a:solidFill>
                <a:schemeClr val="dk1"/>
              </a:solidFill>
              <a:effectLst/>
              <a:latin typeface="+mn-lt"/>
              <a:ea typeface="+mn-ea"/>
              <a:cs typeface="+mn-cs"/>
            </a:rPr>
            <a:t>百万円の取り崩しによる減</a:t>
          </a:r>
          <a:r>
            <a:rPr kumimoji="1" lang="ja-JP" altLang="en-US" sz="1100">
              <a:solidFill>
                <a:schemeClr val="dk1"/>
              </a:solidFill>
              <a:effectLst/>
              <a:latin typeface="+mn-lt"/>
              <a:ea typeface="+mn-ea"/>
              <a:cs typeface="+mn-cs"/>
            </a:rPr>
            <a:t>があり、結果</a:t>
          </a:r>
          <a:r>
            <a:rPr kumimoji="1" lang="en-US" altLang="ja-JP" sz="1100">
              <a:solidFill>
                <a:schemeClr val="dk1"/>
              </a:solidFill>
              <a:effectLst/>
              <a:latin typeface="+mn-lt"/>
              <a:ea typeface="+mn-ea"/>
              <a:cs typeface="+mn-cs"/>
            </a:rPr>
            <a:t>892</a:t>
          </a:r>
          <a:r>
            <a:rPr kumimoji="1" lang="ja-JP" altLang="en-US" sz="1100">
              <a:solidFill>
                <a:schemeClr val="dk1"/>
              </a:solidFill>
              <a:effectLst/>
              <a:latin typeface="+mn-lt"/>
              <a:ea typeface="+mn-ea"/>
              <a:cs typeface="+mn-cs"/>
            </a:rPr>
            <a:t>百万円の減となった。</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長期財政見通しでは、</a:t>
          </a:r>
          <a:r>
            <a:rPr kumimoji="1" lang="en-US" altLang="ja-JP" sz="1100" b="0" i="0" baseline="0">
              <a:solidFill>
                <a:schemeClr val="dk1"/>
              </a:solidFill>
              <a:effectLst/>
              <a:latin typeface="+mn-lt"/>
              <a:ea typeface="+mn-ea"/>
              <a:cs typeface="+mn-cs"/>
            </a:rPr>
            <a:t>2019</a:t>
          </a:r>
          <a:r>
            <a:rPr kumimoji="1" lang="ja-JP" altLang="ja-JP" sz="1100" b="0" i="0" baseline="0">
              <a:solidFill>
                <a:schemeClr val="dk1"/>
              </a:solidFill>
              <a:effectLst/>
              <a:latin typeface="+mn-lt"/>
              <a:ea typeface="+mn-ea"/>
              <a:cs typeface="+mn-cs"/>
            </a:rPr>
            <a:t>年度から</a:t>
          </a:r>
          <a:r>
            <a:rPr kumimoji="1" lang="en-US" altLang="ja-JP" sz="1100" b="0" i="0" baseline="0">
              <a:solidFill>
                <a:schemeClr val="dk1"/>
              </a:solidFill>
              <a:effectLst/>
              <a:latin typeface="+mn-lt"/>
              <a:ea typeface="+mn-ea"/>
              <a:cs typeface="+mn-cs"/>
            </a:rPr>
            <a:t>2026</a:t>
          </a:r>
          <a:r>
            <a:rPr kumimoji="1" lang="ja-JP" altLang="ja-JP" sz="1100" b="0" i="0" baseline="0">
              <a:solidFill>
                <a:schemeClr val="dk1"/>
              </a:solidFill>
              <a:effectLst/>
              <a:latin typeface="+mn-lt"/>
              <a:ea typeface="+mn-ea"/>
              <a:cs typeface="+mn-cs"/>
            </a:rPr>
            <a:t>年度までの各年度において、財源不足が見込まれ、減債基金の取り崩しを予定している。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残高については、財政調整基金と併せた残高で、標準財政規模の概ね</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％を下回らないようにしている。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7BD376A-EBEE-43F9-9D65-883057B755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12C717F-D441-45C9-B12D-310CF47A7A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DC408DB-D9B9-487B-A760-D22304506AEB}"/>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D43279E4-3459-494B-8E49-2B8F1BF545E1}"/>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id="{EA10458D-1829-4034-9C8E-D7E960A6DC4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51913BD1-746C-4CE7-B34E-08A03915FBD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D5492A28-9F4E-4C32-92AA-665380120DB4}"/>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F772007B-A033-45D7-AEB0-33513D261D7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67530070-221B-40E7-8F8E-68B7C06ECB3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D973D65E-7795-4547-BC1D-16174E3D64E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AC63C905-33BD-4CFF-9CC6-57EE33EA33E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EAE2374A-7F0B-4227-BC05-C0F61D549CC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90B37178-8FE8-4EE7-A060-B32C3E1F487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5CD28889-3EE3-4B05-92DC-83980AF814F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1D7E010E-4801-46A8-9B44-262FF299A8B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8F5213A5-C624-4859-9D7E-70DF06D4B6C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C6A9211C-8F00-40E1-AA68-78CC7A3ECF4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16B93B10-7076-4C35-A7CF-09216BCB737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43,356
42,774
214.31
32,331,292
30,840,958
1,410,308
16,311,978
21,518,006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B9A5655D-7677-4DD4-83FD-9969A26C34D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4E83CAC4-B94F-44F8-97F0-7EA1D930759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3F57F999-169E-4DD5-8CF5-FD241D9CA3F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447F8B82-2B52-420A-A8EF-4D898CB4723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FF8E20ED-C4CC-496D-B193-0F209676D77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ACBFE4A7-24D2-480F-B78B-81C6564AE58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ABF59E31-B472-447B-BC5B-CB60D1683FE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73ED7E2E-D1E0-450F-8E6D-EDAAE0C0679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183ECAF9-F905-4A73-A06E-2B813CDCE3A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A105649C-CFF6-482B-82F1-1B19C2FEDE7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29818819-A421-4DAB-B736-681F944B3F9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9170E90E-F86B-41F8-AFDA-8D1BEEAC169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EEB18B2F-3985-4246-ACFD-8ECE3A9167E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9D58C805-EFD5-4950-8AAF-94CE7DD02D4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A32CBBDC-DB40-418A-88CA-B3EFE69E6C7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8E43A999-3004-4C63-B79E-E9D5824AE94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2761CD93-260D-4B37-A1F9-2991BEF0C21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E1169293-F6DD-465A-9A90-5F04B51969F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F208500B-B37F-48C1-B130-9A1414A7062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9" name="テキスト ボックス 38">
          <a:extLst>
            <a:ext uri="{FF2B5EF4-FFF2-40B4-BE49-F238E27FC236}">
              <a16:creationId xmlns:a16="http://schemas.microsoft.com/office/drawing/2014/main" id="{BAF61D31-0558-42ED-8AC6-6840CE6995E6}"/>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EB522FE7-227B-4DF9-BB1B-5B23507530C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6A569C90-69B7-4EEF-925F-EE6A489FF86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A9608FFD-AF94-4DB4-B3D6-DB03D0A59D2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7EE442F0-DBDA-4921-8B51-36CBB5A64DE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a:extLst>
            <a:ext uri="{FF2B5EF4-FFF2-40B4-BE49-F238E27FC236}">
              <a16:creationId xmlns:a16="http://schemas.microsoft.com/office/drawing/2014/main" id="{497F8AAB-697A-4B8C-B010-5F4493A2B349}"/>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E038629E-94DB-4BCA-9741-1CBCF12171E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59C51CF-6625-46C8-9EE1-86DBD110075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7C139DB4-B823-4EE3-9F21-900D3A8B8EC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398F674C-81BB-46B8-82BF-42281B651C7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161F0B58-82D5-4E11-B8E4-D9124AC3CE4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F61B013B-33E0-410E-A8D1-ABA03774B60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372D261D-CFE2-4A05-A567-D72A8E7FEC7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3D5C01B0-DD43-4808-820A-EADBEC8E8AD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997963B6-A18A-4E32-AC79-3B081DD931C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76796EAF-C692-470D-915D-BC8291D41FC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1A52EB45-759B-4C50-BAB7-5359A31AC2E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BEB0A35E-6398-4136-9A3B-E583D3B6858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F747D48A-A3E5-4777-B5F9-2F88A8A7E41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061D0AC1-E97B-4A8B-991C-14CCB6B610FB}"/>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a:extLst>
            <a:ext uri="{FF2B5EF4-FFF2-40B4-BE49-F238E27FC236}">
              <a16:creationId xmlns:a16="http://schemas.microsoft.com/office/drawing/2014/main" id="{80789DF9-F959-4131-A83D-E767EC5C99B7}"/>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C49AE725-A5A8-47AE-892D-CA9C0962009D}"/>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B89F6896-F640-4850-B5BA-B87FD0A26804}"/>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ADEA2296-B47A-4833-9FA1-B88F568BA697}"/>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6C5D2DDA-0F62-4057-A9EC-DB7BFC06D21D}"/>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93B005C2-3FC6-4502-BF3B-15E98138C555}"/>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56F0EF79-0646-4314-BD80-86AB98EE5444}"/>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B46CC5D6-496B-4E60-B474-7D025C03D2F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7" name="テキスト ボックス 66">
          <a:extLst>
            <a:ext uri="{FF2B5EF4-FFF2-40B4-BE49-F238E27FC236}">
              <a16:creationId xmlns:a16="http://schemas.microsoft.com/office/drawing/2014/main" id="{0DDB41C0-0674-416F-8441-774384A9C68C}"/>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2AA11935-8EA0-4C6A-8FD1-3C403AA88A5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99822</xdr:rowOff>
    </xdr:from>
    <xdr:to>
      <xdr:col>23</xdr:col>
      <xdr:colOff>85090</xdr:colOff>
      <xdr:row>35</xdr:row>
      <xdr:rowOff>11557</xdr:rowOff>
    </xdr:to>
    <xdr:cxnSp macro="">
      <xdr:nvCxnSpPr>
        <xdr:cNvPr id="69" name="直線コネクタ 68">
          <a:extLst>
            <a:ext uri="{FF2B5EF4-FFF2-40B4-BE49-F238E27FC236}">
              <a16:creationId xmlns:a16="http://schemas.microsoft.com/office/drawing/2014/main" id="{8448F353-5947-44A8-898B-06E426C50392}"/>
            </a:ext>
          </a:extLst>
        </xdr:cNvPr>
        <xdr:cNvCxnSpPr/>
      </xdr:nvCxnSpPr>
      <xdr:spPr>
        <a:xfrm flipV="1">
          <a:off x="4760595" y="5671947"/>
          <a:ext cx="1270" cy="11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15384</xdr:rowOff>
    </xdr:from>
    <xdr:ext cx="405111" cy="259045"/>
    <xdr:sp macro="" textlink="">
      <xdr:nvSpPr>
        <xdr:cNvPr id="70" name="有形固定資産減価償却率最小値テキスト">
          <a:extLst>
            <a:ext uri="{FF2B5EF4-FFF2-40B4-BE49-F238E27FC236}">
              <a16:creationId xmlns:a16="http://schemas.microsoft.com/office/drawing/2014/main" id="{483C4584-B651-43ED-93CB-1F2298F2456F}"/>
            </a:ext>
          </a:extLst>
        </xdr:cNvPr>
        <xdr:cNvSpPr txBox="1"/>
      </xdr:nvSpPr>
      <xdr:spPr>
        <a:xfrm>
          <a:off x="4813300" y="678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11557</xdr:rowOff>
    </xdr:from>
    <xdr:to>
      <xdr:col>23</xdr:col>
      <xdr:colOff>174625</xdr:colOff>
      <xdr:row>35</xdr:row>
      <xdr:rowOff>11557</xdr:rowOff>
    </xdr:to>
    <xdr:cxnSp macro="">
      <xdr:nvCxnSpPr>
        <xdr:cNvPr id="71" name="直線コネクタ 70">
          <a:extLst>
            <a:ext uri="{FF2B5EF4-FFF2-40B4-BE49-F238E27FC236}">
              <a16:creationId xmlns:a16="http://schemas.microsoft.com/office/drawing/2014/main" id="{593CDB91-26C1-4E6E-BC22-7F36546987F7}"/>
            </a:ext>
          </a:extLst>
        </xdr:cNvPr>
        <xdr:cNvCxnSpPr/>
      </xdr:nvCxnSpPr>
      <xdr:spPr>
        <a:xfrm>
          <a:off x="46736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46499</xdr:rowOff>
    </xdr:from>
    <xdr:ext cx="405111" cy="259045"/>
    <xdr:sp macro="" textlink="">
      <xdr:nvSpPr>
        <xdr:cNvPr id="72" name="有形固定資産減価償却率最大値テキスト">
          <a:extLst>
            <a:ext uri="{FF2B5EF4-FFF2-40B4-BE49-F238E27FC236}">
              <a16:creationId xmlns:a16="http://schemas.microsoft.com/office/drawing/2014/main" id="{91FED1E0-AC4D-4C91-82C0-46EC90DBBCCD}"/>
            </a:ext>
          </a:extLst>
        </xdr:cNvPr>
        <xdr:cNvSpPr txBox="1"/>
      </xdr:nvSpPr>
      <xdr:spPr>
        <a:xfrm>
          <a:off x="4813300" y="5447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99822</xdr:rowOff>
    </xdr:from>
    <xdr:to>
      <xdr:col>23</xdr:col>
      <xdr:colOff>174625</xdr:colOff>
      <xdr:row>28</xdr:row>
      <xdr:rowOff>99822</xdr:rowOff>
    </xdr:to>
    <xdr:cxnSp macro="">
      <xdr:nvCxnSpPr>
        <xdr:cNvPr id="73" name="直線コネクタ 72">
          <a:extLst>
            <a:ext uri="{FF2B5EF4-FFF2-40B4-BE49-F238E27FC236}">
              <a16:creationId xmlns:a16="http://schemas.microsoft.com/office/drawing/2014/main" id="{A83C33B7-FEEE-4A37-8CBA-40BA9A09FA8B}"/>
            </a:ext>
          </a:extLst>
        </xdr:cNvPr>
        <xdr:cNvCxnSpPr/>
      </xdr:nvCxnSpPr>
      <xdr:spPr>
        <a:xfrm>
          <a:off x="4673600" y="567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55008</xdr:rowOff>
    </xdr:from>
    <xdr:ext cx="405111" cy="259045"/>
    <xdr:sp macro="" textlink="">
      <xdr:nvSpPr>
        <xdr:cNvPr id="74" name="有形固定資産減価償却率平均値テキスト">
          <a:extLst>
            <a:ext uri="{FF2B5EF4-FFF2-40B4-BE49-F238E27FC236}">
              <a16:creationId xmlns:a16="http://schemas.microsoft.com/office/drawing/2014/main" id="{0BA86641-BC0B-4857-834A-055BF3217CFA}"/>
            </a:ext>
          </a:extLst>
        </xdr:cNvPr>
        <xdr:cNvSpPr txBox="1"/>
      </xdr:nvSpPr>
      <xdr:spPr>
        <a:xfrm>
          <a:off x="4813300" y="6141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75" name="フローチャート: 判断 74">
          <a:extLst>
            <a:ext uri="{FF2B5EF4-FFF2-40B4-BE49-F238E27FC236}">
              <a16:creationId xmlns:a16="http://schemas.microsoft.com/office/drawing/2014/main" id="{1DD5CAD0-978F-498F-9260-034268BFD326}"/>
            </a:ext>
          </a:extLst>
        </xdr:cNvPr>
        <xdr:cNvSpPr/>
      </xdr:nvSpPr>
      <xdr:spPr>
        <a:xfrm>
          <a:off x="4711700" y="61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57150</xdr:rowOff>
    </xdr:from>
    <xdr:to>
      <xdr:col>19</xdr:col>
      <xdr:colOff>187325</xdr:colOff>
      <xdr:row>31</xdr:row>
      <xdr:rowOff>158750</xdr:rowOff>
    </xdr:to>
    <xdr:sp macro="" textlink="">
      <xdr:nvSpPr>
        <xdr:cNvPr id="76" name="フローチャート: 判断 75">
          <a:extLst>
            <a:ext uri="{FF2B5EF4-FFF2-40B4-BE49-F238E27FC236}">
              <a16:creationId xmlns:a16="http://schemas.microsoft.com/office/drawing/2014/main" id="{8F3C064C-40BF-494C-9FE8-69C146EB3B60}"/>
            </a:ext>
          </a:extLst>
        </xdr:cNvPr>
        <xdr:cNvSpPr/>
      </xdr:nvSpPr>
      <xdr:spPr>
        <a:xfrm>
          <a:off x="4000500" y="614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26924</xdr:rowOff>
    </xdr:from>
    <xdr:to>
      <xdr:col>15</xdr:col>
      <xdr:colOff>187325</xdr:colOff>
      <xdr:row>31</xdr:row>
      <xdr:rowOff>128524</xdr:rowOff>
    </xdr:to>
    <xdr:sp macro="" textlink="">
      <xdr:nvSpPr>
        <xdr:cNvPr id="77" name="フローチャート: 判断 76">
          <a:extLst>
            <a:ext uri="{FF2B5EF4-FFF2-40B4-BE49-F238E27FC236}">
              <a16:creationId xmlns:a16="http://schemas.microsoft.com/office/drawing/2014/main" id="{C264E658-9D71-4D86-9632-75C0B87E20EE}"/>
            </a:ext>
          </a:extLst>
        </xdr:cNvPr>
        <xdr:cNvSpPr/>
      </xdr:nvSpPr>
      <xdr:spPr>
        <a:xfrm>
          <a:off x="3238500" y="611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144399</xdr:rowOff>
    </xdr:from>
    <xdr:to>
      <xdr:col>11</xdr:col>
      <xdr:colOff>187325</xdr:colOff>
      <xdr:row>31</xdr:row>
      <xdr:rowOff>74549</xdr:rowOff>
    </xdr:to>
    <xdr:sp macro="" textlink="">
      <xdr:nvSpPr>
        <xdr:cNvPr id="78" name="フローチャート: 判断 77">
          <a:extLst>
            <a:ext uri="{FF2B5EF4-FFF2-40B4-BE49-F238E27FC236}">
              <a16:creationId xmlns:a16="http://schemas.microsoft.com/office/drawing/2014/main" id="{7D918188-2DEF-453F-AE9E-7175B70DF2AA}"/>
            </a:ext>
          </a:extLst>
        </xdr:cNvPr>
        <xdr:cNvSpPr/>
      </xdr:nvSpPr>
      <xdr:spPr>
        <a:xfrm>
          <a:off x="2476500" y="605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80899</xdr:rowOff>
    </xdr:from>
    <xdr:to>
      <xdr:col>7</xdr:col>
      <xdr:colOff>187325</xdr:colOff>
      <xdr:row>32</xdr:row>
      <xdr:rowOff>11049</xdr:rowOff>
    </xdr:to>
    <xdr:sp macro="" textlink="">
      <xdr:nvSpPr>
        <xdr:cNvPr id="79" name="フローチャート: 判断 78">
          <a:extLst>
            <a:ext uri="{FF2B5EF4-FFF2-40B4-BE49-F238E27FC236}">
              <a16:creationId xmlns:a16="http://schemas.microsoft.com/office/drawing/2014/main" id="{3E827F4B-7050-484F-97AC-BF279B1D2EDC}"/>
            </a:ext>
          </a:extLst>
        </xdr:cNvPr>
        <xdr:cNvSpPr/>
      </xdr:nvSpPr>
      <xdr:spPr>
        <a:xfrm>
          <a:off x="1714500" y="616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6A89D3E-C3F6-4E0D-B957-7F538011953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74853B24-1EB9-4762-B097-4570AA76428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44B0C3B8-5900-4DBE-A4F8-C171B3E6A6F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4CBF2767-6CDD-4639-A28C-AAADA277CC6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4EAD6DE-715C-4594-8D32-FF2973B15A1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xdr:col>
      <xdr:colOff>85725</xdr:colOff>
      <xdr:row>30</xdr:row>
      <xdr:rowOff>144399</xdr:rowOff>
    </xdr:from>
    <xdr:to>
      <xdr:col>7</xdr:col>
      <xdr:colOff>187325</xdr:colOff>
      <xdr:row>31</xdr:row>
      <xdr:rowOff>74549</xdr:rowOff>
    </xdr:to>
    <xdr:sp macro="" textlink="">
      <xdr:nvSpPr>
        <xdr:cNvPr id="85" name="楕円 84">
          <a:extLst>
            <a:ext uri="{FF2B5EF4-FFF2-40B4-BE49-F238E27FC236}">
              <a16:creationId xmlns:a16="http://schemas.microsoft.com/office/drawing/2014/main" id="{7D71E455-E23B-4A91-AE24-E207918F2313}"/>
            </a:ext>
          </a:extLst>
        </xdr:cNvPr>
        <xdr:cNvSpPr/>
      </xdr:nvSpPr>
      <xdr:spPr>
        <a:xfrm>
          <a:off x="1714500" y="605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30</xdr:row>
      <xdr:rowOff>3827</xdr:rowOff>
    </xdr:from>
    <xdr:ext cx="405111" cy="259045"/>
    <xdr:sp macro="" textlink="">
      <xdr:nvSpPr>
        <xdr:cNvPr id="86" name="n_1aveValue有形固定資産減価償却率">
          <a:extLst>
            <a:ext uri="{FF2B5EF4-FFF2-40B4-BE49-F238E27FC236}">
              <a16:creationId xmlns:a16="http://schemas.microsoft.com/office/drawing/2014/main" id="{E0EA41BF-E9C6-4CF5-A568-FC21F10C791F}"/>
            </a:ext>
          </a:extLst>
        </xdr:cNvPr>
        <xdr:cNvSpPr txBox="1"/>
      </xdr:nvSpPr>
      <xdr:spPr>
        <a:xfrm>
          <a:off x="3836044" y="5918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145051</xdr:rowOff>
    </xdr:from>
    <xdr:ext cx="405111" cy="259045"/>
    <xdr:sp macro="" textlink="">
      <xdr:nvSpPr>
        <xdr:cNvPr id="87" name="n_2aveValue有形固定資産減価償却率">
          <a:extLst>
            <a:ext uri="{FF2B5EF4-FFF2-40B4-BE49-F238E27FC236}">
              <a16:creationId xmlns:a16="http://schemas.microsoft.com/office/drawing/2014/main" id="{1B841736-6A7D-42DA-BB7B-D83F44F9E74A}"/>
            </a:ext>
          </a:extLst>
        </xdr:cNvPr>
        <xdr:cNvSpPr txBox="1"/>
      </xdr:nvSpPr>
      <xdr:spPr>
        <a:xfrm>
          <a:off x="3086744" y="588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91076</xdr:rowOff>
    </xdr:from>
    <xdr:ext cx="405111" cy="259045"/>
    <xdr:sp macro="" textlink="">
      <xdr:nvSpPr>
        <xdr:cNvPr id="88" name="n_3aveValue有形固定資産減価償却率">
          <a:extLst>
            <a:ext uri="{FF2B5EF4-FFF2-40B4-BE49-F238E27FC236}">
              <a16:creationId xmlns:a16="http://schemas.microsoft.com/office/drawing/2014/main" id="{182FA373-C283-419E-84E1-24E3B8527465}"/>
            </a:ext>
          </a:extLst>
        </xdr:cNvPr>
        <xdr:cNvSpPr txBox="1"/>
      </xdr:nvSpPr>
      <xdr:spPr>
        <a:xfrm>
          <a:off x="2324744" y="5834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2176</xdr:rowOff>
    </xdr:from>
    <xdr:ext cx="405111" cy="259045"/>
    <xdr:sp macro="" textlink="">
      <xdr:nvSpPr>
        <xdr:cNvPr id="89" name="n_4aveValue有形固定資産減価償却率">
          <a:extLst>
            <a:ext uri="{FF2B5EF4-FFF2-40B4-BE49-F238E27FC236}">
              <a16:creationId xmlns:a16="http://schemas.microsoft.com/office/drawing/2014/main" id="{424A10B6-EBDC-4953-AEBB-7A9ABD80FC95}"/>
            </a:ext>
          </a:extLst>
        </xdr:cNvPr>
        <xdr:cNvSpPr txBox="1"/>
      </xdr:nvSpPr>
      <xdr:spPr>
        <a:xfrm>
          <a:off x="1562744" y="6260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91076</xdr:rowOff>
    </xdr:from>
    <xdr:ext cx="405111" cy="259045"/>
    <xdr:sp macro="" textlink="">
      <xdr:nvSpPr>
        <xdr:cNvPr id="90" name="n_4mainValue有形固定資産減価償却率">
          <a:extLst>
            <a:ext uri="{FF2B5EF4-FFF2-40B4-BE49-F238E27FC236}">
              <a16:creationId xmlns:a16="http://schemas.microsoft.com/office/drawing/2014/main" id="{17C520A7-B9BE-4BB9-B4B9-1A5619EFB818}"/>
            </a:ext>
          </a:extLst>
        </xdr:cNvPr>
        <xdr:cNvSpPr txBox="1"/>
      </xdr:nvSpPr>
      <xdr:spPr>
        <a:xfrm>
          <a:off x="1562744" y="5834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a:extLst>
            <a:ext uri="{FF2B5EF4-FFF2-40B4-BE49-F238E27FC236}">
              <a16:creationId xmlns:a16="http://schemas.microsoft.com/office/drawing/2014/main" id="{DF8C1334-EE92-4B8D-B22D-C275DBB62A2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a:extLst>
            <a:ext uri="{FF2B5EF4-FFF2-40B4-BE49-F238E27FC236}">
              <a16:creationId xmlns:a16="http://schemas.microsoft.com/office/drawing/2014/main" id="{B5D285B1-8F70-4916-B511-A042B2C6146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a:extLst>
            <a:ext uri="{FF2B5EF4-FFF2-40B4-BE49-F238E27FC236}">
              <a16:creationId xmlns:a16="http://schemas.microsoft.com/office/drawing/2014/main" id="{7FE08793-020C-4797-9FD2-ABFCAD7C3A6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a:extLst>
            <a:ext uri="{FF2B5EF4-FFF2-40B4-BE49-F238E27FC236}">
              <a16:creationId xmlns:a16="http://schemas.microsoft.com/office/drawing/2014/main" id="{F8C388D0-B578-43E1-9D05-B7A45127F17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a:extLst>
            <a:ext uri="{FF2B5EF4-FFF2-40B4-BE49-F238E27FC236}">
              <a16:creationId xmlns:a16="http://schemas.microsoft.com/office/drawing/2014/main" id="{45F7C560-851E-4F48-964D-AAFA2F69C8D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a:extLst>
            <a:ext uri="{FF2B5EF4-FFF2-40B4-BE49-F238E27FC236}">
              <a16:creationId xmlns:a16="http://schemas.microsoft.com/office/drawing/2014/main" id="{057F46EB-2E84-452E-8277-B92DBB8E1C8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a:extLst>
            <a:ext uri="{FF2B5EF4-FFF2-40B4-BE49-F238E27FC236}">
              <a16:creationId xmlns:a16="http://schemas.microsoft.com/office/drawing/2014/main" id="{1CA6A22E-66C4-4858-A2DC-26EFD2A2220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a:extLst>
            <a:ext uri="{FF2B5EF4-FFF2-40B4-BE49-F238E27FC236}">
              <a16:creationId xmlns:a16="http://schemas.microsoft.com/office/drawing/2014/main" id="{3C7529EB-2545-4CD0-9785-42AD305928B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a:extLst>
            <a:ext uri="{FF2B5EF4-FFF2-40B4-BE49-F238E27FC236}">
              <a16:creationId xmlns:a16="http://schemas.microsoft.com/office/drawing/2014/main" id="{62077FED-1D92-4676-B1AE-F00683368DB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a:extLst>
            <a:ext uri="{FF2B5EF4-FFF2-40B4-BE49-F238E27FC236}">
              <a16:creationId xmlns:a16="http://schemas.microsoft.com/office/drawing/2014/main" id="{005B93BE-6985-4547-AA76-753766107FF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a:extLst>
            <a:ext uri="{FF2B5EF4-FFF2-40B4-BE49-F238E27FC236}">
              <a16:creationId xmlns:a16="http://schemas.microsoft.com/office/drawing/2014/main" id="{4E8541ED-5D24-45D7-9EDA-B962B882D71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a:extLst>
            <a:ext uri="{FF2B5EF4-FFF2-40B4-BE49-F238E27FC236}">
              <a16:creationId xmlns:a16="http://schemas.microsoft.com/office/drawing/2014/main" id="{8B475DD7-56A3-4D06-82C9-B854A07100C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a:extLst>
            <a:ext uri="{FF2B5EF4-FFF2-40B4-BE49-F238E27FC236}">
              <a16:creationId xmlns:a16="http://schemas.microsoft.com/office/drawing/2014/main" id="{318285D1-1ADA-41E7-BEEE-07FEC689A5F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本市の債務償還比率は</a:t>
          </a:r>
          <a:r>
            <a:rPr kumimoji="1" lang="en-US" altLang="ja-JP" sz="1100" baseline="0">
              <a:solidFill>
                <a:schemeClr val="dk1"/>
              </a:solidFill>
              <a:effectLst/>
              <a:latin typeface="+mn-lt"/>
              <a:ea typeface="+mn-ea"/>
              <a:cs typeface="+mn-cs"/>
            </a:rPr>
            <a:t>188.2</a:t>
          </a:r>
          <a:r>
            <a:rPr kumimoji="1" lang="ja-JP" altLang="ja-JP" sz="1100" baseline="0">
              <a:solidFill>
                <a:schemeClr val="dk1"/>
              </a:solidFill>
              <a:effectLst/>
              <a:latin typeface="+mn-lt"/>
              <a:ea typeface="+mn-ea"/>
              <a:cs typeface="+mn-cs"/>
            </a:rPr>
            <a:t>％となっており、類似団体内平均より低い水準となっている。</a:t>
          </a:r>
          <a:endParaRPr lang="ja-JP" altLang="ja-JP">
            <a:effectLst/>
          </a:endParaRPr>
        </a:p>
        <a:p>
          <a:r>
            <a:rPr kumimoji="1" lang="ja-JP" altLang="ja-JP" sz="1100" baseline="0">
              <a:solidFill>
                <a:schemeClr val="dk1"/>
              </a:solidFill>
              <a:effectLst/>
              <a:latin typeface="+mn-lt"/>
              <a:ea typeface="+mn-ea"/>
              <a:cs typeface="+mn-cs"/>
            </a:rPr>
            <a:t>　本市では中期財政計画に基づく繰上償還を毎年度実施したこと等により、類似団体平均を大きく下回っている。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a:extLst>
            <a:ext uri="{FF2B5EF4-FFF2-40B4-BE49-F238E27FC236}">
              <a16:creationId xmlns:a16="http://schemas.microsoft.com/office/drawing/2014/main" id="{5FC40986-C30C-4CBE-B970-CEDA994B987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a:extLst>
            <a:ext uri="{FF2B5EF4-FFF2-40B4-BE49-F238E27FC236}">
              <a16:creationId xmlns:a16="http://schemas.microsoft.com/office/drawing/2014/main" id="{78464B61-1E9C-4EDF-8673-2DEAD876A44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6" name="テキスト ボックス 105">
          <a:extLst>
            <a:ext uri="{FF2B5EF4-FFF2-40B4-BE49-F238E27FC236}">
              <a16:creationId xmlns:a16="http://schemas.microsoft.com/office/drawing/2014/main" id="{2799CCB9-3561-42CC-BC9D-E4FA4479F42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a:extLst>
            <a:ext uri="{FF2B5EF4-FFF2-40B4-BE49-F238E27FC236}">
              <a16:creationId xmlns:a16="http://schemas.microsoft.com/office/drawing/2014/main" id="{7C1BDCF6-25E5-4CB4-AA64-7775E825B5C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08" name="テキスト ボックス 107">
          <a:extLst>
            <a:ext uri="{FF2B5EF4-FFF2-40B4-BE49-F238E27FC236}">
              <a16:creationId xmlns:a16="http://schemas.microsoft.com/office/drawing/2014/main" id="{10A55EBD-A673-463F-AB28-C3A7FE16EB1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a:extLst>
            <a:ext uri="{FF2B5EF4-FFF2-40B4-BE49-F238E27FC236}">
              <a16:creationId xmlns:a16="http://schemas.microsoft.com/office/drawing/2014/main" id="{2736F538-661C-4CAE-84F7-D13D8E302B7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a:extLst>
            <a:ext uri="{FF2B5EF4-FFF2-40B4-BE49-F238E27FC236}">
              <a16:creationId xmlns:a16="http://schemas.microsoft.com/office/drawing/2014/main" id="{B110D76A-C5B5-40E4-96D6-6EF5A9C80AF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a:extLst>
            <a:ext uri="{FF2B5EF4-FFF2-40B4-BE49-F238E27FC236}">
              <a16:creationId xmlns:a16="http://schemas.microsoft.com/office/drawing/2014/main" id="{4F61B182-D5D3-4F61-9422-8A335A9143E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a:extLst>
            <a:ext uri="{FF2B5EF4-FFF2-40B4-BE49-F238E27FC236}">
              <a16:creationId xmlns:a16="http://schemas.microsoft.com/office/drawing/2014/main" id="{EE0A2539-D2E1-4FEA-94BE-CD62B40E6D9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a:extLst>
            <a:ext uri="{FF2B5EF4-FFF2-40B4-BE49-F238E27FC236}">
              <a16:creationId xmlns:a16="http://schemas.microsoft.com/office/drawing/2014/main" id="{09F4CC35-D880-48A5-8E52-5279EEF2531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a:extLst>
            <a:ext uri="{FF2B5EF4-FFF2-40B4-BE49-F238E27FC236}">
              <a16:creationId xmlns:a16="http://schemas.microsoft.com/office/drawing/2014/main" id="{EECDE368-768B-4FDC-B9D2-AA142ACA202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a:extLst>
            <a:ext uri="{FF2B5EF4-FFF2-40B4-BE49-F238E27FC236}">
              <a16:creationId xmlns:a16="http://schemas.microsoft.com/office/drawing/2014/main" id="{EB8E6DCB-F070-4B59-A931-9DCEE29BBC7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6" name="テキスト ボックス 115">
          <a:extLst>
            <a:ext uri="{FF2B5EF4-FFF2-40B4-BE49-F238E27FC236}">
              <a16:creationId xmlns:a16="http://schemas.microsoft.com/office/drawing/2014/main" id="{3E1D10A8-76BA-41B9-BADE-3092AE430A8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A127D2D8-0D1E-4112-9C40-98AA8D43834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a:extLst>
            <a:ext uri="{FF2B5EF4-FFF2-40B4-BE49-F238E27FC236}">
              <a16:creationId xmlns:a16="http://schemas.microsoft.com/office/drawing/2014/main" id="{D4018AF7-E0E5-4AD7-A263-2E391AEEE17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148978</xdr:rowOff>
    </xdr:from>
    <xdr:to>
      <xdr:col>76</xdr:col>
      <xdr:colOff>21589</xdr:colOff>
      <xdr:row>35</xdr:row>
      <xdr:rowOff>50779</xdr:rowOff>
    </xdr:to>
    <xdr:cxnSp macro="">
      <xdr:nvCxnSpPr>
        <xdr:cNvPr id="119" name="直線コネクタ 118">
          <a:extLst>
            <a:ext uri="{FF2B5EF4-FFF2-40B4-BE49-F238E27FC236}">
              <a16:creationId xmlns:a16="http://schemas.microsoft.com/office/drawing/2014/main" id="{D6D456DC-8FA5-4F56-B252-3C594FCA63FF}"/>
            </a:ext>
          </a:extLst>
        </xdr:cNvPr>
        <xdr:cNvCxnSpPr/>
      </xdr:nvCxnSpPr>
      <xdr:spPr>
        <a:xfrm flipV="1">
          <a:off x="14793595" y="5378203"/>
          <a:ext cx="1269" cy="1444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54606</xdr:rowOff>
    </xdr:from>
    <xdr:ext cx="560923" cy="259045"/>
    <xdr:sp macro="" textlink="">
      <xdr:nvSpPr>
        <xdr:cNvPr id="120" name="債務償還比率最小値テキスト">
          <a:extLst>
            <a:ext uri="{FF2B5EF4-FFF2-40B4-BE49-F238E27FC236}">
              <a16:creationId xmlns:a16="http://schemas.microsoft.com/office/drawing/2014/main" id="{0AFE55F7-35FC-4711-87D9-82F10B3EF113}"/>
            </a:ext>
          </a:extLst>
        </xdr:cNvPr>
        <xdr:cNvSpPr txBox="1"/>
      </xdr:nvSpPr>
      <xdr:spPr>
        <a:xfrm>
          <a:off x="14846300" y="68268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50779</xdr:rowOff>
    </xdr:from>
    <xdr:to>
      <xdr:col>76</xdr:col>
      <xdr:colOff>111125</xdr:colOff>
      <xdr:row>35</xdr:row>
      <xdr:rowOff>50779</xdr:rowOff>
    </xdr:to>
    <xdr:cxnSp macro="">
      <xdr:nvCxnSpPr>
        <xdr:cNvPr id="121" name="直線コネクタ 120">
          <a:extLst>
            <a:ext uri="{FF2B5EF4-FFF2-40B4-BE49-F238E27FC236}">
              <a16:creationId xmlns:a16="http://schemas.microsoft.com/office/drawing/2014/main" id="{77BB0433-7261-4EC6-AFA8-01CE4729D53A}"/>
            </a:ext>
          </a:extLst>
        </xdr:cNvPr>
        <xdr:cNvCxnSpPr/>
      </xdr:nvCxnSpPr>
      <xdr:spPr>
        <a:xfrm>
          <a:off x="14706600" y="6823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95655</xdr:rowOff>
    </xdr:from>
    <xdr:ext cx="405111" cy="259045"/>
    <xdr:sp macro="" textlink="">
      <xdr:nvSpPr>
        <xdr:cNvPr id="122" name="債務償還比率最大値テキスト">
          <a:extLst>
            <a:ext uri="{FF2B5EF4-FFF2-40B4-BE49-F238E27FC236}">
              <a16:creationId xmlns:a16="http://schemas.microsoft.com/office/drawing/2014/main" id="{E833B417-F3E0-46E3-BB10-B68F33B38AF4}"/>
            </a:ext>
          </a:extLst>
        </xdr:cNvPr>
        <xdr:cNvSpPr txBox="1"/>
      </xdr:nvSpPr>
      <xdr:spPr>
        <a:xfrm>
          <a:off x="14846300" y="515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148978</xdr:rowOff>
    </xdr:from>
    <xdr:to>
      <xdr:col>76</xdr:col>
      <xdr:colOff>111125</xdr:colOff>
      <xdr:row>26</xdr:row>
      <xdr:rowOff>148978</xdr:rowOff>
    </xdr:to>
    <xdr:cxnSp macro="">
      <xdr:nvCxnSpPr>
        <xdr:cNvPr id="123" name="直線コネクタ 122">
          <a:extLst>
            <a:ext uri="{FF2B5EF4-FFF2-40B4-BE49-F238E27FC236}">
              <a16:creationId xmlns:a16="http://schemas.microsoft.com/office/drawing/2014/main" id="{CE439B24-851C-4D34-B1E5-7B702A4ECA4F}"/>
            </a:ext>
          </a:extLst>
        </xdr:cNvPr>
        <xdr:cNvCxnSpPr/>
      </xdr:nvCxnSpPr>
      <xdr:spPr>
        <a:xfrm>
          <a:off x="14706600" y="537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53858</xdr:rowOff>
    </xdr:from>
    <xdr:ext cx="469744" cy="259045"/>
    <xdr:sp macro="" textlink="">
      <xdr:nvSpPr>
        <xdr:cNvPr id="124" name="債務償還比率平均値テキスト">
          <a:extLst>
            <a:ext uri="{FF2B5EF4-FFF2-40B4-BE49-F238E27FC236}">
              <a16:creationId xmlns:a16="http://schemas.microsoft.com/office/drawing/2014/main" id="{3EB160E6-5185-4E2A-B5B1-89FF1262D85D}"/>
            </a:ext>
          </a:extLst>
        </xdr:cNvPr>
        <xdr:cNvSpPr txBox="1"/>
      </xdr:nvSpPr>
      <xdr:spPr>
        <a:xfrm>
          <a:off x="14846300" y="596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75431</xdr:rowOff>
    </xdr:from>
    <xdr:to>
      <xdr:col>76</xdr:col>
      <xdr:colOff>73025</xdr:colOff>
      <xdr:row>31</xdr:row>
      <xdr:rowOff>5581</xdr:rowOff>
    </xdr:to>
    <xdr:sp macro="" textlink="">
      <xdr:nvSpPr>
        <xdr:cNvPr id="125" name="フローチャート: 判断 124">
          <a:extLst>
            <a:ext uri="{FF2B5EF4-FFF2-40B4-BE49-F238E27FC236}">
              <a16:creationId xmlns:a16="http://schemas.microsoft.com/office/drawing/2014/main" id="{CDE36809-16C5-4F0A-8D64-B4DA7D41FD65}"/>
            </a:ext>
          </a:extLst>
        </xdr:cNvPr>
        <xdr:cNvSpPr/>
      </xdr:nvSpPr>
      <xdr:spPr>
        <a:xfrm>
          <a:off x="14744700" y="599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48923</xdr:rowOff>
    </xdr:from>
    <xdr:to>
      <xdr:col>72</xdr:col>
      <xdr:colOff>123825</xdr:colOff>
      <xdr:row>30</xdr:row>
      <xdr:rowOff>150523</xdr:rowOff>
    </xdr:to>
    <xdr:sp macro="" textlink="">
      <xdr:nvSpPr>
        <xdr:cNvPr id="126" name="フローチャート: 判断 125">
          <a:extLst>
            <a:ext uri="{FF2B5EF4-FFF2-40B4-BE49-F238E27FC236}">
              <a16:creationId xmlns:a16="http://schemas.microsoft.com/office/drawing/2014/main" id="{F39B72FD-B29B-4C47-9935-4EDC1985E827}"/>
            </a:ext>
          </a:extLst>
        </xdr:cNvPr>
        <xdr:cNvSpPr/>
      </xdr:nvSpPr>
      <xdr:spPr>
        <a:xfrm>
          <a:off x="14033500" y="596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32731</xdr:rowOff>
    </xdr:from>
    <xdr:to>
      <xdr:col>68</xdr:col>
      <xdr:colOff>123825</xdr:colOff>
      <xdr:row>30</xdr:row>
      <xdr:rowOff>134331</xdr:rowOff>
    </xdr:to>
    <xdr:sp macro="" textlink="">
      <xdr:nvSpPr>
        <xdr:cNvPr id="127" name="フローチャート: 判断 126">
          <a:extLst>
            <a:ext uri="{FF2B5EF4-FFF2-40B4-BE49-F238E27FC236}">
              <a16:creationId xmlns:a16="http://schemas.microsoft.com/office/drawing/2014/main" id="{A66DE2D9-FFC4-4847-8097-5CFD2F5D7645}"/>
            </a:ext>
          </a:extLst>
        </xdr:cNvPr>
        <xdr:cNvSpPr/>
      </xdr:nvSpPr>
      <xdr:spPr>
        <a:xfrm>
          <a:off x="13271500" y="59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16058</xdr:rowOff>
    </xdr:from>
    <xdr:to>
      <xdr:col>64</xdr:col>
      <xdr:colOff>123825</xdr:colOff>
      <xdr:row>30</xdr:row>
      <xdr:rowOff>117658</xdr:rowOff>
    </xdr:to>
    <xdr:sp macro="" textlink="">
      <xdr:nvSpPr>
        <xdr:cNvPr id="128" name="フローチャート: 判断 127">
          <a:extLst>
            <a:ext uri="{FF2B5EF4-FFF2-40B4-BE49-F238E27FC236}">
              <a16:creationId xmlns:a16="http://schemas.microsoft.com/office/drawing/2014/main" id="{CB5397B3-82B7-4148-9D85-C9F3DD87F5CE}"/>
            </a:ext>
          </a:extLst>
        </xdr:cNvPr>
        <xdr:cNvSpPr/>
      </xdr:nvSpPr>
      <xdr:spPr>
        <a:xfrm>
          <a:off x="12509500" y="59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21936</xdr:rowOff>
    </xdr:from>
    <xdr:to>
      <xdr:col>60</xdr:col>
      <xdr:colOff>123825</xdr:colOff>
      <xdr:row>30</xdr:row>
      <xdr:rowOff>123536</xdr:rowOff>
    </xdr:to>
    <xdr:sp macro="" textlink="">
      <xdr:nvSpPr>
        <xdr:cNvPr id="129" name="フローチャート: 判断 128">
          <a:extLst>
            <a:ext uri="{FF2B5EF4-FFF2-40B4-BE49-F238E27FC236}">
              <a16:creationId xmlns:a16="http://schemas.microsoft.com/office/drawing/2014/main" id="{10411D1F-A53C-4764-AC6A-881CBD74C9FF}"/>
            </a:ext>
          </a:extLst>
        </xdr:cNvPr>
        <xdr:cNvSpPr/>
      </xdr:nvSpPr>
      <xdr:spPr>
        <a:xfrm>
          <a:off x="11747500" y="593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42913C59-F3BC-44F7-BBBD-DB22BB69746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152237CD-3A02-4D17-8145-4C4827811FC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33E65E99-36AB-4C83-9EAA-9DD96D5B347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96AEFEB6-5E38-43C8-9FB1-A3988A7DC8B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C912E1A0-C1B8-4096-9FFC-E05264F9606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87094</xdr:rowOff>
    </xdr:from>
    <xdr:to>
      <xdr:col>76</xdr:col>
      <xdr:colOff>73025</xdr:colOff>
      <xdr:row>28</xdr:row>
      <xdr:rowOff>17244</xdr:rowOff>
    </xdr:to>
    <xdr:sp macro="" textlink="">
      <xdr:nvSpPr>
        <xdr:cNvPr id="135" name="楕円 134">
          <a:extLst>
            <a:ext uri="{FF2B5EF4-FFF2-40B4-BE49-F238E27FC236}">
              <a16:creationId xmlns:a16="http://schemas.microsoft.com/office/drawing/2014/main" id="{A26ECBFE-36E9-43B6-8B47-DF483D5F0C70}"/>
            </a:ext>
          </a:extLst>
        </xdr:cNvPr>
        <xdr:cNvSpPr/>
      </xdr:nvSpPr>
      <xdr:spPr>
        <a:xfrm>
          <a:off x="14744700" y="548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109971</xdr:rowOff>
    </xdr:from>
    <xdr:ext cx="469744" cy="259045"/>
    <xdr:sp macro="" textlink="">
      <xdr:nvSpPr>
        <xdr:cNvPr id="136" name="債務償還比率該当値テキスト">
          <a:extLst>
            <a:ext uri="{FF2B5EF4-FFF2-40B4-BE49-F238E27FC236}">
              <a16:creationId xmlns:a16="http://schemas.microsoft.com/office/drawing/2014/main" id="{53DEA0EA-1E21-4E2E-94CC-D80EDD8D3BCB}"/>
            </a:ext>
          </a:extLst>
        </xdr:cNvPr>
        <xdr:cNvSpPr txBox="1"/>
      </xdr:nvSpPr>
      <xdr:spPr>
        <a:xfrm>
          <a:off x="14846300" y="533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33239</xdr:rowOff>
    </xdr:from>
    <xdr:to>
      <xdr:col>72</xdr:col>
      <xdr:colOff>123825</xdr:colOff>
      <xdr:row>27</xdr:row>
      <xdr:rowOff>134839</xdr:rowOff>
    </xdr:to>
    <xdr:sp macro="" textlink="">
      <xdr:nvSpPr>
        <xdr:cNvPr id="137" name="楕円 136">
          <a:extLst>
            <a:ext uri="{FF2B5EF4-FFF2-40B4-BE49-F238E27FC236}">
              <a16:creationId xmlns:a16="http://schemas.microsoft.com/office/drawing/2014/main" id="{279A1DFF-343E-4FE3-92BC-7F7D0C8DB070}"/>
            </a:ext>
          </a:extLst>
        </xdr:cNvPr>
        <xdr:cNvSpPr/>
      </xdr:nvSpPr>
      <xdr:spPr>
        <a:xfrm>
          <a:off x="14033500" y="54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84039</xdr:rowOff>
    </xdr:from>
    <xdr:to>
      <xdr:col>76</xdr:col>
      <xdr:colOff>22225</xdr:colOff>
      <xdr:row>27</xdr:row>
      <xdr:rowOff>137894</xdr:rowOff>
    </xdr:to>
    <xdr:cxnSp macro="">
      <xdr:nvCxnSpPr>
        <xdr:cNvPr id="138" name="直線コネクタ 137">
          <a:extLst>
            <a:ext uri="{FF2B5EF4-FFF2-40B4-BE49-F238E27FC236}">
              <a16:creationId xmlns:a16="http://schemas.microsoft.com/office/drawing/2014/main" id="{5E0B4BA1-1DB3-46A8-A0EB-18A0DFB539D7}"/>
            </a:ext>
          </a:extLst>
        </xdr:cNvPr>
        <xdr:cNvCxnSpPr/>
      </xdr:nvCxnSpPr>
      <xdr:spPr>
        <a:xfrm>
          <a:off x="14084300" y="5484714"/>
          <a:ext cx="711200" cy="5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39716</xdr:rowOff>
    </xdr:from>
    <xdr:to>
      <xdr:col>68</xdr:col>
      <xdr:colOff>123825</xdr:colOff>
      <xdr:row>27</xdr:row>
      <xdr:rowOff>141316</xdr:rowOff>
    </xdr:to>
    <xdr:sp macro="" textlink="">
      <xdr:nvSpPr>
        <xdr:cNvPr id="139" name="楕円 138">
          <a:extLst>
            <a:ext uri="{FF2B5EF4-FFF2-40B4-BE49-F238E27FC236}">
              <a16:creationId xmlns:a16="http://schemas.microsoft.com/office/drawing/2014/main" id="{C4013F57-2A22-4747-A075-C907EB05EF25}"/>
            </a:ext>
          </a:extLst>
        </xdr:cNvPr>
        <xdr:cNvSpPr/>
      </xdr:nvSpPr>
      <xdr:spPr>
        <a:xfrm>
          <a:off x="13271500" y="544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84039</xdr:rowOff>
    </xdr:from>
    <xdr:to>
      <xdr:col>72</xdr:col>
      <xdr:colOff>73025</xdr:colOff>
      <xdr:row>27</xdr:row>
      <xdr:rowOff>90516</xdr:rowOff>
    </xdr:to>
    <xdr:cxnSp macro="">
      <xdr:nvCxnSpPr>
        <xdr:cNvPr id="140" name="直線コネクタ 139">
          <a:extLst>
            <a:ext uri="{FF2B5EF4-FFF2-40B4-BE49-F238E27FC236}">
              <a16:creationId xmlns:a16="http://schemas.microsoft.com/office/drawing/2014/main" id="{E3B6B0D3-BB87-4DFD-A754-2E96CA716990}"/>
            </a:ext>
          </a:extLst>
        </xdr:cNvPr>
        <xdr:cNvCxnSpPr/>
      </xdr:nvCxnSpPr>
      <xdr:spPr>
        <a:xfrm flipV="1">
          <a:off x="13322300" y="5484714"/>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60346</xdr:rowOff>
    </xdr:from>
    <xdr:to>
      <xdr:col>64</xdr:col>
      <xdr:colOff>123825</xdr:colOff>
      <xdr:row>27</xdr:row>
      <xdr:rowOff>161946</xdr:rowOff>
    </xdr:to>
    <xdr:sp macro="" textlink="">
      <xdr:nvSpPr>
        <xdr:cNvPr id="141" name="楕円 140">
          <a:extLst>
            <a:ext uri="{FF2B5EF4-FFF2-40B4-BE49-F238E27FC236}">
              <a16:creationId xmlns:a16="http://schemas.microsoft.com/office/drawing/2014/main" id="{C89D2539-573E-4640-9385-843C9E071D59}"/>
            </a:ext>
          </a:extLst>
        </xdr:cNvPr>
        <xdr:cNvSpPr/>
      </xdr:nvSpPr>
      <xdr:spPr>
        <a:xfrm>
          <a:off x="12509500" y="546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90516</xdr:rowOff>
    </xdr:from>
    <xdr:to>
      <xdr:col>68</xdr:col>
      <xdr:colOff>73025</xdr:colOff>
      <xdr:row>27</xdr:row>
      <xdr:rowOff>111146</xdr:rowOff>
    </xdr:to>
    <xdr:cxnSp macro="">
      <xdr:nvCxnSpPr>
        <xdr:cNvPr id="142" name="直線コネクタ 141">
          <a:extLst>
            <a:ext uri="{FF2B5EF4-FFF2-40B4-BE49-F238E27FC236}">
              <a16:creationId xmlns:a16="http://schemas.microsoft.com/office/drawing/2014/main" id="{DD121BFB-F99B-4E01-BBDD-E415F6417C49}"/>
            </a:ext>
          </a:extLst>
        </xdr:cNvPr>
        <xdr:cNvCxnSpPr/>
      </xdr:nvCxnSpPr>
      <xdr:spPr>
        <a:xfrm flipV="1">
          <a:off x="12560300" y="5491191"/>
          <a:ext cx="762000" cy="2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99688</xdr:rowOff>
    </xdr:from>
    <xdr:to>
      <xdr:col>60</xdr:col>
      <xdr:colOff>123825</xdr:colOff>
      <xdr:row>28</xdr:row>
      <xdr:rowOff>29838</xdr:rowOff>
    </xdr:to>
    <xdr:sp macro="" textlink="">
      <xdr:nvSpPr>
        <xdr:cNvPr id="143" name="楕円 142">
          <a:extLst>
            <a:ext uri="{FF2B5EF4-FFF2-40B4-BE49-F238E27FC236}">
              <a16:creationId xmlns:a16="http://schemas.microsoft.com/office/drawing/2014/main" id="{231ECEA6-F90B-4D08-BBCA-F493DAB6B97A}"/>
            </a:ext>
          </a:extLst>
        </xdr:cNvPr>
        <xdr:cNvSpPr/>
      </xdr:nvSpPr>
      <xdr:spPr>
        <a:xfrm>
          <a:off x="11747500" y="550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111146</xdr:rowOff>
    </xdr:from>
    <xdr:to>
      <xdr:col>64</xdr:col>
      <xdr:colOff>73025</xdr:colOff>
      <xdr:row>27</xdr:row>
      <xdr:rowOff>150488</xdr:rowOff>
    </xdr:to>
    <xdr:cxnSp macro="">
      <xdr:nvCxnSpPr>
        <xdr:cNvPr id="144" name="直線コネクタ 143">
          <a:extLst>
            <a:ext uri="{FF2B5EF4-FFF2-40B4-BE49-F238E27FC236}">
              <a16:creationId xmlns:a16="http://schemas.microsoft.com/office/drawing/2014/main" id="{C8916435-0F96-4007-A23D-E74AA67E199A}"/>
            </a:ext>
          </a:extLst>
        </xdr:cNvPr>
        <xdr:cNvCxnSpPr/>
      </xdr:nvCxnSpPr>
      <xdr:spPr>
        <a:xfrm flipV="1">
          <a:off x="11798300" y="5511821"/>
          <a:ext cx="762000" cy="3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141650</xdr:rowOff>
    </xdr:from>
    <xdr:ext cx="469744" cy="259045"/>
    <xdr:sp macro="" textlink="">
      <xdr:nvSpPr>
        <xdr:cNvPr id="145" name="n_1aveValue債務償還比率">
          <a:extLst>
            <a:ext uri="{FF2B5EF4-FFF2-40B4-BE49-F238E27FC236}">
              <a16:creationId xmlns:a16="http://schemas.microsoft.com/office/drawing/2014/main" id="{C40C002A-D6CB-4678-86B4-7ED08B548D60}"/>
            </a:ext>
          </a:extLst>
        </xdr:cNvPr>
        <xdr:cNvSpPr txBox="1"/>
      </xdr:nvSpPr>
      <xdr:spPr>
        <a:xfrm>
          <a:off x="13836727" y="6056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125458</xdr:rowOff>
    </xdr:from>
    <xdr:ext cx="469744" cy="259045"/>
    <xdr:sp macro="" textlink="">
      <xdr:nvSpPr>
        <xdr:cNvPr id="146" name="n_2aveValue債務償還比率">
          <a:extLst>
            <a:ext uri="{FF2B5EF4-FFF2-40B4-BE49-F238E27FC236}">
              <a16:creationId xmlns:a16="http://schemas.microsoft.com/office/drawing/2014/main" id="{0A2FEC8D-F5C6-448F-A7FA-87129CED71AE}"/>
            </a:ext>
          </a:extLst>
        </xdr:cNvPr>
        <xdr:cNvSpPr txBox="1"/>
      </xdr:nvSpPr>
      <xdr:spPr>
        <a:xfrm>
          <a:off x="13087427" y="604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108785</xdr:rowOff>
    </xdr:from>
    <xdr:ext cx="469744" cy="259045"/>
    <xdr:sp macro="" textlink="">
      <xdr:nvSpPr>
        <xdr:cNvPr id="147" name="n_3aveValue債務償還比率">
          <a:extLst>
            <a:ext uri="{FF2B5EF4-FFF2-40B4-BE49-F238E27FC236}">
              <a16:creationId xmlns:a16="http://schemas.microsoft.com/office/drawing/2014/main" id="{3CB62DD4-E498-44B5-B47C-5137A1892AA9}"/>
            </a:ext>
          </a:extLst>
        </xdr:cNvPr>
        <xdr:cNvSpPr txBox="1"/>
      </xdr:nvSpPr>
      <xdr:spPr>
        <a:xfrm>
          <a:off x="12325427" y="602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114663</xdr:rowOff>
    </xdr:from>
    <xdr:ext cx="469744" cy="259045"/>
    <xdr:sp macro="" textlink="">
      <xdr:nvSpPr>
        <xdr:cNvPr id="148" name="n_4aveValue債務償還比率">
          <a:extLst>
            <a:ext uri="{FF2B5EF4-FFF2-40B4-BE49-F238E27FC236}">
              <a16:creationId xmlns:a16="http://schemas.microsoft.com/office/drawing/2014/main" id="{E5582D9E-7FB7-43BE-AF16-2039BF939C9F}"/>
            </a:ext>
          </a:extLst>
        </xdr:cNvPr>
        <xdr:cNvSpPr txBox="1"/>
      </xdr:nvSpPr>
      <xdr:spPr>
        <a:xfrm>
          <a:off x="11563427" y="602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151366</xdr:rowOff>
    </xdr:from>
    <xdr:ext cx="469744" cy="259045"/>
    <xdr:sp macro="" textlink="">
      <xdr:nvSpPr>
        <xdr:cNvPr id="149" name="n_1mainValue債務償還比率">
          <a:extLst>
            <a:ext uri="{FF2B5EF4-FFF2-40B4-BE49-F238E27FC236}">
              <a16:creationId xmlns:a16="http://schemas.microsoft.com/office/drawing/2014/main" id="{073BCF6D-6371-4FCF-9D0C-AC69F52C12D8}"/>
            </a:ext>
          </a:extLst>
        </xdr:cNvPr>
        <xdr:cNvSpPr txBox="1"/>
      </xdr:nvSpPr>
      <xdr:spPr>
        <a:xfrm>
          <a:off x="13836727" y="520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157843</xdr:rowOff>
    </xdr:from>
    <xdr:ext cx="469744" cy="259045"/>
    <xdr:sp macro="" textlink="">
      <xdr:nvSpPr>
        <xdr:cNvPr id="150" name="n_2mainValue債務償還比率">
          <a:extLst>
            <a:ext uri="{FF2B5EF4-FFF2-40B4-BE49-F238E27FC236}">
              <a16:creationId xmlns:a16="http://schemas.microsoft.com/office/drawing/2014/main" id="{A4080BB9-8CE4-4360-8BEA-50323D21E44D}"/>
            </a:ext>
          </a:extLst>
        </xdr:cNvPr>
        <xdr:cNvSpPr txBox="1"/>
      </xdr:nvSpPr>
      <xdr:spPr>
        <a:xfrm>
          <a:off x="13087427" y="521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7023</xdr:rowOff>
    </xdr:from>
    <xdr:ext cx="469744" cy="259045"/>
    <xdr:sp macro="" textlink="">
      <xdr:nvSpPr>
        <xdr:cNvPr id="151" name="n_3mainValue債務償還比率">
          <a:extLst>
            <a:ext uri="{FF2B5EF4-FFF2-40B4-BE49-F238E27FC236}">
              <a16:creationId xmlns:a16="http://schemas.microsoft.com/office/drawing/2014/main" id="{CAD7B003-E233-4BA7-A248-1A23B29EA35E}"/>
            </a:ext>
          </a:extLst>
        </xdr:cNvPr>
        <xdr:cNvSpPr txBox="1"/>
      </xdr:nvSpPr>
      <xdr:spPr>
        <a:xfrm>
          <a:off x="12325427" y="523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46365</xdr:rowOff>
    </xdr:from>
    <xdr:ext cx="469744" cy="259045"/>
    <xdr:sp macro="" textlink="">
      <xdr:nvSpPr>
        <xdr:cNvPr id="152" name="n_4mainValue債務償還比率">
          <a:extLst>
            <a:ext uri="{FF2B5EF4-FFF2-40B4-BE49-F238E27FC236}">
              <a16:creationId xmlns:a16="http://schemas.microsoft.com/office/drawing/2014/main" id="{FEA7A3F5-E885-43B2-817C-408CB2A554BC}"/>
            </a:ext>
          </a:extLst>
        </xdr:cNvPr>
        <xdr:cNvSpPr txBox="1"/>
      </xdr:nvSpPr>
      <xdr:spPr>
        <a:xfrm>
          <a:off x="11563427" y="527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3" name="正方形/長方形 152">
          <a:extLst>
            <a:ext uri="{FF2B5EF4-FFF2-40B4-BE49-F238E27FC236}">
              <a16:creationId xmlns:a16="http://schemas.microsoft.com/office/drawing/2014/main" id="{443032DA-365B-410D-B5A4-C55943B9273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4" name="正方形/長方形 153">
          <a:extLst>
            <a:ext uri="{FF2B5EF4-FFF2-40B4-BE49-F238E27FC236}">
              <a16:creationId xmlns:a16="http://schemas.microsoft.com/office/drawing/2014/main" id="{8E102F62-88CA-4D6E-9F02-A91599E74FB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5" name="テキスト ボックス 154">
          <a:extLst>
            <a:ext uri="{FF2B5EF4-FFF2-40B4-BE49-F238E27FC236}">
              <a16:creationId xmlns:a16="http://schemas.microsoft.com/office/drawing/2014/main" id="{43111C9F-C451-4175-8C6B-FE443E44C02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6" name="テキスト ボックス 155">
          <a:extLst>
            <a:ext uri="{FF2B5EF4-FFF2-40B4-BE49-F238E27FC236}">
              <a16:creationId xmlns:a16="http://schemas.microsoft.com/office/drawing/2014/main" id="{7C76A180-93E1-4C47-A6C5-E8F00CC228B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7" name="テキスト ボックス 156">
          <a:extLst>
            <a:ext uri="{FF2B5EF4-FFF2-40B4-BE49-F238E27FC236}">
              <a16:creationId xmlns:a16="http://schemas.microsoft.com/office/drawing/2014/main" id="{B40008CD-2E3A-49F2-94B4-BC5497AB3FE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8" name="テキスト ボックス 157">
          <a:extLst>
            <a:ext uri="{FF2B5EF4-FFF2-40B4-BE49-F238E27FC236}">
              <a16:creationId xmlns:a16="http://schemas.microsoft.com/office/drawing/2014/main" id="{2E9F36E8-9339-465D-A8F7-AA40516D8AE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58C781B-9EBB-4508-B8CD-8AD854D1633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70BDEA1-3616-436C-A28C-F2569638E6B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6A7A438-FF40-4ECD-9DA1-9D6CEC267D2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F9B38B6-5834-4630-8A3C-BA49C788C6A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9ABD890-C035-479C-8F07-573EE5DE174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5858A42-BBE0-4391-960F-96A7CED9AB0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31BA8CE-6366-4F12-AFA9-0E4C76F56E0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D996F59-FFAA-44F8-8CF3-453CD2AE846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141FC1E-3B7B-4CA1-90FA-88ED431E990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2EE472B-DC8B-41BA-80BE-1907A575F3B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43,356
42,774
214.31
32,331,292
30,840,958
1,410,308
16,311,978
21,518,006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51B9A6F-558D-4717-9D59-3DE43037F7D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DF8B3A4-3E73-42D4-BCF0-C91D8248A38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18BADA8-ADA0-4240-8C5B-80AB6BF037D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AF9C238-6092-4578-81CC-5895E466171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86844C3-94AF-42AB-9AB2-0A665F75C8E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61D4DCD-8B85-47DE-B593-6646E78BE8E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39E3805-9C10-48CB-BE24-23CD901CA8C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B484BFA-D42A-49B1-9502-33FA39E651E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E04687E-0590-4231-99B0-E4682CA333C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6FF266C-1EB6-4349-BEEB-4D0914A128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F71E86C-0874-4589-8F3F-25AD48FA158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29F8276-10E3-48D0-B7A0-FE4D10B832D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7BC974C-7156-429C-B5F0-97ACD216401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F5C2786-4132-4463-BE12-13D6722AE64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E66B765-3B66-4D8F-9FE1-A7E4F56F669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2B611C9-0A8A-4EDF-9A9F-75163687D97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1C8D2E5-F13A-46F4-9F65-2E1BE172815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6A329F5-7E1C-4746-B262-CBAFF520BB2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85FCDD9-4587-4735-BB0D-D9294705289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1294D1A-8754-4AFF-A20F-7F6BE325C29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D3DCA60-3367-4803-A7AE-252A8446AD9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3FB7FFA-BD64-4AE3-B7B0-D7BB984703A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B2DD96D-D1EC-4348-BDD1-3AF4AE1537B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135BCCA-2977-4370-83B5-0B03FB76FF2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E64A440-9D29-478F-A340-6CC10331EC1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4AC3DF2-D2BF-46A3-B2DC-1EB6106CC69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5743B7D-3F61-4113-B497-5955D434549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18FD802-DC4A-4C4A-AB40-9F90710D1A3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6C907CD-16A9-4336-A381-2CF0FF0F1ED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EFE3CBC-D804-41A9-A053-9A9A014B175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790142C-85AF-4E5D-AE56-621BEE85C39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A322517-FEF6-4588-92E9-AA18FA14269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156CAF6-1F32-4E4A-B781-38A562E34AD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6F48519-C24F-49F3-8534-5EC69805907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A3A548B-F19A-4382-ACDD-8C62540675B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5832679-2924-4511-8EAB-564BB7FB0FA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9C17B46-DACA-42EA-88BC-A08A4028271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11AA3DC-43E8-48E9-B8F6-19FE2A33564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EF548E0-6F74-40D0-AAAF-AF3C5BA8B99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B6960A7-E221-49F1-B817-0790F72F28D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9FE0382-1AED-4502-B05C-F53752E0BD1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9F26B64-C291-426F-8952-07B1FACE2B7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F6C202F-B640-4A1A-9AE0-504FFD8EB35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959F0B1-94A2-4C8F-9BED-0C4A016C04D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E5EF1D7-C1D9-41BF-A13B-A86F3ACA958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74295</xdr:rowOff>
    </xdr:to>
    <xdr:cxnSp macro="">
      <xdr:nvCxnSpPr>
        <xdr:cNvPr id="57" name="直線コネクタ 56">
          <a:extLst>
            <a:ext uri="{FF2B5EF4-FFF2-40B4-BE49-F238E27FC236}">
              <a16:creationId xmlns:a16="http://schemas.microsoft.com/office/drawing/2014/main" id="{1589F9C8-6413-4FE0-8611-5AD4E25210DC}"/>
            </a:ext>
          </a:extLst>
        </xdr:cNvPr>
        <xdr:cNvCxnSpPr/>
      </xdr:nvCxnSpPr>
      <xdr:spPr>
        <a:xfrm flipV="1">
          <a:off x="4634865" y="582930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78122</xdr:rowOff>
    </xdr:from>
    <xdr:ext cx="405111" cy="259045"/>
    <xdr:sp macro="" textlink="">
      <xdr:nvSpPr>
        <xdr:cNvPr id="58" name="【道路】&#10;有形固定資産減価償却率最小値テキスト">
          <a:extLst>
            <a:ext uri="{FF2B5EF4-FFF2-40B4-BE49-F238E27FC236}">
              <a16:creationId xmlns:a16="http://schemas.microsoft.com/office/drawing/2014/main" id="{1C63706F-A2A7-4842-ABA7-815D7323AC05}"/>
            </a:ext>
          </a:extLst>
        </xdr:cNvPr>
        <xdr:cNvSpPr txBox="1"/>
      </xdr:nvSpPr>
      <xdr:spPr>
        <a:xfrm>
          <a:off x="4673600" y="71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74295</xdr:rowOff>
    </xdr:from>
    <xdr:to>
      <xdr:col>24</xdr:col>
      <xdr:colOff>152400</xdr:colOff>
      <xdr:row>41</xdr:row>
      <xdr:rowOff>74295</xdr:rowOff>
    </xdr:to>
    <xdr:cxnSp macro="">
      <xdr:nvCxnSpPr>
        <xdr:cNvPr id="59" name="直線コネクタ 58">
          <a:extLst>
            <a:ext uri="{FF2B5EF4-FFF2-40B4-BE49-F238E27FC236}">
              <a16:creationId xmlns:a16="http://schemas.microsoft.com/office/drawing/2014/main" id="{AE8E4D2E-A435-4FCA-B421-1C0A3DCA3CE5}"/>
            </a:ext>
          </a:extLst>
        </xdr:cNvPr>
        <xdr:cNvCxnSpPr/>
      </xdr:nvCxnSpPr>
      <xdr:spPr>
        <a:xfrm>
          <a:off x="4546600" y="710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0E305474-A583-4ABE-A825-4F75C0BF44E3}"/>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F89E866A-1E8B-436B-AD76-33895805BE31}"/>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20972</xdr:rowOff>
    </xdr:from>
    <xdr:ext cx="405111" cy="259045"/>
    <xdr:sp macro="" textlink="">
      <xdr:nvSpPr>
        <xdr:cNvPr id="62" name="【道路】&#10;有形固定資産減価償却率平均値テキスト">
          <a:extLst>
            <a:ext uri="{FF2B5EF4-FFF2-40B4-BE49-F238E27FC236}">
              <a16:creationId xmlns:a16="http://schemas.microsoft.com/office/drawing/2014/main" id="{8D7F1ED7-1D10-4059-B77C-675E2ABB686E}"/>
            </a:ext>
          </a:extLst>
        </xdr:cNvPr>
        <xdr:cNvSpPr txBox="1"/>
      </xdr:nvSpPr>
      <xdr:spPr>
        <a:xfrm>
          <a:off x="4673600" y="636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42545</xdr:rowOff>
    </xdr:from>
    <xdr:to>
      <xdr:col>24</xdr:col>
      <xdr:colOff>114300</xdr:colOff>
      <xdr:row>37</xdr:row>
      <xdr:rowOff>144145</xdr:rowOff>
    </xdr:to>
    <xdr:sp macro="" textlink="">
      <xdr:nvSpPr>
        <xdr:cNvPr id="63" name="フローチャート: 判断 62">
          <a:extLst>
            <a:ext uri="{FF2B5EF4-FFF2-40B4-BE49-F238E27FC236}">
              <a16:creationId xmlns:a16="http://schemas.microsoft.com/office/drawing/2014/main" id="{24107D43-B2D3-4D71-A1C4-976F9DDC842E}"/>
            </a:ext>
          </a:extLst>
        </xdr:cNvPr>
        <xdr:cNvSpPr/>
      </xdr:nvSpPr>
      <xdr:spPr>
        <a:xfrm>
          <a:off x="45847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4445</xdr:rowOff>
    </xdr:from>
    <xdr:to>
      <xdr:col>20</xdr:col>
      <xdr:colOff>38100</xdr:colOff>
      <xdr:row>37</xdr:row>
      <xdr:rowOff>106045</xdr:rowOff>
    </xdr:to>
    <xdr:sp macro="" textlink="">
      <xdr:nvSpPr>
        <xdr:cNvPr id="64" name="フローチャート: 判断 63">
          <a:extLst>
            <a:ext uri="{FF2B5EF4-FFF2-40B4-BE49-F238E27FC236}">
              <a16:creationId xmlns:a16="http://schemas.microsoft.com/office/drawing/2014/main" id="{91347A20-45A0-43C3-9CCA-2A6B52E61F8D}"/>
            </a:ext>
          </a:extLst>
        </xdr:cNvPr>
        <xdr:cNvSpPr/>
      </xdr:nvSpPr>
      <xdr:spPr>
        <a:xfrm>
          <a:off x="3746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135890</xdr:rowOff>
    </xdr:from>
    <xdr:to>
      <xdr:col>15</xdr:col>
      <xdr:colOff>101600</xdr:colOff>
      <xdr:row>37</xdr:row>
      <xdr:rowOff>66040</xdr:rowOff>
    </xdr:to>
    <xdr:sp macro="" textlink="">
      <xdr:nvSpPr>
        <xdr:cNvPr id="65" name="フローチャート: 判断 64">
          <a:extLst>
            <a:ext uri="{FF2B5EF4-FFF2-40B4-BE49-F238E27FC236}">
              <a16:creationId xmlns:a16="http://schemas.microsoft.com/office/drawing/2014/main" id="{C6268CB9-386A-4763-9F96-B72F2522AC82}"/>
            </a:ext>
          </a:extLst>
        </xdr:cNvPr>
        <xdr:cNvSpPr/>
      </xdr:nvSpPr>
      <xdr:spPr>
        <a:xfrm>
          <a:off x="2857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99695</xdr:rowOff>
    </xdr:from>
    <xdr:to>
      <xdr:col>10</xdr:col>
      <xdr:colOff>165100</xdr:colOff>
      <xdr:row>37</xdr:row>
      <xdr:rowOff>29845</xdr:rowOff>
    </xdr:to>
    <xdr:sp macro="" textlink="">
      <xdr:nvSpPr>
        <xdr:cNvPr id="66" name="フローチャート: 判断 65">
          <a:extLst>
            <a:ext uri="{FF2B5EF4-FFF2-40B4-BE49-F238E27FC236}">
              <a16:creationId xmlns:a16="http://schemas.microsoft.com/office/drawing/2014/main" id="{B9F9AC7D-4C31-43E6-A3F2-7A3CB06AB8C0}"/>
            </a:ext>
          </a:extLst>
        </xdr:cNvPr>
        <xdr:cNvSpPr/>
      </xdr:nvSpPr>
      <xdr:spPr>
        <a:xfrm>
          <a:off x="1968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a:extLst>
            <a:ext uri="{FF2B5EF4-FFF2-40B4-BE49-F238E27FC236}">
              <a16:creationId xmlns:a16="http://schemas.microsoft.com/office/drawing/2014/main" id="{1C372CC3-424F-471D-A16C-5C4EFB7049E4}"/>
            </a:ext>
          </a:extLst>
        </xdr:cNvPr>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09835F5-37AC-43C3-9527-3A8F7FCFB7A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BF0D968-951E-45DD-B8B5-DE97D45F941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86E7167-A58C-43AC-847D-1DBECCEC4DD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FBEBC5D-C574-4D98-B60E-E8F795B33C8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52979EC-0B56-4F44-B4F4-DC1D67DF842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93980</xdr:rowOff>
    </xdr:from>
    <xdr:to>
      <xdr:col>6</xdr:col>
      <xdr:colOff>38100</xdr:colOff>
      <xdr:row>37</xdr:row>
      <xdr:rowOff>24130</xdr:rowOff>
    </xdr:to>
    <xdr:sp macro="" textlink="">
      <xdr:nvSpPr>
        <xdr:cNvPr id="73" name="楕円 72">
          <a:extLst>
            <a:ext uri="{FF2B5EF4-FFF2-40B4-BE49-F238E27FC236}">
              <a16:creationId xmlns:a16="http://schemas.microsoft.com/office/drawing/2014/main" id="{255EF1D8-26F2-44AE-8E50-2C9EEAED4640}"/>
            </a:ext>
          </a:extLst>
        </xdr:cNvPr>
        <xdr:cNvSpPr/>
      </xdr:nvSpPr>
      <xdr:spPr>
        <a:xfrm>
          <a:off x="1079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122572</xdr:rowOff>
    </xdr:from>
    <xdr:ext cx="405111" cy="259045"/>
    <xdr:sp macro="" textlink="">
      <xdr:nvSpPr>
        <xdr:cNvPr id="74" name="n_1aveValue【道路】&#10;有形固定資産減価償却率">
          <a:extLst>
            <a:ext uri="{FF2B5EF4-FFF2-40B4-BE49-F238E27FC236}">
              <a16:creationId xmlns:a16="http://schemas.microsoft.com/office/drawing/2014/main" id="{F32D644A-CB41-4B28-A364-BE7354CCE4E1}"/>
            </a:ext>
          </a:extLst>
        </xdr:cNvPr>
        <xdr:cNvSpPr txBox="1"/>
      </xdr:nvSpPr>
      <xdr:spPr>
        <a:xfrm>
          <a:off x="3582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82567</xdr:rowOff>
    </xdr:from>
    <xdr:ext cx="405111" cy="259045"/>
    <xdr:sp macro="" textlink="">
      <xdr:nvSpPr>
        <xdr:cNvPr id="75" name="n_2aveValue【道路】&#10;有形固定資産減価償却率">
          <a:extLst>
            <a:ext uri="{FF2B5EF4-FFF2-40B4-BE49-F238E27FC236}">
              <a16:creationId xmlns:a16="http://schemas.microsoft.com/office/drawing/2014/main" id="{9F69296B-6CC9-4412-B55C-2C839CC7A24C}"/>
            </a:ext>
          </a:extLst>
        </xdr:cNvPr>
        <xdr:cNvSpPr txBox="1"/>
      </xdr:nvSpPr>
      <xdr:spPr>
        <a:xfrm>
          <a:off x="2705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46372</xdr:rowOff>
    </xdr:from>
    <xdr:ext cx="405111" cy="259045"/>
    <xdr:sp macro="" textlink="">
      <xdr:nvSpPr>
        <xdr:cNvPr id="76" name="n_3aveValue【道路】&#10;有形固定資産減価償却率">
          <a:extLst>
            <a:ext uri="{FF2B5EF4-FFF2-40B4-BE49-F238E27FC236}">
              <a16:creationId xmlns:a16="http://schemas.microsoft.com/office/drawing/2014/main" id="{135BBB8C-D11B-4AEF-BE91-9AB6F2168028}"/>
            </a:ext>
          </a:extLst>
        </xdr:cNvPr>
        <xdr:cNvSpPr txBox="1"/>
      </xdr:nvSpPr>
      <xdr:spPr>
        <a:xfrm>
          <a:off x="1816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160037</xdr:rowOff>
    </xdr:from>
    <xdr:ext cx="405111" cy="259045"/>
    <xdr:sp macro="" textlink="">
      <xdr:nvSpPr>
        <xdr:cNvPr id="77" name="n_4aveValue【道路】&#10;有形固定資産減価償却率">
          <a:extLst>
            <a:ext uri="{FF2B5EF4-FFF2-40B4-BE49-F238E27FC236}">
              <a16:creationId xmlns:a16="http://schemas.microsoft.com/office/drawing/2014/main" id="{6B44BA9A-B373-4C02-925C-78DCA79AF6D8}"/>
            </a:ext>
          </a:extLst>
        </xdr:cNvPr>
        <xdr:cNvSpPr txBox="1"/>
      </xdr:nvSpPr>
      <xdr:spPr>
        <a:xfrm>
          <a:off x="927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40657</xdr:rowOff>
    </xdr:from>
    <xdr:ext cx="405111" cy="259045"/>
    <xdr:sp macro="" textlink="">
      <xdr:nvSpPr>
        <xdr:cNvPr id="78" name="n_4mainValue【道路】&#10;有形固定資産減価償却率">
          <a:extLst>
            <a:ext uri="{FF2B5EF4-FFF2-40B4-BE49-F238E27FC236}">
              <a16:creationId xmlns:a16="http://schemas.microsoft.com/office/drawing/2014/main" id="{F5C1BF6F-E9C9-44C6-B9C3-999F59B7EE8F}"/>
            </a:ext>
          </a:extLst>
        </xdr:cNvPr>
        <xdr:cNvSpPr txBox="1"/>
      </xdr:nvSpPr>
      <xdr:spPr>
        <a:xfrm>
          <a:off x="927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a:extLst>
            <a:ext uri="{FF2B5EF4-FFF2-40B4-BE49-F238E27FC236}">
              <a16:creationId xmlns:a16="http://schemas.microsoft.com/office/drawing/2014/main" id="{6015392E-46B6-496E-A6D8-09471564973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a:extLst>
            <a:ext uri="{FF2B5EF4-FFF2-40B4-BE49-F238E27FC236}">
              <a16:creationId xmlns:a16="http://schemas.microsoft.com/office/drawing/2014/main" id="{B435A599-55FC-42CB-B1B2-C7B99B637DE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a:extLst>
            <a:ext uri="{FF2B5EF4-FFF2-40B4-BE49-F238E27FC236}">
              <a16:creationId xmlns:a16="http://schemas.microsoft.com/office/drawing/2014/main" id="{98FC99A1-1125-4087-B496-6326E4E8340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a:extLst>
            <a:ext uri="{FF2B5EF4-FFF2-40B4-BE49-F238E27FC236}">
              <a16:creationId xmlns:a16="http://schemas.microsoft.com/office/drawing/2014/main" id="{7B0ACEEF-AD47-4C03-9B9F-6C9243E52E4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a:extLst>
            <a:ext uri="{FF2B5EF4-FFF2-40B4-BE49-F238E27FC236}">
              <a16:creationId xmlns:a16="http://schemas.microsoft.com/office/drawing/2014/main" id="{AB611024-3E48-4095-A6A1-34E58116154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a:extLst>
            <a:ext uri="{FF2B5EF4-FFF2-40B4-BE49-F238E27FC236}">
              <a16:creationId xmlns:a16="http://schemas.microsoft.com/office/drawing/2014/main" id="{97518302-EA79-4269-B312-ECCA3B3C535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a:extLst>
            <a:ext uri="{FF2B5EF4-FFF2-40B4-BE49-F238E27FC236}">
              <a16:creationId xmlns:a16="http://schemas.microsoft.com/office/drawing/2014/main" id="{7FF89271-5672-4F65-BEC5-B48C6F0C608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a:extLst>
            <a:ext uri="{FF2B5EF4-FFF2-40B4-BE49-F238E27FC236}">
              <a16:creationId xmlns:a16="http://schemas.microsoft.com/office/drawing/2014/main" id="{8AC7B7B8-D340-4103-A959-73E23E0868B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a:extLst>
            <a:ext uri="{FF2B5EF4-FFF2-40B4-BE49-F238E27FC236}">
              <a16:creationId xmlns:a16="http://schemas.microsoft.com/office/drawing/2014/main" id="{9AB3A484-5322-449F-A440-52E84CAE6B7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a:extLst>
            <a:ext uri="{FF2B5EF4-FFF2-40B4-BE49-F238E27FC236}">
              <a16:creationId xmlns:a16="http://schemas.microsoft.com/office/drawing/2014/main" id="{B6682409-ED47-42ED-8CB7-A0BEA4BEB63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a:extLst>
            <a:ext uri="{FF2B5EF4-FFF2-40B4-BE49-F238E27FC236}">
              <a16:creationId xmlns:a16="http://schemas.microsoft.com/office/drawing/2014/main" id="{5A5852C9-F6C4-4690-8D72-21186622B27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a:extLst>
            <a:ext uri="{FF2B5EF4-FFF2-40B4-BE49-F238E27FC236}">
              <a16:creationId xmlns:a16="http://schemas.microsoft.com/office/drawing/2014/main" id="{500FAF3C-EF94-4859-ACDA-FDD6D348E80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a:extLst>
            <a:ext uri="{FF2B5EF4-FFF2-40B4-BE49-F238E27FC236}">
              <a16:creationId xmlns:a16="http://schemas.microsoft.com/office/drawing/2014/main" id="{2990AE6E-D575-46D8-A4D9-F44F09FB4E9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2" name="テキスト ボックス 91">
          <a:extLst>
            <a:ext uri="{FF2B5EF4-FFF2-40B4-BE49-F238E27FC236}">
              <a16:creationId xmlns:a16="http://schemas.microsoft.com/office/drawing/2014/main" id="{1EFDA8E9-266F-44E8-89D9-A365D26D5D5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a:extLst>
            <a:ext uri="{FF2B5EF4-FFF2-40B4-BE49-F238E27FC236}">
              <a16:creationId xmlns:a16="http://schemas.microsoft.com/office/drawing/2014/main" id="{5AC93196-B318-4846-813C-2757CB15128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a:extLst>
            <a:ext uri="{FF2B5EF4-FFF2-40B4-BE49-F238E27FC236}">
              <a16:creationId xmlns:a16="http://schemas.microsoft.com/office/drawing/2014/main" id="{B493A219-0921-4F07-B732-E360D7503B7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a:extLst>
            <a:ext uri="{FF2B5EF4-FFF2-40B4-BE49-F238E27FC236}">
              <a16:creationId xmlns:a16="http://schemas.microsoft.com/office/drawing/2014/main" id="{F5A302AA-A6BF-4116-A443-49A7D1E2454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 name="テキスト ボックス 95">
          <a:extLst>
            <a:ext uri="{FF2B5EF4-FFF2-40B4-BE49-F238E27FC236}">
              <a16:creationId xmlns:a16="http://schemas.microsoft.com/office/drawing/2014/main" id="{DA915A0F-5E26-4127-A11E-E079543C29F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a:extLst>
            <a:ext uri="{FF2B5EF4-FFF2-40B4-BE49-F238E27FC236}">
              <a16:creationId xmlns:a16="http://schemas.microsoft.com/office/drawing/2014/main" id="{CF7CA472-377F-4FC7-9E00-A839DAA7D8B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8" name="テキスト ボックス 97">
          <a:extLst>
            <a:ext uri="{FF2B5EF4-FFF2-40B4-BE49-F238E27FC236}">
              <a16:creationId xmlns:a16="http://schemas.microsoft.com/office/drawing/2014/main" id="{B9470F9C-A3C1-4FFD-B12C-3BAB75EB5A2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E45E7619-B793-4D42-9435-FE57307AD76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a:extLst>
            <a:ext uri="{FF2B5EF4-FFF2-40B4-BE49-F238E27FC236}">
              <a16:creationId xmlns:a16="http://schemas.microsoft.com/office/drawing/2014/main" id="{78F280BE-0B56-4853-A7B4-C1C605950BA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a:extLst>
            <a:ext uri="{FF2B5EF4-FFF2-40B4-BE49-F238E27FC236}">
              <a16:creationId xmlns:a16="http://schemas.microsoft.com/office/drawing/2014/main" id="{8C73A861-7874-45E5-983E-5D51FE6D6F8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155162</xdr:rowOff>
    </xdr:from>
    <xdr:to>
      <xdr:col>54</xdr:col>
      <xdr:colOff>189865</xdr:colOff>
      <xdr:row>42</xdr:row>
      <xdr:rowOff>20079</xdr:rowOff>
    </xdr:to>
    <xdr:cxnSp macro="">
      <xdr:nvCxnSpPr>
        <xdr:cNvPr id="102" name="直線コネクタ 101">
          <a:extLst>
            <a:ext uri="{FF2B5EF4-FFF2-40B4-BE49-F238E27FC236}">
              <a16:creationId xmlns:a16="http://schemas.microsoft.com/office/drawing/2014/main" id="{76478187-96F6-4FC2-A695-BF10E49AFBA3}"/>
            </a:ext>
          </a:extLst>
        </xdr:cNvPr>
        <xdr:cNvCxnSpPr/>
      </xdr:nvCxnSpPr>
      <xdr:spPr>
        <a:xfrm flipV="1">
          <a:off x="10476865" y="5813012"/>
          <a:ext cx="0" cy="1407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23906</xdr:rowOff>
    </xdr:from>
    <xdr:ext cx="469744" cy="259045"/>
    <xdr:sp macro="" textlink="">
      <xdr:nvSpPr>
        <xdr:cNvPr id="103" name="【道路】&#10;一人当たり延長最小値テキスト">
          <a:extLst>
            <a:ext uri="{FF2B5EF4-FFF2-40B4-BE49-F238E27FC236}">
              <a16:creationId xmlns:a16="http://schemas.microsoft.com/office/drawing/2014/main" id="{E9B6DB98-D2C8-47B0-A404-887F55F0E5B4}"/>
            </a:ext>
          </a:extLst>
        </xdr:cNvPr>
        <xdr:cNvSpPr txBox="1"/>
      </xdr:nvSpPr>
      <xdr:spPr>
        <a:xfrm>
          <a:off x="10515600" y="722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20079</xdr:rowOff>
    </xdr:from>
    <xdr:to>
      <xdr:col>55</xdr:col>
      <xdr:colOff>88900</xdr:colOff>
      <xdr:row>42</xdr:row>
      <xdr:rowOff>20079</xdr:rowOff>
    </xdr:to>
    <xdr:cxnSp macro="">
      <xdr:nvCxnSpPr>
        <xdr:cNvPr id="104" name="直線コネクタ 103">
          <a:extLst>
            <a:ext uri="{FF2B5EF4-FFF2-40B4-BE49-F238E27FC236}">
              <a16:creationId xmlns:a16="http://schemas.microsoft.com/office/drawing/2014/main" id="{BA250DF2-B100-409A-9B08-AA9A4A76BC39}"/>
            </a:ext>
          </a:extLst>
        </xdr:cNvPr>
        <xdr:cNvCxnSpPr/>
      </xdr:nvCxnSpPr>
      <xdr:spPr>
        <a:xfrm>
          <a:off x="10388600" y="722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101839</xdr:rowOff>
    </xdr:from>
    <xdr:ext cx="534377" cy="259045"/>
    <xdr:sp macro="" textlink="">
      <xdr:nvSpPr>
        <xdr:cNvPr id="105" name="【道路】&#10;一人当たり延長最大値テキスト">
          <a:extLst>
            <a:ext uri="{FF2B5EF4-FFF2-40B4-BE49-F238E27FC236}">
              <a16:creationId xmlns:a16="http://schemas.microsoft.com/office/drawing/2014/main" id="{5C69C2F2-CEF2-444D-B5A7-83D935955284}"/>
            </a:ext>
          </a:extLst>
        </xdr:cNvPr>
        <xdr:cNvSpPr txBox="1"/>
      </xdr:nvSpPr>
      <xdr:spPr>
        <a:xfrm>
          <a:off x="10515600" y="55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155162</xdr:rowOff>
    </xdr:from>
    <xdr:to>
      <xdr:col>55</xdr:col>
      <xdr:colOff>88900</xdr:colOff>
      <xdr:row>33</xdr:row>
      <xdr:rowOff>155162</xdr:rowOff>
    </xdr:to>
    <xdr:cxnSp macro="">
      <xdr:nvCxnSpPr>
        <xdr:cNvPr id="106" name="直線コネクタ 105">
          <a:extLst>
            <a:ext uri="{FF2B5EF4-FFF2-40B4-BE49-F238E27FC236}">
              <a16:creationId xmlns:a16="http://schemas.microsoft.com/office/drawing/2014/main" id="{56F99026-FAC1-4BEC-98B9-EC09BBA558CA}"/>
            </a:ext>
          </a:extLst>
        </xdr:cNvPr>
        <xdr:cNvCxnSpPr/>
      </xdr:nvCxnSpPr>
      <xdr:spPr>
        <a:xfrm>
          <a:off x="10388600" y="581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71131</xdr:rowOff>
    </xdr:from>
    <xdr:ext cx="534377" cy="259045"/>
    <xdr:sp macro="" textlink="">
      <xdr:nvSpPr>
        <xdr:cNvPr id="107" name="【道路】&#10;一人当たり延長平均値テキスト">
          <a:extLst>
            <a:ext uri="{FF2B5EF4-FFF2-40B4-BE49-F238E27FC236}">
              <a16:creationId xmlns:a16="http://schemas.microsoft.com/office/drawing/2014/main" id="{BCA65D0C-B95F-4A04-9936-6F098C190F4D}"/>
            </a:ext>
          </a:extLst>
        </xdr:cNvPr>
        <xdr:cNvSpPr txBox="1"/>
      </xdr:nvSpPr>
      <xdr:spPr>
        <a:xfrm>
          <a:off x="10515600" y="658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92704</xdr:rowOff>
    </xdr:from>
    <xdr:to>
      <xdr:col>55</xdr:col>
      <xdr:colOff>50800</xdr:colOff>
      <xdr:row>39</xdr:row>
      <xdr:rowOff>22854</xdr:rowOff>
    </xdr:to>
    <xdr:sp macro="" textlink="">
      <xdr:nvSpPr>
        <xdr:cNvPr id="108" name="フローチャート: 判断 107">
          <a:extLst>
            <a:ext uri="{FF2B5EF4-FFF2-40B4-BE49-F238E27FC236}">
              <a16:creationId xmlns:a16="http://schemas.microsoft.com/office/drawing/2014/main" id="{5F876973-754B-4E98-BA13-C063E98ACFCC}"/>
            </a:ext>
          </a:extLst>
        </xdr:cNvPr>
        <xdr:cNvSpPr/>
      </xdr:nvSpPr>
      <xdr:spPr>
        <a:xfrm>
          <a:off x="10426700" y="660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109658</xdr:rowOff>
    </xdr:from>
    <xdr:to>
      <xdr:col>50</xdr:col>
      <xdr:colOff>165100</xdr:colOff>
      <xdr:row>39</xdr:row>
      <xdr:rowOff>39808</xdr:rowOff>
    </xdr:to>
    <xdr:sp macro="" textlink="">
      <xdr:nvSpPr>
        <xdr:cNvPr id="109" name="フローチャート: 判断 108">
          <a:extLst>
            <a:ext uri="{FF2B5EF4-FFF2-40B4-BE49-F238E27FC236}">
              <a16:creationId xmlns:a16="http://schemas.microsoft.com/office/drawing/2014/main" id="{C656594B-814D-41E4-BFF5-61A530A110BE}"/>
            </a:ext>
          </a:extLst>
        </xdr:cNvPr>
        <xdr:cNvSpPr/>
      </xdr:nvSpPr>
      <xdr:spPr>
        <a:xfrm>
          <a:off x="9588500" y="662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132747</xdr:rowOff>
    </xdr:from>
    <xdr:to>
      <xdr:col>46</xdr:col>
      <xdr:colOff>38100</xdr:colOff>
      <xdr:row>39</xdr:row>
      <xdr:rowOff>62897</xdr:rowOff>
    </xdr:to>
    <xdr:sp macro="" textlink="">
      <xdr:nvSpPr>
        <xdr:cNvPr id="110" name="フローチャート: 判断 109">
          <a:extLst>
            <a:ext uri="{FF2B5EF4-FFF2-40B4-BE49-F238E27FC236}">
              <a16:creationId xmlns:a16="http://schemas.microsoft.com/office/drawing/2014/main" id="{4578349B-D2C2-4CBA-AFB4-8D9DBCF8FA5A}"/>
            </a:ext>
          </a:extLst>
        </xdr:cNvPr>
        <xdr:cNvSpPr/>
      </xdr:nvSpPr>
      <xdr:spPr>
        <a:xfrm>
          <a:off x="8699500" y="664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89427</xdr:rowOff>
    </xdr:from>
    <xdr:to>
      <xdr:col>41</xdr:col>
      <xdr:colOff>101600</xdr:colOff>
      <xdr:row>39</xdr:row>
      <xdr:rowOff>19577</xdr:rowOff>
    </xdr:to>
    <xdr:sp macro="" textlink="">
      <xdr:nvSpPr>
        <xdr:cNvPr id="111" name="フローチャート: 判断 110">
          <a:extLst>
            <a:ext uri="{FF2B5EF4-FFF2-40B4-BE49-F238E27FC236}">
              <a16:creationId xmlns:a16="http://schemas.microsoft.com/office/drawing/2014/main" id="{F2A10447-7AEB-4352-98E9-641E9D84A6C5}"/>
            </a:ext>
          </a:extLst>
        </xdr:cNvPr>
        <xdr:cNvSpPr/>
      </xdr:nvSpPr>
      <xdr:spPr>
        <a:xfrm>
          <a:off x="7810500" y="660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125488</xdr:rowOff>
    </xdr:from>
    <xdr:to>
      <xdr:col>36</xdr:col>
      <xdr:colOff>165100</xdr:colOff>
      <xdr:row>39</xdr:row>
      <xdr:rowOff>55638</xdr:rowOff>
    </xdr:to>
    <xdr:sp macro="" textlink="">
      <xdr:nvSpPr>
        <xdr:cNvPr id="112" name="フローチャート: 判断 111">
          <a:extLst>
            <a:ext uri="{FF2B5EF4-FFF2-40B4-BE49-F238E27FC236}">
              <a16:creationId xmlns:a16="http://schemas.microsoft.com/office/drawing/2014/main" id="{FE49FA37-ECDA-461A-ABFF-F9A51AE74624}"/>
            </a:ext>
          </a:extLst>
        </xdr:cNvPr>
        <xdr:cNvSpPr/>
      </xdr:nvSpPr>
      <xdr:spPr>
        <a:xfrm>
          <a:off x="6921500" y="664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9292B31D-4C1B-4BA7-A03F-6A5E86C68B1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E27AD5D0-FD53-4C11-85FD-E550B6A295F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B5449687-9AA7-4447-BBF5-F21C3A31596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D1B6F2CF-4703-43AD-B1C8-D3B9E6D27DD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70898F7A-4AA5-4113-BB87-F60970CB064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156655</xdr:rowOff>
    </xdr:from>
    <xdr:to>
      <xdr:col>36</xdr:col>
      <xdr:colOff>165100</xdr:colOff>
      <xdr:row>39</xdr:row>
      <xdr:rowOff>86805</xdr:rowOff>
    </xdr:to>
    <xdr:sp macro="" textlink="">
      <xdr:nvSpPr>
        <xdr:cNvPr id="118" name="楕円 117">
          <a:extLst>
            <a:ext uri="{FF2B5EF4-FFF2-40B4-BE49-F238E27FC236}">
              <a16:creationId xmlns:a16="http://schemas.microsoft.com/office/drawing/2014/main" id="{2EEDC2E0-5F29-4080-9077-414ACE42CFC2}"/>
            </a:ext>
          </a:extLst>
        </xdr:cNvPr>
        <xdr:cNvSpPr/>
      </xdr:nvSpPr>
      <xdr:spPr>
        <a:xfrm>
          <a:off x="6921500" y="66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56335</xdr:rowOff>
    </xdr:from>
    <xdr:ext cx="534377" cy="259045"/>
    <xdr:sp macro="" textlink="">
      <xdr:nvSpPr>
        <xdr:cNvPr id="119" name="n_1aveValue【道路】&#10;一人当たり延長">
          <a:extLst>
            <a:ext uri="{FF2B5EF4-FFF2-40B4-BE49-F238E27FC236}">
              <a16:creationId xmlns:a16="http://schemas.microsoft.com/office/drawing/2014/main" id="{2ACD5CF6-C0DF-40A2-90C4-C490F2C6E246}"/>
            </a:ext>
          </a:extLst>
        </xdr:cNvPr>
        <xdr:cNvSpPr txBox="1"/>
      </xdr:nvSpPr>
      <xdr:spPr>
        <a:xfrm>
          <a:off x="9359411" y="639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79424</xdr:rowOff>
    </xdr:from>
    <xdr:ext cx="534377" cy="259045"/>
    <xdr:sp macro="" textlink="">
      <xdr:nvSpPr>
        <xdr:cNvPr id="120" name="n_2aveValue【道路】&#10;一人当たり延長">
          <a:extLst>
            <a:ext uri="{FF2B5EF4-FFF2-40B4-BE49-F238E27FC236}">
              <a16:creationId xmlns:a16="http://schemas.microsoft.com/office/drawing/2014/main" id="{6EBFD98D-4977-421A-AB41-DA62E9303A51}"/>
            </a:ext>
          </a:extLst>
        </xdr:cNvPr>
        <xdr:cNvSpPr txBox="1"/>
      </xdr:nvSpPr>
      <xdr:spPr>
        <a:xfrm>
          <a:off x="8483111" y="642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36104</xdr:rowOff>
    </xdr:from>
    <xdr:ext cx="534377" cy="259045"/>
    <xdr:sp macro="" textlink="">
      <xdr:nvSpPr>
        <xdr:cNvPr id="121" name="n_3aveValue【道路】&#10;一人当たり延長">
          <a:extLst>
            <a:ext uri="{FF2B5EF4-FFF2-40B4-BE49-F238E27FC236}">
              <a16:creationId xmlns:a16="http://schemas.microsoft.com/office/drawing/2014/main" id="{D12DED27-9E9A-4B63-8D90-4C9DA2BA15C0}"/>
            </a:ext>
          </a:extLst>
        </xdr:cNvPr>
        <xdr:cNvSpPr txBox="1"/>
      </xdr:nvSpPr>
      <xdr:spPr>
        <a:xfrm>
          <a:off x="7594111" y="637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72166</xdr:rowOff>
    </xdr:from>
    <xdr:ext cx="534377" cy="259045"/>
    <xdr:sp macro="" textlink="">
      <xdr:nvSpPr>
        <xdr:cNvPr id="122" name="n_4aveValue【道路】&#10;一人当たり延長">
          <a:extLst>
            <a:ext uri="{FF2B5EF4-FFF2-40B4-BE49-F238E27FC236}">
              <a16:creationId xmlns:a16="http://schemas.microsoft.com/office/drawing/2014/main" id="{E80D0D86-7FA5-4AD5-ACB5-B1069BB1ECF4}"/>
            </a:ext>
          </a:extLst>
        </xdr:cNvPr>
        <xdr:cNvSpPr txBox="1"/>
      </xdr:nvSpPr>
      <xdr:spPr>
        <a:xfrm>
          <a:off x="6705111" y="64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77932</xdr:rowOff>
    </xdr:from>
    <xdr:ext cx="534377" cy="259045"/>
    <xdr:sp macro="" textlink="">
      <xdr:nvSpPr>
        <xdr:cNvPr id="123" name="n_4mainValue【道路】&#10;一人当たり延長">
          <a:extLst>
            <a:ext uri="{FF2B5EF4-FFF2-40B4-BE49-F238E27FC236}">
              <a16:creationId xmlns:a16="http://schemas.microsoft.com/office/drawing/2014/main" id="{0C1DF2BF-5918-40E0-A3EE-AAA7A80A6EAF}"/>
            </a:ext>
          </a:extLst>
        </xdr:cNvPr>
        <xdr:cNvSpPr txBox="1"/>
      </xdr:nvSpPr>
      <xdr:spPr>
        <a:xfrm>
          <a:off x="6705111" y="67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a:extLst>
            <a:ext uri="{FF2B5EF4-FFF2-40B4-BE49-F238E27FC236}">
              <a16:creationId xmlns:a16="http://schemas.microsoft.com/office/drawing/2014/main" id="{CCA126E6-14F4-4018-8C9B-82C80EFF752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a:extLst>
            <a:ext uri="{FF2B5EF4-FFF2-40B4-BE49-F238E27FC236}">
              <a16:creationId xmlns:a16="http://schemas.microsoft.com/office/drawing/2014/main" id="{857EE720-DE40-453F-96E5-60E0B49C4AC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a:extLst>
            <a:ext uri="{FF2B5EF4-FFF2-40B4-BE49-F238E27FC236}">
              <a16:creationId xmlns:a16="http://schemas.microsoft.com/office/drawing/2014/main" id="{594B725A-A366-4456-92B5-124C0B3CBFF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a:extLst>
            <a:ext uri="{FF2B5EF4-FFF2-40B4-BE49-F238E27FC236}">
              <a16:creationId xmlns:a16="http://schemas.microsoft.com/office/drawing/2014/main" id="{00FCA290-73C9-43F4-BEB7-6A8934C12E9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a:extLst>
            <a:ext uri="{FF2B5EF4-FFF2-40B4-BE49-F238E27FC236}">
              <a16:creationId xmlns:a16="http://schemas.microsoft.com/office/drawing/2014/main" id="{BA8A390A-E49D-4A9D-8082-E08EEACC5F7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a:extLst>
            <a:ext uri="{FF2B5EF4-FFF2-40B4-BE49-F238E27FC236}">
              <a16:creationId xmlns:a16="http://schemas.microsoft.com/office/drawing/2014/main" id="{2EBAF6A1-DA04-44FA-8B82-8E4E75185DC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a:extLst>
            <a:ext uri="{FF2B5EF4-FFF2-40B4-BE49-F238E27FC236}">
              <a16:creationId xmlns:a16="http://schemas.microsoft.com/office/drawing/2014/main" id="{2A2AEADD-607C-4E53-82AC-BE9827346B9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a:extLst>
            <a:ext uri="{FF2B5EF4-FFF2-40B4-BE49-F238E27FC236}">
              <a16:creationId xmlns:a16="http://schemas.microsoft.com/office/drawing/2014/main" id="{4BE0DFFA-8C6F-4118-BE2F-10497D07925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a:extLst>
            <a:ext uri="{FF2B5EF4-FFF2-40B4-BE49-F238E27FC236}">
              <a16:creationId xmlns:a16="http://schemas.microsoft.com/office/drawing/2014/main" id="{4B92C814-8251-4331-9DEE-F9C8C0128C7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a:extLst>
            <a:ext uri="{FF2B5EF4-FFF2-40B4-BE49-F238E27FC236}">
              <a16:creationId xmlns:a16="http://schemas.microsoft.com/office/drawing/2014/main" id="{C639F6C0-A755-4A4C-9075-F02DC7310B6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4" name="テキスト ボックス 133">
          <a:extLst>
            <a:ext uri="{FF2B5EF4-FFF2-40B4-BE49-F238E27FC236}">
              <a16:creationId xmlns:a16="http://schemas.microsoft.com/office/drawing/2014/main" id="{BE028E34-44BE-4480-9789-6F725D7AF05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a:extLst>
            <a:ext uri="{FF2B5EF4-FFF2-40B4-BE49-F238E27FC236}">
              <a16:creationId xmlns:a16="http://schemas.microsoft.com/office/drawing/2014/main" id="{5326FD46-387E-431D-8E3A-77F96B481DF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6" name="テキスト ボックス 135">
          <a:extLst>
            <a:ext uri="{FF2B5EF4-FFF2-40B4-BE49-F238E27FC236}">
              <a16:creationId xmlns:a16="http://schemas.microsoft.com/office/drawing/2014/main" id="{015E33AC-9CBD-4F36-B0A4-7924E75BBA9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a:extLst>
            <a:ext uri="{FF2B5EF4-FFF2-40B4-BE49-F238E27FC236}">
              <a16:creationId xmlns:a16="http://schemas.microsoft.com/office/drawing/2014/main" id="{6D6F24DD-B7EF-4383-BB2B-7F71EEB6C87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a:extLst>
            <a:ext uri="{FF2B5EF4-FFF2-40B4-BE49-F238E27FC236}">
              <a16:creationId xmlns:a16="http://schemas.microsoft.com/office/drawing/2014/main" id="{AD0949C4-2CCD-42B7-BE85-7E123B37E8B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a:extLst>
            <a:ext uri="{FF2B5EF4-FFF2-40B4-BE49-F238E27FC236}">
              <a16:creationId xmlns:a16="http://schemas.microsoft.com/office/drawing/2014/main" id="{F5DF6859-8CF2-4762-83A0-DEFF41AF1A4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a:extLst>
            <a:ext uri="{FF2B5EF4-FFF2-40B4-BE49-F238E27FC236}">
              <a16:creationId xmlns:a16="http://schemas.microsoft.com/office/drawing/2014/main" id="{01EA97CA-49C1-4A35-B9E1-56D5629F2C8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a:extLst>
            <a:ext uri="{FF2B5EF4-FFF2-40B4-BE49-F238E27FC236}">
              <a16:creationId xmlns:a16="http://schemas.microsoft.com/office/drawing/2014/main" id="{9DCAC395-9C78-44A0-81BE-6989625A18C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a:extLst>
            <a:ext uri="{FF2B5EF4-FFF2-40B4-BE49-F238E27FC236}">
              <a16:creationId xmlns:a16="http://schemas.microsoft.com/office/drawing/2014/main" id="{5F6CBC2D-4C4D-4407-A8CC-1475E0AA816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a:extLst>
            <a:ext uri="{FF2B5EF4-FFF2-40B4-BE49-F238E27FC236}">
              <a16:creationId xmlns:a16="http://schemas.microsoft.com/office/drawing/2014/main" id="{32EBD897-FCF6-4C95-B33E-E0E50B8185C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a:extLst>
            <a:ext uri="{FF2B5EF4-FFF2-40B4-BE49-F238E27FC236}">
              <a16:creationId xmlns:a16="http://schemas.microsoft.com/office/drawing/2014/main" id="{6BEF30A9-4A7E-4D72-B457-5F219B773AC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a:extLst>
            <a:ext uri="{FF2B5EF4-FFF2-40B4-BE49-F238E27FC236}">
              <a16:creationId xmlns:a16="http://schemas.microsoft.com/office/drawing/2014/main" id="{BC04F92D-2865-4969-966B-2ED030071F7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6" name="テキスト ボックス 145">
          <a:extLst>
            <a:ext uri="{FF2B5EF4-FFF2-40B4-BE49-F238E27FC236}">
              <a16:creationId xmlns:a16="http://schemas.microsoft.com/office/drawing/2014/main" id="{EA87F895-CDE9-440B-9EB6-DAC0D38EFF9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a:extLst>
            <a:ext uri="{FF2B5EF4-FFF2-40B4-BE49-F238E27FC236}">
              <a16:creationId xmlns:a16="http://schemas.microsoft.com/office/drawing/2014/main" id="{81F210C8-7420-4913-935D-858606561E6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a:extLst>
            <a:ext uri="{FF2B5EF4-FFF2-40B4-BE49-F238E27FC236}">
              <a16:creationId xmlns:a16="http://schemas.microsoft.com/office/drawing/2014/main" id="{F9B706FA-8DDA-405C-B838-8734C95465B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xdr:rowOff>
    </xdr:from>
    <xdr:to>
      <xdr:col>24</xdr:col>
      <xdr:colOff>62865</xdr:colOff>
      <xdr:row>63</xdr:row>
      <xdr:rowOff>151856</xdr:rowOff>
    </xdr:to>
    <xdr:cxnSp macro="">
      <xdr:nvCxnSpPr>
        <xdr:cNvPr id="149" name="直線コネクタ 148">
          <a:extLst>
            <a:ext uri="{FF2B5EF4-FFF2-40B4-BE49-F238E27FC236}">
              <a16:creationId xmlns:a16="http://schemas.microsoft.com/office/drawing/2014/main" id="{E19BC5C5-EB4A-42F6-9566-1608F74E81D3}"/>
            </a:ext>
          </a:extLst>
        </xdr:cNvPr>
        <xdr:cNvCxnSpPr/>
      </xdr:nvCxnSpPr>
      <xdr:spPr>
        <a:xfrm flipV="1">
          <a:off x="4634865" y="9607731"/>
          <a:ext cx="0" cy="134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155683</xdr:rowOff>
    </xdr:from>
    <xdr:ext cx="405111" cy="259045"/>
    <xdr:sp macro="" textlink="">
      <xdr:nvSpPr>
        <xdr:cNvPr id="150" name="【橋りょう・トンネル】&#10;有形固定資産減価償却率最小値テキスト">
          <a:extLst>
            <a:ext uri="{FF2B5EF4-FFF2-40B4-BE49-F238E27FC236}">
              <a16:creationId xmlns:a16="http://schemas.microsoft.com/office/drawing/2014/main" id="{B4FA7290-2223-4E40-A143-6FEC490E2268}"/>
            </a:ext>
          </a:extLst>
        </xdr:cNvPr>
        <xdr:cNvSpPr txBox="1"/>
      </xdr:nvSpPr>
      <xdr:spPr>
        <a:xfrm>
          <a:off x="4673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151856</xdr:rowOff>
    </xdr:from>
    <xdr:to>
      <xdr:col>24</xdr:col>
      <xdr:colOff>152400</xdr:colOff>
      <xdr:row>63</xdr:row>
      <xdr:rowOff>151856</xdr:rowOff>
    </xdr:to>
    <xdr:cxnSp macro="">
      <xdr:nvCxnSpPr>
        <xdr:cNvPr id="151" name="直線コネクタ 150">
          <a:extLst>
            <a:ext uri="{FF2B5EF4-FFF2-40B4-BE49-F238E27FC236}">
              <a16:creationId xmlns:a16="http://schemas.microsoft.com/office/drawing/2014/main" id="{F83C64AB-F0CC-4C10-96E1-5AAF9AC7833A}"/>
            </a:ext>
          </a:extLst>
        </xdr:cNvPr>
        <xdr:cNvCxnSpPr/>
      </xdr:nvCxnSpPr>
      <xdr:spPr>
        <a:xfrm>
          <a:off x="4546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124658</xdr:rowOff>
    </xdr:from>
    <xdr:ext cx="340478" cy="259045"/>
    <xdr:sp macro="" textlink="">
      <xdr:nvSpPr>
        <xdr:cNvPr id="152" name="【橋りょう・トンネル】&#10;有形固定資産減価償却率最大値テキスト">
          <a:extLst>
            <a:ext uri="{FF2B5EF4-FFF2-40B4-BE49-F238E27FC236}">
              <a16:creationId xmlns:a16="http://schemas.microsoft.com/office/drawing/2014/main" id="{BB978FEE-A35A-48BC-9F2D-CEF90065C1D2}"/>
            </a:ext>
          </a:extLst>
        </xdr:cNvPr>
        <xdr:cNvSpPr txBox="1"/>
      </xdr:nvSpPr>
      <xdr:spPr>
        <a:xfrm>
          <a:off x="4673600" y="938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xdr:rowOff>
    </xdr:from>
    <xdr:to>
      <xdr:col>24</xdr:col>
      <xdr:colOff>152400</xdr:colOff>
      <xdr:row>56</xdr:row>
      <xdr:rowOff>6531</xdr:rowOff>
    </xdr:to>
    <xdr:cxnSp macro="">
      <xdr:nvCxnSpPr>
        <xdr:cNvPr id="153" name="直線コネクタ 152">
          <a:extLst>
            <a:ext uri="{FF2B5EF4-FFF2-40B4-BE49-F238E27FC236}">
              <a16:creationId xmlns:a16="http://schemas.microsoft.com/office/drawing/2014/main" id="{69358999-83A9-423B-8C2E-3A7D60FBF2D3}"/>
            </a:ext>
          </a:extLst>
        </xdr:cNvPr>
        <xdr:cNvCxnSpPr/>
      </xdr:nvCxnSpPr>
      <xdr:spPr>
        <a:xfrm>
          <a:off x="4546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125203</xdr:rowOff>
    </xdr:from>
    <xdr:ext cx="405111" cy="259045"/>
    <xdr:sp macro="" textlink="">
      <xdr:nvSpPr>
        <xdr:cNvPr id="154" name="【橋りょう・トンネル】&#10;有形固定資産減価償却率平均値テキスト">
          <a:extLst>
            <a:ext uri="{FF2B5EF4-FFF2-40B4-BE49-F238E27FC236}">
              <a16:creationId xmlns:a16="http://schemas.microsoft.com/office/drawing/2014/main" id="{D753547F-F59D-419E-B388-BED4DD315388}"/>
            </a:ext>
          </a:extLst>
        </xdr:cNvPr>
        <xdr:cNvSpPr txBox="1"/>
      </xdr:nvSpPr>
      <xdr:spPr>
        <a:xfrm>
          <a:off x="4673600" y="1041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146776</xdr:rowOff>
    </xdr:from>
    <xdr:to>
      <xdr:col>24</xdr:col>
      <xdr:colOff>114300</xdr:colOff>
      <xdr:row>61</xdr:row>
      <xdr:rowOff>76926</xdr:rowOff>
    </xdr:to>
    <xdr:sp macro="" textlink="">
      <xdr:nvSpPr>
        <xdr:cNvPr id="155" name="フローチャート: 判断 154">
          <a:extLst>
            <a:ext uri="{FF2B5EF4-FFF2-40B4-BE49-F238E27FC236}">
              <a16:creationId xmlns:a16="http://schemas.microsoft.com/office/drawing/2014/main" id="{F96FA8F9-627F-4111-9E69-E2945D0CAED4}"/>
            </a:ext>
          </a:extLst>
        </xdr:cNvPr>
        <xdr:cNvSpPr/>
      </xdr:nvSpPr>
      <xdr:spPr>
        <a:xfrm>
          <a:off x="45847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104322</xdr:rowOff>
    </xdr:from>
    <xdr:to>
      <xdr:col>20</xdr:col>
      <xdr:colOff>38100</xdr:colOff>
      <xdr:row>61</xdr:row>
      <xdr:rowOff>34472</xdr:rowOff>
    </xdr:to>
    <xdr:sp macro="" textlink="">
      <xdr:nvSpPr>
        <xdr:cNvPr id="156" name="フローチャート: 判断 155">
          <a:extLst>
            <a:ext uri="{FF2B5EF4-FFF2-40B4-BE49-F238E27FC236}">
              <a16:creationId xmlns:a16="http://schemas.microsoft.com/office/drawing/2014/main" id="{B349112C-E477-4B62-B729-BEA3FBA86FAF}"/>
            </a:ext>
          </a:extLst>
        </xdr:cNvPr>
        <xdr:cNvSpPr/>
      </xdr:nvSpPr>
      <xdr:spPr>
        <a:xfrm>
          <a:off x="3746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107587</xdr:rowOff>
    </xdr:from>
    <xdr:to>
      <xdr:col>15</xdr:col>
      <xdr:colOff>101600</xdr:colOff>
      <xdr:row>61</xdr:row>
      <xdr:rowOff>37737</xdr:rowOff>
    </xdr:to>
    <xdr:sp macro="" textlink="">
      <xdr:nvSpPr>
        <xdr:cNvPr id="157" name="フローチャート: 判断 156">
          <a:extLst>
            <a:ext uri="{FF2B5EF4-FFF2-40B4-BE49-F238E27FC236}">
              <a16:creationId xmlns:a16="http://schemas.microsoft.com/office/drawing/2014/main" id="{B442644C-B561-49C8-97F3-F1E8DA3075E5}"/>
            </a:ext>
          </a:extLst>
        </xdr:cNvPr>
        <xdr:cNvSpPr/>
      </xdr:nvSpPr>
      <xdr:spPr>
        <a:xfrm>
          <a:off x="2857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107587</xdr:rowOff>
    </xdr:from>
    <xdr:to>
      <xdr:col>10</xdr:col>
      <xdr:colOff>165100</xdr:colOff>
      <xdr:row>61</xdr:row>
      <xdr:rowOff>37737</xdr:rowOff>
    </xdr:to>
    <xdr:sp macro="" textlink="">
      <xdr:nvSpPr>
        <xdr:cNvPr id="158" name="フローチャート: 判断 157">
          <a:extLst>
            <a:ext uri="{FF2B5EF4-FFF2-40B4-BE49-F238E27FC236}">
              <a16:creationId xmlns:a16="http://schemas.microsoft.com/office/drawing/2014/main" id="{B055D7FC-310A-47FB-8071-4C20B4DDAE98}"/>
            </a:ext>
          </a:extLst>
        </xdr:cNvPr>
        <xdr:cNvSpPr/>
      </xdr:nvSpPr>
      <xdr:spPr>
        <a:xfrm>
          <a:off x="1968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107587</xdr:rowOff>
    </xdr:from>
    <xdr:to>
      <xdr:col>6</xdr:col>
      <xdr:colOff>38100</xdr:colOff>
      <xdr:row>61</xdr:row>
      <xdr:rowOff>37737</xdr:rowOff>
    </xdr:to>
    <xdr:sp macro="" textlink="">
      <xdr:nvSpPr>
        <xdr:cNvPr id="159" name="フローチャート: 判断 158">
          <a:extLst>
            <a:ext uri="{FF2B5EF4-FFF2-40B4-BE49-F238E27FC236}">
              <a16:creationId xmlns:a16="http://schemas.microsoft.com/office/drawing/2014/main" id="{371915B2-88AF-46B7-BBCD-63EE89B9D170}"/>
            </a:ext>
          </a:extLst>
        </xdr:cNvPr>
        <xdr:cNvSpPr/>
      </xdr:nvSpPr>
      <xdr:spPr>
        <a:xfrm>
          <a:off x="1079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CF9C1864-0177-43A0-899F-555A6E4873B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FC418F4A-DAAD-40D8-9F25-CC758E5DEF0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F9192F0C-7941-4CE7-A366-1E63E79A640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68FC2BE0-D57F-404E-B939-6EE91892A2C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D8DEC535-B275-446F-8B07-0F9F5966D11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60</xdr:row>
      <xdr:rowOff>4717</xdr:rowOff>
    </xdr:from>
    <xdr:to>
      <xdr:col>6</xdr:col>
      <xdr:colOff>38100</xdr:colOff>
      <xdr:row>60</xdr:row>
      <xdr:rowOff>106317</xdr:rowOff>
    </xdr:to>
    <xdr:sp macro="" textlink="">
      <xdr:nvSpPr>
        <xdr:cNvPr id="165" name="楕円 164">
          <a:extLst>
            <a:ext uri="{FF2B5EF4-FFF2-40B4-BE49-F238E27FC236}">
              <a16:creationId xmlns:a16="http://schemas.microsoft.com/office/drawing/2014/main" id="{2A14AA9B-6570-4A36-AFF2-498E9977B777}"/>
            </a:ext>
          </a:extLst>
        </xdr:cNvPr>
        <xdr:cNvSpPr/>
      </xdr:nvSpPr>
      <xdr:spPr>
        <a:xfrm>
          <a:off x="1079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50999</xdr:rowOff>
    </xdr:from>
    <xdr:ext cx="405111" cy="259045"/>
    <xdr:sp macro="" textlink="">
      <xdr:nvSpPr>
        <xdr:cNvPr id="166" name="n_1aveValue【橋りょう・トンネル】&#10;有形固定資産減価償却率">
          <a:extLst>
            <a:ext uri="{FF2B5EF4-FFF2-40B4-BE49-F238E27FC236}">
              <a16:creationId xmlns:a16="http://schemas.microsoft.com/office/drawing/2014/main" id="{8A891CA9-1FA1-445F-96AC-5F7DB0174CC9}"/>
            </a:ext>
          </a:extLst>
        </xdr:cNvPr>
        <xdr:cNvSpPr txBox="1"/>
      </xdr:nvSpPr>
      <xdr:spPr>
        <a:xfrm>
          <a:off x="35820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54264</xdr:rowOff>
    </xdr:from>
    <xdr:ext cx="405111" cy="259045"/>
    <xdr:sp macro="" textlink="">
      <xdr:nvSpPr>
        <xdr:cNvPr id="167" name="n_2aveValue【橋りょう・トンネル】&#10;有形固定資産減価償却率">
          <a:extLst>
            <a:ext uri="{FF2B5EF4-FFF2-40B4-BE49-F238E27FC236}">
              <a16:creationId xmlns:a16="http://schemas.microsoft.com/office/drawing/2014/main" id="{A95746E6-2648-402A-B7C5-E8CEDD551CD4}"/>
            </a:ext>
          </a:extLst>
        </xdr:cNvPr>
        <xdr:cNvSpPr txBox="1"/>
      </xdr:nvSpPr>
      <xdr:spPr>
        <a:xfrm>
          <a:off x="2705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54264</xdr:rowOff>
    </xdr:from>
    <xdr:ext cx="405111" cy="259045"/>
    <xdr:sp macro="" textlink="">
      <xdr:nvSpPr>
        <xdr:cNvPr id="168" name="n_3aveValue【橋りょう・トンネル】&#10;有形固定資産減価償却率">
          <a:extLst>
            <a:ext uri="{FF2B5EF4-FFF2-40B4-BE49-F238E27FC236}">
              <a16:creationId xmlns:a16="http://schemas.microsoft.com/office/drawing/2014/main" id="{A55D7026-5AB9-4C6A-9E9C-3B3936A7E9F9}"/>
            </a:ext>
          </a:extLst>
        </xdr:cNvPr>
        <xdr:cNvSpPr txBox="1"/>
      </xdr:nvSpPr>
      <xdr:spPr>
        <a:xfrm>
          <a:off x="1816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28864</xdr:rowOff>
    </xdr:from>
    <xdr:ext cx="405111" cy="259045"/>
    <xdr:sp macro="" textlink="">
      <xdr:nvSpPr>
        <xdr:cNvPr id="169" name="n_4aveValue【橋りょう・トンネル】&#10;有形固定資産減価償却率">
          <a:extLst>
            <a:ext uri="{FF2B5EF4-FFF2-40B4-BE49-F238E27FC236}">
              <a16:creationId xmlns:a16="http://schemas.microsoft.com/office/drawing/2014/main" id="{C29687F5-B6FF-4738-BFCB-A0D5961E0E7E}"/>
            </a:ext>
          </a:extLst>
        </xdr:cNvPr>
        <xdr:cNvSpPr txBox="1"/>
      </xdr:nvSpPr>
      <xdr:spPr>
        <a:xfrm>
          <a:off x="927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122844</xdr:rowOff>
    </xdr:from>
    <xdr:ext cx="405111" cy="259045"/>
    <xdr:sp macro="" textlink="">
      <xdr:nvSpPr>
        <xdr:cNvPr id="170" name="n_4mainValue【橋りょう・トンネル】&#10;有形固定資産減価償却率">
          <a:extLst>
            <a:ext uri="{FF2B5EF4-FFF2-40B4-BE49-F238E27FC236}">
              <a16:creationId xmlns:a16="http://schemas.microsoft.com/office/drawing/2014/main" id="{1FE251FE-29F8-4427-8E62-EBA2691DFB36}"/>
            </a:ext>
          </a:extLst>
        </xdr:cNvPr>
        <xdr:cNvSpPr txBox="1"/>
      </xdr:nvSpPr>
      <xdr:spPr>
        <a:xfrm>
          <a:off x="927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1" name="正方形/長方形 170">
          <a:extLst>
            <a:ext uri="{FF2B5EF4-FFF2-40B4-BE49-F238E27FC236}">
              <a16:creationId xmlns:a16="http://schemas.microsoft.com/office/drawing/2014/main" id="{BE44BF3D-D763-499F-9C1D-A10020D2B1C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2" name="正方形/長方形 171">
          <a:extLst>
            <a:ext uri="{FF2B5EF4-FFF2-40B4-BE49-F238E27FC236}">
              <a16:creationId xmlns:a16="http://schemas.microsoft.com/office/drawing/2014/main" id="{1C35F9FE-6EA8-47CA-99C1-011748C1C8A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3" name="正方形/長方形 172">
          <a:extLst>
            <a:ext uri="{FF2B5EF4-FFF2-40B4-BE49-F238E27FC236}">
              <a16:creationId xmlns:a16="http://schemas.microsoft.com/office/drawing/2014/main" id="{47FC8695-3F3E-44C2-A11D-8D6CB563065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4" name="正方形/長方形 173">
          <a:extLst>
            <a:ext uri="{FF2B5EF4-FFF2-40B4-BE49-F238E27FC236}">
              <a16:creationId xmlns:a16="http://schemas.microsoft.com/office/drawing/2014/main" id="{E5072794-D12D-4BDD-B1BD-29D2B750DF4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5" name="正方形/長方形 174">
          <a:extLst>
            <a:ext uri="{FF2B5EF4-FFF2-40B4-BE49-F238E27FC236}">
              <a16:creationId xmlns:a16="http://schemas.microsoft.com/office/drawing/2014/main" id="{B4A07A2F-8EF0-4816-8196-60C00990C2C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6" name="正方形/長方形 175">
          <a:extLst>
            <a:ext uri="{FF2B5EF4-FFF2-40B4-BE49-F238E27FC236}">
              <a16:creationId xmlns:a16="http://schemas.microsoft.com/office/drawing/2014/main" id="{203BE805-493D-4832-B4EC-A2806161BF5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7" name="正方形/長方形 176">
          <a:extLst>
            <a:ext uri="{FF2B5EF4-FFF2-40B4-BE49-F238E27FC236}">
              <a16:creationId xmlns:a16="http://schemas.microsoft.com/office/drawing/2014/main" id="{18571EFC-BDC8-4646-B5C8-8E5ADD8F0BB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8" name="正方形/長方形 177">
          <a:extLst>
            <a:ext uri="{FF2B5EF4-FFF2-40B4-BE49-F238E27FC236}">
              <a16:creationId xmlns:a16="http://schemas.microsoft.com/office/drawing/2014/main" id="{600E1EC8-1ED7-4817-BB7C-7DCE2202CDA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9" name="テキスト ボックス 178">
          <a:extLst>
            <a:ext uri="{FF2B5EF4-FFF2-40B4-BE49-F238E27FC236}">
              <a16:creationId xmlns:a16="http://schemas.microsoft.com/office/drawing/2014/main" id="{5C4C9722-204C-4952-81A5-EBD0C8B9E64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0" name="直線コネクタ 179">
          <a:extLst>
            <a:ext uri="{FF2B5EF4-FFF2-40B4-BE49-F238E27FC236}">
              <a16:creationId xmlns:a16="http://schemas.microsoft.com/office/drawing/2014/main" id="{875CEDFD-B36B-437C-9D23-6582EC8E1DF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1" name="直線コネクタ 180">
          <a:extLst>
            <a:ext uri="{FF2B5EF4-FFF2-40B4-BE49-F238E27FC236}">
              <a16:creationId xmlns:a16="http://schemas.microsoft.com/office/drawing/2014/main" id="{AD55AA38-1215-4D1E-91B8-524625D9B60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2" name="テキスト ボックス 181">
          <a:extLst>
            <a:ext uri="{FF2B5EF4-FFF2-40B4-BE49-F238E27FC236}">
              <a16:creationId xmlns:a16="http://schemas.microsoft.com/office/drawing/2014/main" id="{63A51ABA-DD6F-4C43-8C3B-4045BEF2B69B}"/>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3" name="直線コネクタ 182">
          <a:extLst>
            <a:ext uri="{FF2B5EF4-FFF2-40B4-BE49-F238E27FC236}">
              <a16:creationId xmlns:a16="http://schemas.microsoft.com/office/drawing/2014/main" id="{3CA4003B-7617-4B56-8595-D03545376B5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84" name="テキスト ボックス 183">
          <a:extLst>
            <a:ext uri="{FF2B5EF4-FFF2-40B4-BE49-F238E27FC236}">
              <a16:creationId xmlns:a16="http://schemas.microsoft.com/office/drawing/2014/main" id="{33CD819E-6CE0-4D0C-A7A1-EC960D2ED0CD}"/>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5" name="直線コネクタ 184">
          <a:extLst>
            <a:ext uri="{FF2B5EF4-FFF2-40B4-BE49-F238E27FC236}">
              <a16:creationId xmlns:a16="http://schemas.microsoft.com/office/drawing/2014/main" id="{3A26A5BD-6747-4EF5-B703-FEEB563A647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86" name="テキスト ボックス 185">
          <a:extLst>
            <a:ext uri="{FF2B5EF4-FFF2-40B4-BE49-F238E27FC236}">
              <a16:creationId xmlns:a16="http://schemas.microsoft.com/office/drawing/2014/main" id="{B70E7780-C3E9-4080-AAAE-56AAAC1193BE}"/>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7" name="直線コネクタ 186">
          <a:extLst>
            <a:ext uri="{FF2B5EF4-FFF2-40B4-BE49-F238E27FC236}">
              <a16:creationId xmlns:a16="http://schemas.microsoft.com/office/drawing/2014/main" id="{7FBBCD88-D05F-43AA-B5E9-70947B3448B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88" name="テキスト ボックス 187">
          <a:extLst>
            <a:ext uri="{FF2B5EF4-FFF2-40B4-BE49-F238E27FC236}">
              <a16:creationId xmlns:a16="http://schemas.microsoft.com/office/drawing/2014/main" id="{F9850025-8A8B-461D-894B-93C74A991B83}"/>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9" name="直線コネクタ 188">
          <a:extLst>
            <a:ext uri="{FF2B5EF4-FFF2-40B4-BE49-F238E27FC236}">
              <a16:creationId xmlns:a16="http://schemas.microsoft.com/office/drawing/2014/main" id="{AD9A2781-2D63-4326-BC71-58B057924CF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0" name="テキスト ボックス 189">
          <a:extLst>
            <a:ext uri="{FF2B5EF4-FFF2-40B4-BE49-F238E27FC236}">
              <a16:creationId xmlns:a16="http://schemas.microsoft.com/office/drawing/2014/main" id="{EAB03668-3FBE-4589-8B01-04FE2E1E71D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1" name="直線コネクタ 190">
          <a:extLst>
            <a:ext uri="{FF2B5EF4-FFF2-40B4-BE49-F238E27FC236}">
              <a16:creationId xmlns:a16="http://schemas.microsoft.com/office/drawing/2014/main" id="{298C2EDF-8525-4F76-A956-2636C5B7E7E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2" name="テキスト ボックス 191">
          <a:extLst>
            <a:ext uri="{FF2B5EF4-FFF2-40B4-BE49-F238E27FC236}">
              <a16:creationId xmlns:a16="http://schemas.microsoft.com/office/drawing/2014/main" id="{9DA8B435-2333-40ED-AE1F-6ADBD479C136}"/>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a:extLst>
            <a:ext uri="{FF2B5EF4-FFF2-40B4-BE49-F238E27FC236}">
              <a16:creationId xmlns:a16="http://schemas.microsoft.com/office/drawing/2014/main" id="{EA89D337-0302-4A8B-8F1E-A54171BB736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4" name="テキスト ボックス 193">
          <a:extLst>
            <a:ext uri="{FF2B5EF4-FFF2-40B4-BE49-F238E27FC236}">
              <a16:creationId xmlns:a16="http://schemas.microsoft.com/office/drawing/2014/main" id="{601DA96C-E95A-4F01-907D-7781C236B85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a:extLst>
            <a:ext uri="{FF2B5EF4-FFF2-40B4-BE49-F238E27FC236}">
              <a16:creationId xmlns:a16="http://schemas.microsoft.com/office/drawing/2014/main" id="{EB831146-3C69-4F70-B422-2F924D9DA25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41781</xdr:rowOff>
    </xdr:from>
    <xdr:to>
      <xdr:col>54</xdr:col>
      <xdr:colOff>189865</xdr:colOff>
      <xdr:row>64</xdr:row>
      <xdr:rowOff>118168</xdr:rowOff>
    </xdr:to>
    <xdr:cxnSp macro="">
      <xdr:nvCxnSpPr>
        <xdr:cNvPr id="196" name="直線コネクタ 195">
          <a:extLst>
            <a:ext uri="{FF2B5EF4-FFF2-40B4-BE49-F238E27FC236}">
              <a16:creationId xmlns:a16="http://schemas.microsoft.com/office/drawing/2014/main" id="{89A54F57-8523-49A7-A021-2D2FB63AE62A}"/>
            </a:ext>
          </a:extLst>
        </xdr:cNvPr>
        <xdr:cNvCxnSpPr/>
      </xdr:nvCxnSpPr>
      <xdr:spPr>
        <a:xfrm flipV="1">
          <a:off x="10476865" y="9471531"/>
          <a:ext cx="0" cy="1619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121995</xdr:rowOff>
    </xdr:from>
    <xdr:ext cx="534377" cy="259045"/>
    <xdr:sp macro="" textlink="">
      <xdr:nvSpPr>
        <xdr:cNvPr id="197" name="【橋りょう・トンネル】&#10;一人当たり有形固定資産（償却資産）額最小値テキスト">
          <a:extLst>
            <a:ext uri="{FF2B5EF4-FFF2-40B4-BE49-F238E27FC236}">
              <a16:creationId xmlns:a16="http://schemas.microsoft.com/office/drawing/2014/main" id="{DC207D2F-3D9F-434F-894F-57E59BD0966D}"/>
            </a:ext>
          </a:extLst>
        </xdr:cNvPr>
        <xdr:cNvSpPr txBox="1"/>
      </xdr:nvSpPr>
      <xdr:spPr>
        <a:xfrm>
          <a:off x="10515600" y="1109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118168</xdr:rowOff>
    </xdr:from>
    <xdr:to>
      <xdr:col>55</xdr:col>
      <xdr:colOff>88900</xdr:colOff>
      <xdr:row>64</xdr:row>
      <xdr:rowOff>118168</xdr:rowOff>
    </xdr:to>
    <xdr:cxnSp macro="">
      <xdr:nvCxnSpPr>
        <xdr:cNvPr id="198" name="直線コネクタ 197">
          <a:extLst>
            <a:ext uri="{FF2B5EF4-FFF2-40B4-BE49-F238E27FC236}">
              <a16:creationId xmlns:a16="http://schemas.microsoft.com/office/drawing/2014/main" id="{3ECE3B9A-76B2-458E-B4BD-B750CB954483}"/>
            </a:ext>
          </a:extLst>
        </xdr:cNvPr>
        <xdr:cNvCxnSpPr/>
      </xdr:nvCxnSpPr>
      <xdr:spPr>
        <a:xfrm>
          <a:off x="10388600" y="11090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159908</xdr:rowOff>
    </xdr:from>
    <xdr:ext cx="690189" cy="259045"/>
    <xdr:sp macro="" textlink="">
      <xdr:nvSpPr>
        <xdr:cNvPr id="199" name="【橋りょう・トンネル】&#10;一人当たり有形固定資産（償却資産）額最大値テキスト">
          <a:extLst>
            <a:ext uri="{FF2B5EF4-FFF2-40B4-BE49-F238E27FC236}">
              <a16:creationId xmlns:a16="http://schemas.microsoft.com/office/drawing/2014/main" id="{DF5949F4-B22A-42A1-BA45-ABDC794B1991}"/>
            </a:ext>
          </a:extLst>
        </xdr:cNvPr>
        <xdr:cNvSpPr txBox="1"/>
      </xdr:nvSpPr>
      <xdr:spPr>
        <a:xfrm>
          <a:off x="10515600" y="9246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1,499,118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41781</xdr:rowOff>
    </xdr:from>
    <xdr:to>
      <xdr:col>55</xdr:col>
      <xdr:colOff>88900</xdr:colOff>
      <xdr:row>55</xdr:row>
      <xdr:rowOff>41781</xdr:rowOff>
    </xdr:to>
    <xdr:cxnSp macro="">
      <xdr:nvCxnSpPr>
        <xdr:cNvPr id="200" name="直線コネクタ 199">
          <a:extLst>
            <a:ext uri="{FF2B5EF4-FFF2-40B4-BE49-F238E27FC236}">
              <a16:creationId xmlns:a16="http://schemas.microsoft.com/office/drawing/2014/main" id="{D5C7DFF2-D7F8-4003-8689-16C244C31E66}"/>
            </a:ext>
          </a:extLst>
        </xdr:cNvPr>
        <xdr:cNvCxnSpPr/>
      </xdr:nvCxnSpPr>
      <xdr:spPr>
        <a:xfrm>
          <a:off x="10388600" y="947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39641</xdr:rowOff>
    </xdr:from>
    <xdr:ext cx="599010" cy="259045"/>
    <xdr:sp macro="" textlink="">
      <xdr:nvSpPr>
        <xdr:cNvPr id="201" name="【橋りょう・トンネル】&#10;一人当たり有形固定資産（償却資産）額平均値テキスト">
          <a:extLst>
            <a:ext uri="{FF2B5EF4-FFF2-40B4-BE49-F238E27FC236}">
              <a16:creationId xmlns:a16="http://schemas.microsoft.com/office/drawing/2014/main" id="{C79EACE4-6811-4741-B3A3-C1669E98D8BD}"/>
            </a:ext>
          </a:extLst>
        </xdr:cNvPr>
        <xdr:cNvSpPr txBox="1"/>
      </xdr:nvSpPr>
      <xdr:spPr>
        <a:xfrm>
          <a:off x="10515600" y="10669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61214</xdr:rowOff>
    </xdr:from>
    <xdr:to>
      <xdr:col>55</xdr:col>
      <xdr:colOff>50800</xdr:colOff>
      <xdr:row>62</xdr:row>
      <xdr:rowOff>162814</xdr:rowOff>
    </xdr:to>
    <xdr:sp macro="" textlink="">
      <xdr:nvSpPr>
        <xdr:cNvPr id="202" name="フローチャート: 判断 201">
          <a:extLst>
            <a:ext uri="{FF2B5EF4-FFF2-40B4-BE49-F238E27FC236}">
              <a16:creationId xmlns:a16="http://schemas.microsoft.com/office/drawing/2014/main" id="{3A025BEA-E973-48FD-8BA0-2464AF761A83}"/>
            </a:ext>
          </a:extLst>
        </xdr:cNvPr>
        <xdr:cNvSpPr/>
      </xdr:nvSpPr>
      <xdr:spPr>
        <a:xfrm>
          <a:off x="104267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88289</xdr:rowOff>
    </xdr:from>
    <xdr:to>
      <xdr:col>50</xdr:col>
      <xdr:colOff>165100</xdr:colOff>
      <xdr:row>63</xdr:row>
      <xdr:rowOff>18439</xdr:rowOff>
    </xdr:to>
    <xdr:sp macro="" textlink="">
      <xdr:nvSpPr>
        <xdr:cNvPr id="203" name="フローチャート: 判断 202">
          <a:extLst>
            <a:ext uri="{FF2B5EF4-FFF2-40B4-BE49-F238E27FC236}">
              <a16:creationId xmlns:a16="http://schemas.microsoft.com/office/drawing/2014/main" id="{76367852-42AF-4469-8171-1A00D88117F0}"/>
            </a:ext>
          </a:extLst>
        </xdr:cNvPr>
        <xdr:cNvSpPr/>
      </xdr:nvSpPr>
      <xdr:spPr>
        <a:xfrm>
          <a:off x="9588500" y="1071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122690</xdr:rowOff>
    </xdr:from>
    <xdr:to>
      <xdr:col>46</xdr:col>
      <xdr:colOff>38100</xdr:colOff>
      <xdr:row>63</xdr:row>
      <xdr:rowOff>52840</xdr:rowOff>
    </xdr:to>
    <xdr:sp macro="" textlink="">
      <xdr:nvSpPr>
        <xdr:cNvPr id="204" name="フローチャート: 判断 203">
          <a:extLst>
            <a:ext uri="{FF2B5EF4-FFF2-40B4-BE49-F238E27FC236}">
              <a16:creationId xmlns:a16="http://schemas.microsoft.com/office/drawing/2014/main" id="{D6E55CB6-60BB-4CA3-911F-8C76A44D4CED}"/>
            </a:ext>
          </a:extLst>
        </xdr:cNvPr>
        <xdr:cNvSpPr/>
      </xdr:nvSpPr>
      <xdr:spPr>
        <a:xfrm>
          <a:off x="8699500" y="1075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101497</xdr:rowOff>
    </xdr:from>
    <xdr:to>
      <xdr:col>41</xdr:col>
      <xdr:colOff>101600</xdr:colOff>
      <xdr:row>63</xdr:row>
      <xdr:rowOff>31647</xdr:rowOff>
    </xdr:to>
    <xdr:sp macro="" textlink="">
      <xdr:nvSpPr>
        <xdr:cNvPr id="205" name="フローチャート: 判断 204">
          <a:extLst>
            <a:ext uri="{FF2B5EF4-FFF2-40B4-BE49-F238E27FC236}">
              <a16:creationId xmlns:a16="http://schemas.microsoft.com/office/drawing/2014/main" id="{5855C987-6B59-4EFA-BE1E-C2136D767D76}"/>
            </a:ext>
          </a:extLst>
        </xdr:cNvPr>
        <xdr:cNvSpPr/>
      </xdr:nvSpPr>
      <xdr:spPr>
        <a:xfrm>
          <a:off x="7810500" y="107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126291</xdr:rowOff>
    </xdr:from>
    <xdr:to>
      <xdr:col>36</xdr:col>
      <xdr:colOff>165100</xdr:colOff>
      <xdr:row>63</xdr:row>
      <xdr:rowOff>56441</xdr:rowOff>
    </xdr:to>
    <xdr:sp macro="" textlink="">
      <xdr:nvSpPr>
        <xdr:cNvPr id="206" name="フローチャート: 判断 205">
          <a:extLst>
            <a:ext uri="{FF2B5EF4-FFF2-40B4-BE49-F238E27FC236}">
              <a16:creationId xmlns:a16="http://schemas.microsoft.com/office/drawing/2014/main" id="{CFBDEACD-BD16-4078-9022-9C65C640712A}"/>
            </a:ext>
          </a:extLst>
        </xdr:cNvPr>
        <xdr:cNvSpPr/>
      </xdr:nvSpPr>
      <xdr:spPr>
        <a:xfrm>
          <a:off x="6921500" y="107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F7A72EAE-408F-4557-B682-024A640273F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82A281E2-8076-431F-9F80-0358DBE7E0A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73D42AFC-8EFD-4111-AAEC-AF9777BF874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CCBBC3C4-85E9-40BD-AF38-0F2EE22180E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50EA6034-6FE5-4D03-B35F-0352FB2B39A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147319</xdr:rowOff>
    </xdr:from>
    <xdr:to>
      <xdr:col>36</xdr:col>
      <xdr:colOff>165100</xdr:colOff>
      <xdr:row>62</xdr:row>
      <xdr:rowOff>77469</xdr:rowOff>
    </xdr:to>
    <xdr:sp macro="" textlink="">
      <xdr:nvSpPr>
        <xdr:cNvPr id="212" name="楕円 211">
          <a:extLst>
            <a:ext uri="{FF2B5EF4-FFF2-40B4-BE49-F238E27FC236}">
              <a16:creationId xmlns:a16="http://schemas.microsoft.com/office/drawing/2014/main" id="{DBB28322-57B4-435F-A038-8CE8F09714E1}"/>
            </a:ext>
          </a:extLst>
        </xdr:cNvPr>
        <xdr:cNvSpPr/>
      </xdr:nvSpPr>
      <xdr:spPr>
        <a:xfrm>
          <a:off x="6921500" y="1060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61</xdr:row>
      <xdr:rowOff>34966</xdr:rowOff>
    </xdr:from>
    <xdr:ext cx="599010" cy="259045"/>
    <xdr:sp macro="" textlink="">
      <xdr:nvSpPr>
        <xdr:cNvPr id="213" name="n_1aveValue【橋りょう・トンネル】&#10;一人当たり有形固定資産（償却資産）額">
          <a:extLst>
            <a:ext uri="{FF2B5EF4-FFF2-40B4-BE49-F238E27FC236}">
              <a16:creationId xmlns:a16="http://schemas.microsoft.com/office/drawing/2014/main" id="{5B703763-472F-4969-B7EF-5BC92BC73C5E}"/>
            </a:ext>
          </a:extLst>
        </xdr:cNvPr>
        <xdr:cNvSpPr txBox="1"/>
      </xdr:nvSpPr>
      <xdr:spPr>
        <a:xfrm>
          <a:off x="9327095" y="1049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69367</xdr:rowOff>
    </xdr:from>
    <xdr:ext cx="599010" cy="259045"/>
    <xdr:sp macro="" textlink="">
      <xdr:nvSpPr>
        <xdr:cNvPr id="214" name="n_2aveValue【橋りょう・トンネル】&#10;一人当たり有形固定資産（償却資産）額">
          <a:extLst>
            <a:ext uri="{FF2B5EF4-FFF2-40B4-BE49-F238E27FC236}">
              <a16:creationId xmlns:a16="http://schemas.microsoft.com/office/drawing/2014/main" id="{69964692-F88C-4A46-8CA6-36E45918D8AE}"/>
            </a:ext>
          </a:extLst>
        </xdr:cNvPr>
        <xdr:cNvSpPr txBox="1"/>
      </xdr:nvSpPr>
      <xdr:spPr>
        <a:xfrm>
          <a:off x="8450795" y="1052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48174</xdr:rowOff>
    </xdr:from>
    <xdr:ext cx="599010" cy="259045"/>
    <xdr:sp macro="" textlink="">
      <xdr:nvSpPr>
        <xdr:cNvPr id="215" name="n_3aveValue【橋りょう・トンネル】&#10;一人当たり有形固定資産（償却資産）額">
          <a:extLst>
            <a:ext uri="{FF2B5EF4-FFF2-40B4-BE49-F238E27FC236}">
              <a16:creationId xmlns:a16="http://schemas.microsoft.com/office/drawing/2014/main" id="{6739EBED-F5BC-4F0F-8A18-C1F5C30F72B9}"/>
            </a:ext>
          </a:extLst>
        </xdr:cNvPr>
        <xdr:cNvSpPr txBox="1"/>
      </xdr:nvSpPr>
      <xdr:spPr>
        <a:xfrm>
          <a:off x="7561795" y="1050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47568</xdr:rowOff>
    </xdr:from>
    <xdr:ext cx="599010" cy="259045"/>
    <xdr:sp macro="" textlink="">
      <xdr:nvSpPr>
        <xdr:cNvPr id="216" name="n_4aveValue【橋りょう・トンネル】&#10;一人当たり有形固定資産（償却資産）額">
          <a:extLst>
            <a:ext uri="{FF2B5EF4-FFF2-40B4-BE49-F238E27FC236}">
              <a16:creationId xmlns:a16="http://schemas.microsoft.com/office/drawing/2014/main" id="{9A04912B-D8E8-41F5-BE2C-1D3683CB6F34}"/>
            </a:ext>
          </a:extLst>
        </xdr:cNvPr>
        <xdr:cNvSpPr txBox="1"/>
      </xdr:nvSpPr>
      <xdr:spPr>
        <a:xfrm>
          <a:off x="6672795" y="1084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93996</xdr:rowOff>
    </xdr:from>
    <xdr:ext cx="599010" cy="259045"/>
    <xdr:sp macro="" textlink="">
      <xdr:nvSpPr>
        <xdr:cNvPr id="217" name="n_4mainValue【橋りょう・トンネル】&#10;一人当たり有形固定資産（償却資産）額">
          <a:extLst>
            <a:ext uri="{FF2B5EF4-FFF2-40B4-BE49-F238E27FC236}">
              <a16:creationId xmlns:a16="http://schemas.microsoft.com/office/drawing/2014/main" id="{5443A907-423D-4B46-AC36-0B33D508A9A7}"/>
            </a:ext>
          </a:extLst>
        </xdr:cNvPr>
        <xdr:cNvSpPr txBox="1"/>
      </xdr:nvSpPr>
      <xdr:spPr>
        <a:xfrm>
          <a:off x="6672795" y="1038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a:extLst>
            <a:ext uri="{FF2B5EF4-FFF2-40B4-BE49-F238E27FC236}">
              <a16:creationId xmlns:a16="http://schemas.microsoft.com/office/drawing/2014/main" id="{40F74597-D1A3-424C-A210-32975388D91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a:extLst>
            <a:ext uri="{FF2B5EF4-FFF2-40B4-BE49-F238E27FC236}">
              <a16:creationId xmlns:a16="http://schemas.microsoft.com/office/drawing/2014/main" id="{73902184-658A-4709-97E0-82020F66814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a:extLst>
            <a:ext uri="{FF2B5EF4-FFF2-40B4-BE49-F238E27FC236}">
              <a16:creationId xmlns:a16="http://schemas.microsoft.com/office/drawing/2014/main" id="{22FF4C97-107C-4058-A186-72673B14D1F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a:extLst>
            <a:ext uri="{FF2B5EF4-FFF2-40B4-BE49-F238E27FC236}">
              <a16:creationId xmlns:a16="http://schemas.microsoft.com/office/drawing/2014/main" id="{4378FAE4-3057-43F3-BD04-E5035226BAC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a:extLst>
            <a:ext uri="{FF2B5EF4-FFF2-40B4-BE49-F238E27FC236}">
              <a16:creationId xmlns:a16="http://schemas.microsoft.com/office/drawing/2014/main" id="{DF37E158-B505-4D48-9C18-E68AAA926B6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a:extLst>
            <a:ext uri="{FF2B5EF4-FFF2-40B4-BE49-F238E27FC236}">
              <a16:creationId xmlns:a16="http://schemas.microsoft.com/office/drawing/2014/main" id="{E4605568-F248-4CFB-A4F4-CA5AEFD160A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a:extLst>
            <a:ext uri="{FF2B5EF4-FFF2-40B4-BE49-F238E27FC236}">
              <a16:creationId xmlns:a16="http://schemas.microsoft.com/office/drawing/2014/main" id="{2FB58E58-518F-4D77-9E79-EB6AAE6DD4B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a:extLst>
            <a:ext uri="{FF2B5EF4-FFF2-40B4-BE49-F238E27FC236}">
              <a16:creationId xmlns:a16="http://schemas.microsoft.com/office/drawing/2014/main" id="{96F1B5F7-7742-424A-9E3F-55003490291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a:extLst>
            <a:ext uri="{FF2B5EF4-FFF2-40B4-BE49-F238E27FC236}">
              <a16:creationId xmlns:a16="http://schemas.microsoft.com/office/drawing/2014/main" id="{BE906632-E34B-434E-92AF-A45E1861353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a:extLst>
            <a:ext uri="{FF2B5EF4-FFF2-40B4-BE49-F238E27FC236}">
              <a16:creationId xmlns:a16="http://schemas.microsoft.com/office/drawing/2014/main" id="{34221D57-5A2A-4255-8BCA-2C948F4FCF3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8" name="テキスト ボックス 227">
          <a:extLst>
            <a:ext uri="{FF2B5EF4-FFF2-40B4-BE49-F238E27FC236}">
              <a16:creationId xmlns:a16="http://schemas.microsoft.com/office/drawing/2014/main" id="{AF2C2BA0-DBFF-4486-99CC-769BE0BE6FE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9" name="直線コネクタ 228">
          <a:extLst>
            <a:ext uri="{FF2B5EF4-FFF2-40B4-BE49-F238E27FC236}">
              <a16:creationId xmlns:a16="http://schemas.microsoft.com/office/drawing/2014/main" id="{762B5CFC-AE65-4780-8160-4E30683BB2B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0" name="テキスト ボックス 229">
          <a:extLst>
            <a:ext uri="{FF2B5EF4-FFF2-40B4-BE49-F238E27FC236}">
              <a16:creationId xmlns:a16="http://schemas.microsoft.com/office/drawing/2014/main" id="{CFD02FFC-1E75-4110-9EBF-BF37D275378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1" name="直線コネクタ 230">
          <a:extLst>
            <a:ext uri="{FF2B5EF4-FFF2-40B4-BE49-F238E27FC236}">
              <a16:creationId xmlns:a16="http://schemas.microsoft.com/office/drawing/2014/main" id="{527168D3-088E-4A4D-B8BD-CE40E731961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2" name="テキスト ボックス 231">
          <a:extLst>
            <a:ext uri="{FF2B5EF4-FFF2-40B4-BE49-F238E27FC236}">
              <a16:creationId xmlns:a16="http://schemas.microsoft.com/office/drawing/2014/main" id="{AEF67AD0-2C36-4F84-A1EE-11A4C9549B2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3" name="直線コネクタ 232">
          <a:extLst>
            <a:ext uri="{FF2B5EF4-FFF2-40B4-BE49-F238E27FC236}">
              <a16:creationId xmlns:a16="http://schemas.microsoft.com/office/drawing/2014/main" id="{78BDEE7C-E0EA-41DE-A7BB-786E59C0B61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4" name="テキスト ボックス 233">
          <a:extLst>
            <a:ext uri="{FF2B5EF4-FFF2-40B4-BE49-F238E27FC236}">
              <a16:creationId xmlns:a16="http://schemas.microsoft.com/office/drawing/2014/main" id="{2DD83981-6E68-4C2A-9035-03207F11C98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5" name="直線コネクタ 234">
          <a:extLst>
            <a:ext uri="{FF2B5EF4-FFF2-40B4-BE49-F238E27FC236}">
              <a16:creationId xmlns:a16="http://schemas.microsoft.com/office/drawing/2014/main" id="{AC5D9958-B18C-4879-9F1B-11C42E3FE72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6" name="テキスト ボックス 235">
          <a:extLst>
            <a:ext uri="{FF2B5EF4-FFF2-40B4-BE49-F238E27FC236}">
              <a16:creationId xmlns:a16="http://schemas.microsoft.com/office/drawing/2014/main" id="{497D5124-C9EE-4506-B35F-6796825B62A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7" name="直線コネクタ 236">
          <a:extLst>
            <a:ext uri="{FF2B5EF4-FFF2-40B4-BE49-F238E27FC236}">
              <a16:creationId xmlns:a16="http://schemas.microsoft.com/office/drawing/2014/main" id="{B1702DED-7F90-4C78-A34A-BA2DBDCD389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8" name="テキスト ボックス 237">
          <a:extLst>
            <a:ext uri="{FF2B5EF4-FFF2-40B4-BE49-F238E27FC236}">
              <a16:creationId xmlns:a16="http://schemas.microsoft.com/office/drawing/2014/main" id="{A9828237-9EE9-482C-905D-2CEE30DB4D1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a:extLst>
            <a:ext uri="{FF2B5EF4-FFF2-40B4-BE49-F238E27FC236}">
              <a16:creationId xmlns:a16="http://schemas.microsoft.com/office/drawing/2014/main" id="{29DACB46-2473-44A5-B530-D122249D623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40" name="テキスト ボックス 239">
          <a:extLst>
            <a:ext uri="{FF2B5EF4-FFF2-40B4-BE49-F238E27FC236}">
              <a16:creationId xmlns:a16="http://schemas.microsoft.com/office/drawing/2014/main" id="{F8B641A0-315B-4575-9FF8-97314A77028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公営住宅】&#10;有形固定資産減価償却率グラフ枠">
          <a:extLst>
            <a:ext uri="{FF2B5EF4-FFF2-40B4-BE49-F238E27FC236}">
              <a16:creationId xmlns:a16="http://schemas.microsoft.com/office/drawing/2014/main" id="{4BCCF2E2-C569-47E7-AF3C-8F4652AB982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86</xdr:row>
      <xdr:rowOff>66675</xdr:rowOff>
    </xdr:to>
    <xdr:cxnSp macro="">
      <xdr:nvCxnSpPr>
        <xdr:cNvPr id="242" name="直線コネクタ 241">
          <a:extLst>
            <a:ext uri="{FF2B5EF4-FFF2-40B4-BE49-F238E27FC236}">
              <a16:creationId xmlns:a16="http://schemas.microsoft.com/office/drawing/2014/main" id="{16D2680C-ED69-4586-9848-7C0A7AE111C9}"/>
            </a:ext>
          </a:extLst>
        </xdr:cNvPr>
        <xdr:cNvCxnSpPr/>
      </xdr:nvCxnSpPr>
      <xdr:spPr>
        <a:xfrm flipV="1">
          <a:off x="4634865" y="1334452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43" name="【公営住宅】&#10;有形固定資産減価償却率最小値テキスト">
          <a:extLst>
            <a:ext uri="{FF2B5EF4-FFF2-40B4-BE49-F238E27FC236}">
              <a16:creationId xmlns:a16="http://schemas.microsoft.com/office/drawing/2014/main" id="{BBF293DD-07B0-48BA-A212-B48BD17BAF71}"/>
            </a:ext>
          </a:extLst>
        </xdr:cNvPr>
        <xdr:cNvSpPr txBox="1"/>
      </xdr:nvSpPr>
      <xdr:spPr>
        <a:xfrm>
          <a:off x="4673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44" name="直線コネクタ 243">
          <a:extLst>
            <a:ext uri="{FF2B5EF4-FFF2-40B4-BE49-F238E27FC236}">
              <a16:creationId xmlns:a16="http://schemas.microsoft.com/office/drawing/2014/main" id="{193A8583-6E69-4D7A-804B-8FCF8E993D53}"/>
            </a:ext>
          </a:extLst>
        </xdr:cNvPr>
        <xdr:cNvCxnSpPr/>
      </xdr:nvCxnSpPr>
      <xdr:spPr>
        <a:xfrm>
          <a:off x="4546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45" name="【公営住宅】&#10;有形固定資産減価償却率最大値テキスト">
          <a:extLst>
            <a:ext uri="{FF2B5EF4-FFF2-40B4-BE49-F238E27FC236}">
              <a16:creationId xmlns:a16="http://schemas.microsoft.com/office/drawing/2014/main" id="{269B58B8-CCE1-4346-BBBD-73F3C962F0CD}"/>
            </a:ext>
          </a:extLst>
        </xdr:cNvPr>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46" name="直線コネクタ 245">
          <a:extLst>
            <a:ext uri="{FF2B5EF4-FFF2-40B4-BE49-F238E27FC236}">
              <a16:creationId xmlns:a16="http://schemas.microsoft.com/office/drawing/2014/main" id="{A1F98D15-115C-4975-9359-295853CC1C37}"/>
            </a:ext>
          </a:extLst>
        </xdr:cNvPr>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110507</xdr:rowOff>
    </xdr:from>
    <xdr:ext cx="405111" cy="259045"/>
    <xdr:sp macro="" textlink="">
      <xdr:nvSpPr>
        <xdr:cNvPr id="247" name="【公営住宅】&#10;有形固定資産減価償却率平均値テキスト">
          <a:extLst>
            <a:ext uri="{FF2B5EF4-FFF2-40B4-BE49-F238E27FC236}">
              <a16:creationId xmlns:a16="http://schemas.microsoft.com/office/drawing/2014/main" id="{3B3195EB-9E8B-4514-87B7-72DA5BBD9476}"/>
            </a:ext>
          </a:extLst>
        </xdr:cNvPr>
        <xdr:cNvSpPr txBox="1"/>
      </xdr:nvSpPr>
      <xdr:spPr>
        <a:xfrm>
          <a:off x="4673600" y="14169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132080</xdr:rowOff>
    </xdr:from>
    <xdr:to>
      <xdr:col>24</xdr:col>
      <xdr:colOff>114300</xdr:colOff>
      <xdr:row>83</xdr:row>
      <xdr:rowOff>62230</xdr:rowOff>
    </xdr:to>
    <xdr:sp macro="" textlink="">
      <xdr:nvSpPr>
        <xdr:cNvPr id="248" name="フローチャート: 判断 247">
          <a:extLst>
            <a:ext uri="{FF2B5EF4-FFF2-40B4-BE49-F238E27FC236}">
              <a16:creationId xmlns:a16="http://schemas.microsoft.com/office/drawing/2014/main" id="{65F0AA49-524A-4120-9A45-42C6948DE8CB}"/>
            </a:ext>
          </a:extLst>
        </xdr:cNvPr>
        <xdr:cNvSpPr/>
      </xdr:nvSpPr>
      <xdr:spPr>
        <a:xfrm>
          <a:off x="45847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6350</xdr:rowOff>
    </xdr:from>
    <xdr:to>
      <xdr:col>20</xdr:col>
      <xdr:colOff>38100</xdr:colOff>
      <xdr:row>83</xdr:row>
      <xdr:rowOff>107950</xdr:rowOff>
    </xdr:to>
    <xdr:sp macro="" textlink="">
      <xdr:nvSpPr>
        <xdr:cNvPr id="249" name="フローチャート: 判断 248">
          <a:extLst>
            <a:ext uri="{FF2B5EF4-FFF2-40B4-BE49-F238E27FC236}">
              <a16:creationId xmlns:a16="http://schemas.microsoft.com/office/drawing/2014/main" id="{880CA8DC-22B2-467C-A7E1-15E93BDD069C}"/>
            </a:ext>
          </a:extLst>
        </xdr:cNvPr>
        <xdr:cNvSpPr/>
      </xdr:nvSpPr>
      <xdr:spPr>
        <a:xfrm>
          <a:off x="3746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147320</xdr:rowOff>
    </xdr:from>
    <xdr:to>
      <xdr:col>15</xdr:col>
      <xdr:colOff>101600</xdr:colOff>
      <xdr:row>83</xdr:row>
      <xdr:rowOff>77470</xdr:rowOff>
    </xdr:to>
    <xdr:sp macro="" textlink="">
      <xdr:nvSpPr>
        <xdr:cNvPr id="250" name="フローチャート: 判断 249">
          <a:extLst>
            <a:ext uri="{FF2B5EF4-FFF2-40B4-BE49-F238E27FC236}">
              <a16:creationId xmlns:a16="http://schemas.microsoft.com/office/drawing/2014/main" id="{B04D49A9-6749-411B-8291-818C8B0355EE}"/>
            </a:ext>
          </a:extLst>
        </xdr:cNvPr>
        <xdr:cNvSpPr/>
      </xdr:nvSpPr>
      <xdr:spPr>
        <a:xfrm>
          <a:off x="2857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116839</xdr:rowOff>
    </xdr:from>
    <xdr:to>
      <xdr:col>10</xdr:col>
      <xdr:colOff>165100</xdr:colOff>
      <xdr:row>83</xdr:row>
      <xdr:rowOff>46989</xdr:rowOff>
    </xdr:to>
    <xdr:sp macro="" textlink="">
      <xdr:nvSpPr>
        <xdr:cNvPr id="251" name="フローチャート: 判断 250">
          <a:extLst>
            <a:ext uri="{FF2B5EF4-FFF2-40B4-BE49-F238E27FC236}">
              <a16:creationId xmlns:a16="http://schemas.microsoft.com/office/drawing/2014/main" id="{14AEB93B-439D-4FAE-9884-EA1B70EC2AB9}"/>
            </a:ext>
          </a:extLst>
        </xdr:cNvPr>
        <xdr:cNvSpPr/>
      </xdr:nvSpPr>
      <xdr:spPr>
        <a:xfrm>
          <a:off x="1968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25400</xdr:rowOff>
    </xdr:from>
    <xdr:to>
      <xdr:col>6</xdr:col>
      <xdr:colOff>38100</xdr:colOff>
      <xdr:row>82</xdr:row>
      <xdr:rowOff>127000</xdr:rowOff>
    </xdr:to>
    <xdr:sp macro="" textlink="">
      <xdr:nvSpPr>
        <xdr:cNvPr id="252" name="フローチャート: 判断 251">
          <a:extLst>
            <a:ext uri="{FF2B5EF4-FFF2-40B4-BE49-F238E27FC236}">
              <a16:creationId xmlns:a16="http://schemas.microsoft.com/office/drawing/2014/main" id="{7B994707-1005-49CF-8BC8-A07E3F79A6F1}"/>
            </a:ext>
          </a:extLst>
        </xdr:cNvPr>
        <xdr:cNvSpPr/>
      </xdr:nvSpPr>
      <xdr:spPr>
        <a:xfrm>
          <a:off x="1079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1943C-7FD3-4801-B1AF-F9BAD98D8FF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692A018D-B4EC-4B23-A3AB-C95A1898F82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7D7C59AB-457A-4A0A-B610-6E423EDE4EB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29F4FA69-3B38-4BF0-8FB5-AB45DF782D6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9CA2706-8C40-4A0D-A9C6-37D645AC9B5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83</xdr:row>
      <xdr:rowOff>130175</xdr:rowOff>
    </xdr:from>
    <xdr:to>
      <xdr:col>6</xdr:col>
      <xdr:colOff>38100</xdr:colOff>
      <xdr:row>84</xdr:row>
      <xdr:rowOff>60325</xdr:rowOff>
    </xdr:to>
    <xdr:sp macro="" textlink="">
      <xdr:nvSpPr>
        <xdr:cNvPr id="258" name="楕円 257">
          <a:extLst>
            <a:ext uri="{FF2B5EF4-FFF2-40B4-BE49-F238E27FC236}">
              <a16:creationId xmlns:a16="http://schemas.microsoft.com/office/drawing/2014/main" id="{E0013E84-2CF6-4905-A6B6-71AA4223C6A9}"/>
            </a:ext>
          </a:extLst>
        </xdr:cNvPr>
        <xdr:cNvSpPr/>
      </xdr:nvSpPr>
      <xdr:spPr>
        <a:xfrm>
          <a:off x="1079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124477</xdr:rowOff>
    </xdr:from>
    <xdr:ext cx="405111" cy="259045"/>
    <xdr:sp macro="" textlink="">
      <xdr:nvSpPr>
        <xdr:cNvPr id="259" name="n_1aveValue【公営住宅】&#10;有形固定資産減価償却率">
          <a:extLst>
            <a:ext uri="{FF2B5EF4-FFF2-40B4-BE49-F238E27FC236}">
              <a16:creationId xmlns:a16="http://schemas.microsoft.com/office/drawing/2014/main" id="{3BDD3D39-781F-409F-B348-E39598E07CB4}"/>
            </a:ext>
          </a:extLst>
        </xdr:cNvPr>
        <xdr:cNvSpPr txBox="1"/>
      </xdr:nvSpPr>
      <xdr:spPr>
        <a:xfrm>
          <a:off x="3582044" y="1401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93997</xdr:rowOff>
    </xdr:from>
    <xdr:ext cx="405111" cy="259045"/>
    <xdr:sp macro="" textlink="">
      <xdr:nvSpPr>
        <xdr:cNvPr id="260" name="n_2aveValue【公営住宅】&#10;有形固定資産減価償却率">
          <a:extLst>
            <a:ext uri="{FF2B5EF4-FFF2-40B4-BE49-F238E27FC236}">
              <a16:creationId xmlns:a16="http://schemas.microsoft.com/office/drawing/2014/main" id="{5B80FE91-5DBD-49DE-8F6B-2B5DA81FF2A4}"/>
            </a:ext>
          </a:extLst>
        </xdr:cNvPr>
        <xdr:cNvSpPr txBox="1"/>
      </xdr:nvSpPr>
      <xdr:spPr>
        <a:xfrm>
          <a:off x="2705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63516</xdr:rowOff>
    </xdr:from>
    <xdr:ext cx="405111" cy="259045"/>
    <xdr:sp macro="" textlink="">
      <xdr:nvSpPr>
        <xdr:cNvPr id="261" name="n_3aveValue【公営住宅】&#10;有形固定資産減価償却率">
          <a:extLst>
            <a:ext uri="{FF2B5EF4-FFF2-40B4-BE49-F238E27FC236}">
              <a16:creationId xmlns:a16="http://schemas.microsoft.com/office/drawing/2014/main" id="{A447A111-41E0-4FD7-9DF1-56F3BBA8AEAE}"/>
            </a:ext>
          </a:extLst>
        </xdr:cNvPr>
        <xdr:cNvSpPr txBox="1"/>
      </xdr:nvSpPr>
      <xdr:spPr>
        <a:xfrm>
          <a:off x="18167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143527</xdr:rowOff>
    </xdr:from>
    <xdr:ext cx="405111" cy="259045"/>
    <xdr:sp macro="" textlink="">
      <xdr:nvSpPr>
        <xdr:cNvPr id="262" name="n_4aveValue【公営住宅】&#10;有形固定資産減価償却率">
          <a:extLst>
            <a:ext uri="{FF2B5EF4-FFF2-40B4-BE49-F238E27FC236}">
              <a16:creationId xmlns:a16="http://schemas.microsoft.com/office/drawing/2014/main" id="{590903E2-7FEF-47E1-8F4D-6AAB5616A2F0}"/>
            </a:ext>
          </a:extLst>
        </xdr:cNvPr>
        <xdr:cNvSpPr txBox="1"/>
      </xdr:nvSpPr>
      <xdr:spPr>
        <a:xfrm>
          <a:off x="927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51452</xdr:rowOff>
    </xdr:from>
    <xdr:ext cx="405111" cy="259045"/>
    <xdr:sp macro="" textlink="">
      <xdr:nvSpPr>
        <xdr:cNvPr id="263" name="n_4mainValue【公営住宅】&#10;有形固定資産減価償却率">
          <a:extLst>
            <a:ext uri="{FF2B5EF4-FFF2-40B4-BE49-F238E27FC236}">
              <a16:creationId xmlns:a16="http://schemas.microsoft.com/office/drawing/2014/main" id="{3818539F-5ED8-41CE-8292-35BAE8633636}"/>
            </a:ext>
          </a:extLst>
        </xdr:cNvPr>
        <xdr:cNvSpPr txBox="1"/>
      </xdr:nvSpPr>
      <xdr:spPr>
        <a:xfrm>
          <a:off x="927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4" name="正方形/長方形 263">
          <a:extLst>
            <a:ext uri="{FF2B5EF4-FFF2-40B4-BE49-F238E27FC236}">
              <a16:creationId xmlns:a16="http://schemas.microsoft.com/office/drawing/2014/main" id="{092793B1-A9E3-4A1C-AEB6-CFD316229C5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5" name="正方形/長方形 264">
          <a:extLst>
            <a:ext uri="{FF2B5EF4-FFF2-40B4-BE49-F238E27FC236}">
              <a16:creationId xmlns:a16="http://schemas.microsoft.com/office/drawing/2014/main" id="{459B75F7-5D1A-4804-90AA-89D8D9AA2E4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6" name="正方形/長方形 265">
          <a:extLst>
            <a:ext uri="{FF2B5EF4-FFF2-40B4-BE49-F238E27FC236}">
              <a16:creationId xmlns:a16="http://schemas.microsoft.com/office/drawing/2014/main" id="{AA18BA80-B640-4D33-A5A8-8639EC3B6C2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7" name="正方形/長方形 266">
          <a:extLst>
            <a:ext uri="{FF2B5EF4-FFF2-40B4-BE49-F238E27FC236}">
              <a16:creationId xmlns:a16="http://schemas.microsoft.com/office/drawing/2014/main" id="{9AE5021D-DCD3-479E-9443-0B6B0C70AAE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8" name="正方形/長方形 267">
          <a:extLst>
            <a:ext uri="{FF2B5EF4-FFF2-40B4-BE49-F238E27FC236}">
              <a16:creationId xmlns:a16="http://schemas.microsoft.com/office/drawing/2014/main" id="{133D2307-D928-4BAC-88B4-D519A3DC687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9" name="正方形/長方形 268">
          <a:extLst>
            <a:ext uri="{FF2B5EF4-FFF2-40B4-BE49-F238E27FC236}">
              <a16:creationId xmlns:a16="http://schemas.microsoft.com/office/drawing/2014/main" id="{8308936F-9F6F-41E5-A637-97EA2689FFB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0" name="正方形/長方形 269">
          <a:extLst>
            <a:ext uri="{FF2B5EF4-FFF2-40B4-BE49-F238E27FC236}">
              <a16:creationId xmlns:a16="http://schemas.microsoft.com/office/drawing/2014/main" id="{74EF1559-95CA-499B-AFF6-42DD0D44619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1" name="正方形/長方形 270">
          <a:extLst>
            <a:ext uri="{FF2B5EF4-FFF2-40B4-BE49-F238E27FC236}">
              <a16:creationId xmlns:a16="http://schemas.microsoft.com/office/drawing/2014/main" id="{4A64A710-BD7D-40C2-84EE-9EAF296582E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2" name="テキスト ボックス 271">
          <a:extLst>
            <a:ext uri="{FF2B5EF4-FFF2-40B4-BE49-F238E27FC236}">
              <a16:creationId xmlns:a16="http://schemas.microsoft.com/office/drawing/2014/main" id="{B73C986F-C1D7-4371-814E-F579757F73F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3" name="直線コネクタ 272">
          <a:extLst>
            <a:ext uri="{FF2B5EF4-FFF2-40B4-BE49-F238E27FC236}">
              <a16:creationId xmlns:a16="http://schemas.microsoft.com/office/drawing/2014/main" id="{8FF8EA1E-02AA-4FA9-84B1-0C8C4D39935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4" name="直線コネクタ 273">
          <a:extLst>
            <a:ext uri="{FF2B5EF4-FFF2-40B4-BE49-F238E27FC236}">
              <a16:creationId xmlns:a16="http://schemas.microsoft.com/office/drawing/2014/main" id="{87BC366B-47A4-44CF-8C10-9C1F40F76DF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5" name="テキスト ボックス 274">
          <a:extLst>
            <a:ext uri="{FF2B5EF4-FFF2-40B4-BE49-F238E27FC236}">
              <a16:creationId xmlns:a16="http://schemas.microsoft.com/office/drawing/2014/main" id="{9758C472-92B3-4772-8FA0-DA1A86E6118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6" name="直線コネクタ 275">
          <a:extLst>
            <a:ext uri="{FF2B5EF4-FFF2-40B4-BE49-F238E27FC236}">
              <a16:creationId xmlns:a16="http://schemas.microsoft.com/office/drawing/2014/main" id="{C287FFBA-B5E8-489A-81DD-2759BCBEF70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7" name="テキスト ボックス 276">
          <a:extLst>
            <a:ext uri="{FF2B5EF4-FFF2-40B4-BE49-F238E27FC236}">
              <a16:creationId xmlns:a16="http://schemas.microsoft.com/office/drawing/2014/main" id="{CE8DFF6A-C4FF-4FF6-B147-5B87F26464A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8" name="直線コネクタ 277">
          <a:extLst>
            <a:ext uri="{FF2B5EF4-FFF2-40B4-BE49-F238E27FC236}">
              <a16:creationId xmlns:a16="http://schemas.microsoft.com/office/drawing/2014/main" id="{303488A8-562B-4BCC-9E06-BE30F614CA1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9" name="テキスト ボックス 278">
          <a:extLst>
            <a:ext uri="{FF2B5EF4-FFF2-40B4-BE49-F238E27FC236}">
              <a16:creationId xmlns:a16="http://schemas.microsoft.com/office/drawing/2014/main" id="{1B5EFD0D-F45D-4230-ABCD-CE9CC469F95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0" name="直線コネクタ 279">
          <a:extLst>
            <a:ext uri="{FF2B5EF4-FFF2-40B4-BE49-F238E27FC236}">
              <a16:creationId xmlns:a16="http://schemas.microsoft.com/office/drawing/2014/main" id="{7BA69E6D-9FD7-4B36-8FD0-5F0FF18F2C9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1" name="テキスト ボックス 280">
          <a:extLst>
            <a:ext uri="{FF2B5EF4-FFF2-40B4-BE49-F238E27FC236}">
              <a16:creationId xmlns:a16="http://schemas.microsoft.com/office/drawing/2014/main" id="{1899564E-EC48-4220-A94C-7ED794CD524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2" name="直線コネクタ 281">
          <a:extLst>
            <a:ext uri="{FF2B5EF4-FFF2-40B4-BE49-F238E27FC236}">
              <a16:creationId xmlns:a16="http://schemas.microsoft.com/office/drawing/2014/main" id="{9BC74CB4-1935-4FB9-96C0-39E1DC888A4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3" name="テキスト ボックス 282">
          <a:extLst>
            <a:ext uri="{FF2B5EF4-FFF2-40B4-BE49-F238E27FC236}">
              <a16:creationId xmlns:a16="http://schemas.microsoft.com/office/drawing/2014/main" id="{5A82EC95-5F5C-4770-9C17-CD5087D926C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4" name="【公営住宅】&#10;一人当たり面積グラフ枠">
          <a:extLst>
            <a:ext uri="{FF2B5EF4-FFF2-40B4-BE49-F238E27FC236}">
              <a16:creationId xmlns:a16="http://schemas.microsoft.com/office/drawing/2014/main" id="{3F1CF046-B71D-4FCF-BD95-3A2904A4040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13412</xdr:rowOff>
    </xdr:from>
    <xdr:to>
      <xdr:col>54</xdr:col>
      <xdr:colOff>189865</xdr:colOff>
      <xdr:row>85</xdr:row>
      <xdr:rowOff>167945</xdr:rowOff>
    </xdr:to>
    <xdr:cxnSp macro="">
      <xdr:nvCxnSpPr>
        <xdr:cNvPr id="285" name="直線コネクタ 284">
          <a:extLst>
            <a:ext uri="{FF2B5EF4-FFF2-40B4-BE49-F238E27FC236}">
              <a16:creationId xmlns:a16="http://schemas.microsoft.com/office/drawing/2014/main" id="{E227A2AF-9C24-4273-B8A6-0184542424F0}"/>
            </a:ext>
          </a:extLst>
        </xdr:cNvPr>
        <xdr:cNvCxnSpPr/>
      </xdr:nvCxnSpPr>
      <xdr:spPr>
        <a:xfrm flipV="1">
          <a:off x="10476865" y="13386512"/>
          <a:ext cx="0" cy="135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322</xdr:rowOff>
    </xdr:from>
    <xdr:ext cx="469744" cy="259045"/>
    <xdr:sp macro="" textlink="">
      <xdr:nvSpPr>
        <xdr:cNvPr id="286" name="【公営住宅】&#10;一人当たり面積最小値テキスト">
          <a:extLst>
            <a:ext uri="{FF2B5EF4-FFF2-40B4-BE49-F238E27FC236}">
              <a16:creationId xmlns:a16="http://schemas.microsoft.com/office/drawing/2014/main" id="{0CA5F829-DC47-4BBE-94CB-72BFC457FF44}"/>
            </a:ext>
          </a:extLst>
        </xdr:cNvPr>
        <xdr:cNvSpPr txBox="1"/>
      </xdr:nvSpPr>
      <xdr:spPr>
        <a:xfrm>
          <a:off x="10515600" y="1474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167945</xdr:rowOff>
    </xdr:from>
    <xdr:to>
      <xdr:col>55</xdr:col>
      <xdr:colOff>88900</xdr:colOff>
      <xdr:row>85</xdr:row>
      <xdr:rowOff>167945</xdr:rowOff>
    </xdr:to>
    <xdr:cxnSp macro="">
      <xdr:nvCxnSpPr>
        <xdr:cNvPr id="287" name="直線コネクタ 286">
          <a:extLst>
            <a:ext uri="{FF2B5EF4-FFF2-40B4-BE49-F238E27FC236}">
              <a16:creationId xmlns:a16="http://schemas.microsoft.com/office/drawing/2014/main" id="{02183394-E0CD-4D32-933B-33E6801B452C}"/>
            </a:ext>
          </a:extLst>
        </xdr:cNvPr>
        <xdr:cNvCxnSpPr/>
      </xdr:nvCxnSpPr>
      <xdr:spPr>
        <a:xfrm>
          <a:off x="10388600" y="1474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131539</xdr:rowOff>
    </xdr:from>
    <xdr:ext cx="469744" cy="259045"/>
    <xdr:sp macro="" textlink="">
      <xdr:nvSpPr>
        <xdr:cNvPr id="288" name="【公営住宅】&#10;一人当たり面積最大値テキスト">
          <a:extLst>
            <a:ext uri="{FF2B5EF4-FFF2-40B4-BE49-F238E27FC236}">
              <a16:creationId xmlns:a16="http://schemas.microsoft.com/office/drawing/2014/main" id="{46D40DC4-CBAF-4A4F-BC49-A7F2C7D03B42}"/>
            </a:ext>
          </a:extLst>
        </xdr:cNvPr>
        <xdr:cNvSpPr txBox="1"/>
      </xdr:nvSpPr>
      <xdr:spPr>
        <a:xfrm>
          <a:off x="10515600" y="131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13412</xdr:rowOff>
    </xdr:from>
    <xdr:to>
      <xdr:col>55</xdr:col>
      <xdr:colOff>88900</xdr:colOff>
      <xdr:row>78</xdr:row>
      <xdr:rowOff>13412</xdr:rowOff>
    </xdr:to>
    <xdr:cxnSp macro="">
      <xdr:nvCxnSpPr>
        <xdr:cNvPr id="289" name="直線コネクタ 288">
          <a:extLst>
            <a:ext uri="{FF2B5EF4-FFF2-40B4-BE49-F238E27FC236}">
              <a16:creationId xmlns:a16="http://schemas.microsoft.com/office/drawing/2014/main" id="{717573E5-01C4-4973-9297-43D7E4592943}"/>
            </a:ext>
          </a:extLst>
        </xdr:cNvPr>
        <xdr:cNvCxnSpPr/>
      </xdr:nvCxnSpPr>
      <xdr:spPr>
        <a:xfrm>
          <a:off x="10388600" y="1338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42994</xdr:rowOff>
    </xdr:from>
    <xdr:ext cx="469744" cy="259045"/>
    <xdr:sp macro="" textlink="">
      <xdr:nvSpPr>
        <xdr:cNvPr id="290" name="【公営住宅】&#10;一人当たり面積平均値テキスト">
          <a:extLst>
            <a:ext uri="{FF2B5EF4-FFF2-40B4-BE49-F238E27FC236}">
              <a16:creationId xmlns:a16="http://schemas.microsoft.com/office/drawing/2014/main" id="{3979F040-9F3E-49A7-8DF3-6CE4CF4198E7}"/>
            </a:ext>
          </a:extLst>
        </xdr:cNvPr>
        <xdr:cNvSpPr txBox="1"/>
      </xdr:nvSpPr>
      <xdr:spPr>
        <a:xfrm>
          <a:off x="10515600" y="14273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64567</xdr:rowOff>
    </xdr:from>
    <xdr:to>
      <xdr:col>55</xdr:col>
      <xdr:colOff>50800</xdr:colOff>
      <xdr:row>83</xdr:row>
      <xdr:rowOff>166167</xdr:rowOff>
    </xdr:to>
    <xdr:sp macro="" textlink="">
      <xdr:nvSpPr>
        <xdr:cNvPr id="291" name="フローチャート: 判断 290">
          <a:extLst>
            <a:ext uri="{FF2B5EF4-FFF2-40B4-BE49-F238E27FC236}">
              <a16:creationId xmlns:a16="http://schemas.microsoft.com/office/drawing/2014/main" id="{F051D45F-B7AA-4087-BBDB-F41F086C1198}"/>
            </a:ext>
          </a:extLst>
        </xdr:cNvPr>
        <xdr:cNvSpPr/>
      </xdr:nvSpPr>
      <xdr:spPr>
        <a:xfrm>
          <a:off x="104267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116687</xdr:rowOff>
    </xdr:from>
    <xdr:to>
      <xdr:col>50</xdr:col>
      <xdr:colOff>165100</xdr:colOff>
      <xdr:row>84</xdr:row>
      <xdr:rowOff>46837</xdr:rowOff>
    </xdr:to>
    <xdr:sp macro="" textlink="">
      <xdr:nvSpPr>
        <xdr:cNvPr id="292" name="フローチャート: 判断 291">
          <a:extLst>
            <a:ext uri="{FF2B5EF4-FFF2-40B4-BE49-F238E27FC236}">
              <a16:creationId xmlns:a16="http://schemas.microsoft.com/office/drawing/2014/main" id="{D100530D-B4D2-4543-B9FD-C2AD3799D0EB}"/>
            </a:ext>
          </a:extLst>
        </xdr:cNvPr>
        <xdr:cNvSpPr/>
      </xdr:nvSpPr>
      <xdr:spPr>
        <a:xfrm>
          <a:off x="9588500" y="1434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112573</xdr:rowOff>
    </xdr:from>
    <xdr:to>
      <xdr:col>46</xdr:col>
      <xdr:colOff>38100</xdr:colOff>
      <xdr:row>84</xdr:row>
      <xdr:rowOff>42723</xdr:rowOff>
    </xdr:to>
    <xdr:sp macro="" textlink="">
      <xdr:nvSpPr>
        <xdr:cNvPr id="293" name="フローチャート: 判断 292">
          <a:extLst>
            <a:ext uri="{FF2B5EF4-FFF2-40B4-BE49-F238E27FC236}">
              <a16:creationId xmlns:a16="http://schemas.microsoft.com/office/drawing/2014/main" id="{A585DDFF-61AD-4C15-A383-8E3121EAB240}"/>
            </a:ext>
          </a:extLst>
        </xdr:cNvPr>
        <xdr:cNvSpPr/>
      </xdr:nvSpPr>
      <xdr:spPr>
        <a:xfrm>
          <a:off x="8699500" y="1434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87885</xdr:rowOff>
    </xdr:from>
    <xdr:to>
      <xdr:col>41</xdr:col>
      <xdr:colOff>101600</xdr:colOff>
      <xdr:row>84</xdr:row>
      <xdr:rowOff>18035</xdr:rowOff>
    </xdr:to>
    <xdr:sp macro="" textlink="">
      <xdr:nvSpPr>
        <xdr:cNvPr id="294" name="フローチャート: 判断 293">
          <a:extLst>
            <a:ext uri="{FF2B5EF4-FFF2-40B4-BE49-F238E27FC236}">
              <a16:creationId xmlns:a16="http://schemas.microsoft.com/office/drawing/2014/main" id="{16036B45-149B-4452-A9F5-A4194492BDC4}"/>
            </a:ext>
          </a:extLst>
        </xdr:cNvPr>
        <xdr:cNvSpPr/>
      </xdr:nvSpPr>
      <xdr:spPr>
        <a:xfrm>
          <a:off x="7810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52679</xdr:rowOff>
    </xdr:from>
    <xdr:to>
      <xdr:col>36</xdr:col>
      <xdr:colOff>165100</xdr:colOff>
      <xdr:row>83</xdr:row>
      <xdr:rowOff>154279</xdr:rowOff>
    </xdr:to>
    <xdr:sp macro="" textlink="">
      <xdr:nvSpPr>
        <xdr:cNvPr id="295" name="フローチャート: 判断 294">
          <a:extLst>
            <a:ext uri="{FF2B5EF4-FFF2-40B4-BE49-F238E27FC236}">
              <a16:creationId xmlns:a16="http://schemas.microsoft.com/office/drawing/2014/main" id="{D5F5BBDB-7BED-4A18-99AC-2891BBB531C1}"/>
            </a:ext>
          </a:extLst>
        </xdr:cNvPr>
        <xdr:cNvSpPr/>
      </xdr:nvSpPr>
      <xdr:spPr>
        <a:xfrm>
          <a:off x="6921500" y="1428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ABB5F6E-B8BD-4FDD-9751-7FFC4779400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EF1D473-EC54-4F5F-89A2-2CBED653F4C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14EDC68-84B4-44D9-83D8-0C783FDCD46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F15BECC-9067-4EDD-AAD5-612AEBE8517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AB1D394-2107-40FF-BE46-689BFF96A38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83</xdr:row>
      <xdr:rowOff>150977</xdr:rowOff>
    </xdr:from>
    <xdr:to>
      <xdr:col>36</xdr:col>
      <xdr:colOff>165100</xdr:colOff>
      <xdr:row>84</xdr:row>
      <xdr:rowOff>81127</xdr:rowOff>
    </xdr:to>
    <xdr:sp macro="" textlink="">
      <xdr:nvSpPr>
        <xdr:cNvPr id="301" name="楕円 300">
          <a:extLst>
            <a:ext uri="{FF2B5EF4-FFF2-40B4-BE49-F238E27FC236}">
              <a16:creationId xmlns:a16="http://schemas.microsoft.com/office/drawing/2014/main" id="{78579A62-4DBF-4C32-AEE8-6108EDC59DD3}"/>
            </a:ext>
          </a:extLst>
        </xdr:cNvPr>
        <xdr:cNvSpPr/>
      </xdr:nvSpPr>
      <xdr:spPr>
        <a:xfrm>
          <a:off x="6921500" y="1438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63364</xdr:rowOff>
    </xdr:from>
    <xdr:ext cx="469744" cy="259045"/>
    <xdr:sp macro="" textlink="">
      <xdr:nvSpPr>
        <xdr:cNvPr id="302" name="n_1aveValue【公営住宅】&#10;一人当たり面積">
          <a:extLst>
            <a:ext uri="{FF2B5EF4-FFF2-40B4-BE49-F238E27FC236}">
              <a16:creationId xmlns:a16="http://schemas.microsoft.com/office/drawing/2014/main" id="{C0EE8312-3406-4322-B993-7F6C57D1F590}"/>
            </a:ext>
          </a:extLst>
        </xdr:cNvPr>
        <xdr:cNvSpPr txBox="1"/>
      </xdr:nvSpPr>
      <xdr:spPr>
        <a:xfrm>
          <a:off x="9391727" y="1412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59250</xdr:rowOff>
    </xdr:from>
    <xdr:ext cx="469744" cy="259045"/>
    <xdr:sp macro="" textlink="">
      <xdr:nvSpPr>
        <xdr:cNvPr id="303" name="n_2aveValue【公営住宅】&#10;一人当たり面積">
          <a:extLst>
            <a:ext uri="{FF2B5EF4-FFF2-40B4-BE49-F238E27FC236}">
              <a16:creationId xmlns:a16="http://schemas.microsoft.com/office/drawing/2014/main" id="{3D7F2D79-33AC-457E-B079-E03274435974}"/>
            </a:ext>
          </a:extLst>
        </xdr:cNvPr>
        <xdr:cNvSpPr txBox="1"/>
      </xdr:nvSpPr>
      <xdr:spPr>
        <a:xfrm>
          <a:off x="8515427" y="1411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34562</xdr:rowOff>
    </xdr:from>
    <xdr:ext cx="469744" cy="259045"/>
    <xdr:sp macro="" textlink="">
      <xdr:nvSpPr>
        <xdr:cNvPr id="304" name="n_3aveValue【公営住宅】&#10;一人当たり面積">
          <a:extLst>
            <a:ext uri="{FF2B5EF4-FFF2-40B4-BE49-F238E27FC236}">
              <a16:creationId xmlns:a16="http://schemas.microsoft.com/office/drawing/2014/main" id="{4FBF8A46-AA3E-4E9D-ABAA-1E80297873B1}"/>
            </a:ext>
          </a:extLst>
        </xdr:cNvPr>
        <xdr:cNvSpPr txBox="1"/>
      </xdr:nvSpPr>
      <xdr:spPr>
        <a:xfrm>
          <a:off x="7626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170806</xdr:rowOff>
    </xdr:from>
    <xdr:ext cx="469744" cy="259045"/>
    <xdr:sp macro="" textlink="">
      <xdr:nvSpPr>
        <xdr:cNvPr id="305" name="n_4aveValue【公営住宅】&#10;一人当たり面積">
          <a:extLst>
            <a:ext uri="{FF2B5EF4-FFF2-40B4-BE49-F238E27FC236}">
              <a16:creationId xmlns:a16="http://schemas.microsoft.com/office/drawing/2014/main" id="{26DE9F78-1D57-44A2-B9BC-4222FC5E22FC}"/>
            </a:ext>
          </a:extLst>
        </xdr:cNvPr>
        <xdr:cNvSpPr txBox="1"/>
      </xdr:nvSpPr>
      <xdr:spPr>
        <a:xfrm>
          <a:off x="6737427" y="1405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72254</xdr:rowOff>
    </xdr:from>
    <xdr:ext cx="469744" cy="259045"/>
    <xdr:sp macro="" textlink="">
      <xdr:nvSpPr>
        <xdr:cNvPr id="306" name="n_4mainValue【公営住宅】&#10;一人当たり面積">
          <a:extLst>
            <a:ext uri="{FF2B5EF4-FFF2-40B4-BE49-F238E27FC236}">
              <a16:creationId xmlns:a16="http://schemas.microsoft.com/office/drawing/2014/main" id="{2193B1C3-148D-4B1A-804D-BFC0B53E72FB}"/>
            </a:ext>
          </a:extLst>
        </xdr:cNvPr>
        <xdr:cNvSpPr txBox="1"/>
      </xdr:nvSpPr>
      <xdr:spPr>
        <a:xfrm>
          <a:off x="6737427" y="1447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7" name="正方形/長方形 306">
          <a:extLst>
            <a:ext uri="{FF2B5EF4-FFF2-40B4-BE49-F238E27FC236}">
              <a16:creationId xmlns:a16="http://schemas.microsoft.com/office/drawing/2014/main" id="{055A1114-642B-43DA-B836-60C3352CC38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8" name="正方形/長方形 307">
          <a:extLst>
            <a:ext uri="{FF2B5EF4-FFF2-40B4-BE49-F238E27FC236}">
              <a16:creationId xmlns:a16="http://schemas.microsoft.com/office/drawing/2014/main" id="{129C7AEF-5191-4FB4-B63D-6A470148888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9" name="正方形/長方形 308">
          <a:extLst>
            <a:ext uri="{FF2B5EF4-FFF2-40B4-BE49-F238E27FC236}">
              <a16:creationId xmlns:a16="http://schemas.microsoft.com/office/drawing/2014/main" id="{B4A8AD84-1FF1-4518-B425-6731EA18A12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0" name="正方形/長方形 309">
          <a:extLst>
            <a:ext uri="{FF2B5EF4-FFF2-40B4-BE49-F238E27FC236}">
              <a16:creationId xmlns:a16="http://schemas.microsoft.com/office/drawing/2014/main" id="{1812F2F0-DDD4-43B2-A6AC-9966D65CE34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1" name="正方形/長方形 310">
          <a:extLst>
            <a:ext uri="{FF2B5EF4-FFF2-40B4-BE49-F238E27FC236}">
              <a16:creationId xmlns:a16="http://schemas.microsoft.com/office/drawing/2014/main" id="{C586ED13-E4B9-4C37-91D5-1606FB2F96F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2" name="正方形/長方形 311">
          <a:extLst>
            <a:ext uri="{FF2B5EF4-FFF2-40B4-BE49-F238E27FC236}">
              <a16:creationId xmlns:a16="http://schemas.microsoft.com/office/drawing/2014/main" id="{F1C81D95-020E-4245-8A15-FF7E8EF85DC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3" name="正方形/長方形 312">
          <a:extLst>
            <a:ext uri="{FF2B5EF4-FFF2-40B4-BE49-F238E27FC236}">
              <a16:creationId xmlns:a16="http://schemas.microsoft.com/office/drawing/2014/main" id="{C44446B8-7D78-4C7C-B81E-DDCC1037D15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4" name="正方形/長方形 313">
          <a:extLst>
            <a:ext uri="{FF2B5EF4-FFF2-40B4-BE49-F238E27FC236}">
              <a16:creationId xmlns:a16="http://schemas.microsoft.com/office/drawing/2014/main" id="{A568E152-B9E8-4DE4-9B49-DF77BE06E52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5" name="テキスト ボックス 314">
          <a:extLst>
            <a:ext uri="{FF2B5EF4-FFF2-40B4-BE49-F238E27FC236}">
              <a16:creationId xmlns:a16="http://schemas.microsoft.com/office/drawing/2014/main" id="{092CC845-814D-425A-873A-19E326BBA76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6" name="直線コネクタ 315">
          <a:extLst>
            <a:ext uri="{FF2B5EF4-FFF2-40B4-BE49-F238E27FC236}">
              <a16:creationId xmlns:a16="http://schemas.microsoft.com/office/drawing/2014/main" id="{5898A7CA-0556-471F-A26A-77E68D94C95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17" name="テキスト ボックス 316">
          <a:extLst>
            <a:ext uri="{FF2B5EF4-FFF2-40B4-BE49-F238E27FC236}">
              <a16:creationId xmlns:a16="http://schemas.microsoft.com/office/drawing/2014/main" id="{8D9516BF-8F2C-4F6F-B48A-0B5D54E3C8A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18" name="直線コネクタ 317">
          <a:extLst>
            <a:ext uri="{FF2B5EF4-FFF2-40B4-BE49-F238E27FC236}">
              <a16:creationId xmlns:a16="http://schemas.microsoft.com/office/drawing/2014/main" id="{FD790C83-A0E3-4C50-9E59-4DC0940DEB2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19" name="テキスト ボックス 318">
          <a:extLst>
            <a:ext uri="{FF2B5EF4-FFF2-40B4-BE49-F238E27FC236}">
              <a16:creationId xmlns:a16="http://schemas.microsoft.com/office/drawing/2014/main" id="{AF512E4F-E57F-4378-8A50-5DF66E5CA3B1}"/>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0" name="直線コネクタ 319">
          <a:extLst>
            <a:ext uri="{FF2B5EF4-FFF2-40B4-BE49-F238E27FC236}">
              <a16:creationId xmlns:a16="http://schemas.microsoft.com/office/drawing/2014/main" id="{2AC3F5B7-E61C-40B8-AC20-0E559656F55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1" name="テキスト ボックス 320">
          <a:extLst>
            <a:ext uri="{FF2B5EF4-FFF2-40B4-BE49-F238E27FC236}">
              <a16:creationId xmlns:a16="http://schemas.microsoft.com/office/drawing/2014/main" id="{C7ADB936-096A-4EB1-A903-0C2BD92A8A1A}"/>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2" name="直線コネクタ 321">
          <a:extLst>
            <a:ext uri="{FF2B5EF4-FFF2-40B4-BE49-F238E27FC236}">
              <a16:creationId xmlns:a16="http://schemas.microsoft.com/office/drawing/2014/main" id="{78A94FD5-9B9B-45B4-9CB2-65C41D89F1F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3" name="テキスト ボックス 322">
          <a:extLst>
            <a:ext uri="{FF2B5EF4-FFF2-40B4-BE49-F238E27FC236}">
              <a16:creationId xmlns:a16="http://schemas.microsoft.com/office/drawing/2014/main" id="{FC1473DF-CAA8-40C0-80E5-F667B99AF1E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4" name="直線コネクタ 323">
          <a:extLst>
            <a:ext uri="{FF2B5EF4-FFF2-40B4-BE49-F238E27FC236}">
              <a16:creationId xmlns:a16="http://schemas.microsoft.com/office/drawing/2014/main" id="{6C2A8CC3-4C3B-4311-B753-B8447FB19B0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25" name="テキスト ボックス 324">
          <a:extLst>
            <a:ext uri="{FF2B5EF4-FFF2-40B4-BE49-F238E27FC236}">
              <a16:creationId xmlns:a16="http://schemas.microsoft.com/office/drawing/2014/main" id="{00E920EE-17E5-434E-9103-160DF9D36AE4}"/>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26" name="直線コネクタ 325">
          <a:extLst>
            <a:ext uri="{FF2B5EF4-FFF2-40B4-BE49-F238E27FC236}">
              <a16:creationId xmlns:a16="http://schemas.microsoft.com/office/drawing/2014/main" id="{740A8A40-6825-456C-AEDB-E952F6C5014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27" name="テキスト ボックス 326">
          <a:extLst>
            <a:ext uri="{FF2B5EF4-FFF2-40B4-BE49-F238E27FC236}">
              <a16:creationId xmlns:a16="http://schemas.microsoft.com/office/drawing/2014/main" id="{B8CC215B-BD69-43B0-AAA0-AACD95A73E48}"/>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8" name="直線コネクタ 327">
          <a:extLst>
            <a:ext uri="{FF2B5EF4-FFF2-40B4-BE49-F238E27FC236}">
              <a16:creationId xmlns:a16="http://schemas.microsoft.com/office/drawing/2014/main" id="{561D0A48-3E6B-4803-AF6B-653F213F946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29" name="【港湾・漁港】&#10;有形固定資産減価償却率グラフ枠">
          <a:extLst>
            <a:ext uri="{FF2B5EF4-FFF2-40B4-BE49-F238E27FC236}">
              <a16:creationId xmlns:a16="http://schemas.microsoft.com/office/drawing/2014/main" id="{B1E7BD2C-9F74-496F-90FD-32F4D68DDAC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30" name="直線コネクタ 329">
          <a:extLst>
            <a:ext uri="{FF2B5EF4-FFF2-40B4-BE49-F238E27FC236}">
              <a16:creationId xmlns:a16="http://schemas.microsoft.com/office/drawing/2014/main" id="{B646929E-8A47-455F-8169-B891C0683DB4}"/>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31" name="【港湾・漁港】&#10;有形固定資産減価償却率最小値テキスト">
          <a:extLst>
            <a:ext uri="{FF2B5EF4-FFF2-40B4-BE49-F238E27FC236}">
              <a16:creationId xmlns:a16="http://schemas.microsoft.com/office/drawing/2014/main" id="{FBE3A525-4500-44EC-8625-E6B46C5160F4}"/>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32" name="直線コネクタ 331">
          <a:extLst>
            <a:ext uri="{FF2B5EF4-FFF2-40B4-BE49-F238E27FC236}">
              <a16:creationId xmlns:a16="http://schemas.microsoft.com/office/drawing/2014/main" id="{DEE960E3-798F-4A22-921D-6E62528DE2EE}"/>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33" name="【港湾・漁港】&#10;有形固定資産減価償却率最大値テキスト">
          <a:extLst>
            <a:ext uri="{FF2B5EF4-FFF2-40B4-BE49-F238E27FC236}">
              <a16:creationId xmlns:a16="http://schemas.microsoft.com/office/drawing/2014/main" id="{646481D4-CCB7-4F74-9E5F-8B71A9A15FFF}"/>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34" name="直線コネクタ 333">
          <a:extLst>
            <a:ext uri="{FF2B5EF4-FFF2-40B4-BE49-F238E27FC236}">
              <a16:creationId xmlns:a16="http://schemas.microsoft.com/office/drawing/2014/main" id="{4B1EC878-EB94-4C8D-943E-3A2888F49D5C}"/>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78757</xdr:rowOff>
    </xdr:from>
    <xdr:ext cx="405111" cy="259045"/>
    <xdr:sp macro="" textlink="">
      <xdr:nvSpPr>
        <xdr:cNvPr id="335" name="【港湾・漁港】&#10;有形固定資産減価償却率平均値テキスト">
          <a:extLst>
            <a:ext uri="{FF2B5EF4-FFF2-40B4-BE49-F238E27FC236}">
              <a16:creationId xmlns:a16="http://schemas.microsoft.com/office/drawing/2014/main" id="{95BAED27-F9AE-42A8-B797-97C4C04A0796}"/>
            </a:ext>
          </a:extLst>
        </xdr:cNvPr>
        <xdr:cNvSpPr txBox="1"/>
      </xdr:nvSpPr>
      <xdr:spPr>
        <a:xfrm>
          <a:off x="4673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100330</xdr:rowOff>
    </xdr:from>
    <xdr:to>
      <xdr:col>24</xdr:col>
      <xdr:colOff>114300</xdr:colOff>
      <xdr:row>103</xdr:row>
      <xdr:rowOff>30480</xdr:rowOff>
    </xdr:to>
    <xdr:sp macro="" textlink="">
      <xdr:nvSpPr>
        <xdr:cNvPr id="336" name="フローチャート: 判断 335">
          <a:extLst>
            <a:ext uri="{FF2B5EF4-FFF2-40B4-BE49-F238E27FC236}">
              <a16:creationId xmlns:a16="http://schemas.microsoft.com/office/drawing/2014/main" id="{A765E3CF-9263-4D56-B3E3-6B6D803043E0}"/>
            </a:ext>
          </a:extLst>
        </xdr:cNvPr>
        <xdr:cNvSpPr/>
      </xdr:nvSpPr>
      <xdr:spPr>
        <a:xfrm>
          <a:off x="4584700" y="175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27939</xdr:rowOff>
    </xdr:from>
    <xdr:to>
      <xdr:col>20</xdr:col>
      <xdr:colOff>38100</xdr:colOff>
      <xdr:row>103</xdr:row>
      <xdr:rowOff>129539</xdr:rowOff>
    </xdr:to>
    <xdr:sp macro="" textlink="">
      <xdr:nvSpPr>
        <xdr:cNvPr id="337" name="フローチャート: 判断 336">
          <a:extLst>
            <a:ext uri="{FF2B5EF4-FFF2-40B4-BE49-F238E27FC236}">
              <a16:creationId xmlns:a16="http://schemas.microsoft.com/office/drawing/2014/main" id="{70C6ACF8-4E1B-4920-AD87-FFCE6F09273C}"/>
            </a:ext>
          </a:extLst>
        </xdr:cNvPr>
        <xdr:cNvSpPr/>
      </xdr:nvSpPr>
      <xdr:spPr>
        <a:xfrm>
          <a:off x="3746500" y="1768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152400</xdr:rowOff>
    </xdr:from>
    <xdr:to>
      <xdr:col>15</xdr:col>
      <xdr:colOff>101600</xdr:colOff>
      <xdr:row>104</xdr:row>
      <xdr:rowOff>82550</xdr:rowOff>
    </xdr:to>
    <xdr:sp macro="" textlink="">
      <xdr:nvSpPr>
        <xdr:cNvPr id="338" name="フローチャート: 判断 337">
          <a:extLst>
            <a:ext uri="{FF2B5EF4-FFF2-40B4-BE49-F238E27FC236}">
              <a16:creationId xmlns:a16="http://schemas.microsoft.com/office/drawing/2014/main" id="{02688B64-863F-4A6F-9385-17056F33184F}"/>
            </a:ext>
          </a:extLst>
        </xdr:cNvPr>
        <xdr:cNvSpPr/>
      </xdr:nvSpPr>
      <xdr:spPr>
        <a:xfrm>
          <a:off x="2857500" y="1781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106680</xdr:rowOff>
    </xdr:from>
    <xdr:to>
      <xdr:col>10</xdr:col>
      <xdr:colOff>165100</xdr:colOff>
      <xdr:row>104</xdr:row>
      <xdr:rowOff>36830</xdr:rowOff>
    </xdr:to>
    <xdr:sp macro="" textlink="">
      <xdr:nvSpPr>
        <xdr:cNvPr id="339" name="フローチャート: 判断 338">
          <a:extLst>
            <a:ext uri="{FF2B5EF4-FFF2-40B4-BE49-F238E27FC236}">
              <a16:creationId xmlns:a16="http://schemas.microsoft.com/office/drawing/2014/main" id="{7F71F953-AD91-4C03-B708-89E198477B9B}"/>
            </a:ext>
          </a:extLst>
        </xdr:cNvPr>
        <xdr:cNvSpPr/>
      </xdr:nvSpPr>
      <xdr:spPr>
        <a:xfrm>
          <a:off x="1968500" y="1776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xdr:rowOff>
    </xdr:from>
    <xdr:to>
      <xdr:col>6</xdr:col>
      <xdr:colOff>38100</xdr:colOff>
      <xdr:row>103</xdr:row>
      <xdr:rowOff>107950</xdr:rowOff>
    </xdr:to>
    <xdr:sp macro="" textlink="">
      <xdr:nvSpPr>
        <xdr:cNvPr id="340" name="フローチャート: 判断 339">
          <a:extLst>
            <a:ext uri="{FF2B5EF4-FFF2-40B4-BE49-F238E27FC236}">
              <a16:creationId xmlns:a16="http://schemas.microsoft.com/office/drawing/2014/main" id="{8B264650-F418-4B50-B312-BF2706831089}"/>
            </a:ext>
          </a:extLst>
        </xdr:cNvPr>
        <xdr:cNvSpPr/>
      </xdr:nvSpPr>
      <xdr:spPr>
        <a:xfrm>
          <a:off x="1079500" y="1766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1" name="テキスト ボックス 340">
          <a:extLst>
            <a:ext uri="{FF2B5EF4-FFF2-40B4-BE49-F238E27FC236}">
              <a16:creationId xmlns:a16="http://schemas.microsoft.com/office/drawing/2014/main" id="{1E5D27FD-9228-42F6-9DD4-831A1B5979D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2" name="テキスト ボックス 341">
          <a:extLst>
            <a:ext uri="{FF2B5EF4-FFF2-40B4-BE49-F238E27FC236}">
              <a16:creationId xmlns:a16="http://schemas.microsoft.com/office/drawing/2014/main" id="{FB48C808-1FC3-4F5F-AA56-AC65F19623B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3" name="テキスト ボックス 342">
          <a:extLst>
            <a:ext uri="{FF2B5EF4-FFF2-40B4-BE49-F238E27FC236}">
              <a16:creationId xmlns:a16="http://schemas.microsoft.com/office/drawing/2014/main" id="{153BC20B-443A-4C5C-8BE4-11F9F883AE5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4" name="テキスト ボックス 343">
          <a:extLst>
            <a:ext uri="{FF2B5EF4-FFF2-40B4-BE49-F238E27FC236}">
              <a16:creationId xmlns:a16="http://schemas.microsoft.com/office/drawing/2014/main" id="{2BF6EFE2-B7F6-489D-ACE4-D290ACA5BFC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5" name="テキスト ボックス 344">
          <a:extLst>
            <a:ext uri="{FF2B5EF4-FFF2-40B4-BE49-F238E27FC236}">
              <a16:creationId xmlns:a16="http://schemas.microsoft.com/office/drawing/2014/main" id="{0420F02E-262A-4562-8207-CA6F63C6043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102</xdr:row>
      <xdr:rowOff>81280</xdr:rowOff>
    </xdr:from>
    <xdr:to>
      <xdr:col>6</xdr:col>
      <xdr:colOff>38100</xdr:colOff>
      <xdr:row>103</xdr:row>
      <xdr:rowOff>11430</xdr:rowOff>
    </xdr:to>
    <xdr:sp macro="" textlink="">
      <xdr:nvSpPr>
        <xdr:cNvPr id="346" name="楕円 345">
          <a:extLst>
            <a:ext uri="{FF2B5EF4-FFF2-40B4-BE49-F238E27FC236}">
              <a16:creationId xmlns:a16="http://schemas.microsoft.com/office/drawing/2014/main" id="{CDD883F9-92C5-44A8-BA30-CCEC3A4B45DF}"/>
            </a:ext>
          </a:extLst>
        </xdr:cNvPr>
        <xdr:cNvSpPr/>
      </xdr:nvSpPr>
      <xdr:spPr>
        <a:xfrm>
          <a:off x="1079500" y="1756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146066</xdr:rowOff>
    </xdr:from>
    <xdr:ext cx="405111" cy="259045"/>
    <xdr:sp macro="" textlink="">
      <xdr:nvSpPr>
        <xdr:cNvPr id="347" name="n_1aveValue【港湾・漁港】&#10;有形固定資産減価償却率">
          <a:extLst>
            <a:ext uri="{FF2B5EF4-FFF2-40B4-BE49-F238E27FC236}">
              <a16:creationId xmlns:a16="http://schemas.microsoft.com/office/drawing/2014/main" id="{1CA79841-C0C6-45B2-9913-7AE36F4046C2}"/>
            </a:ext>
          </a:extLst>
        </xdr:cNvPr>
        <xdr:cNvSpPr txBox="1"/>
      </xdr:nvSpPr>
      <xdr:spPr>
        <a:xfrm>
          <a:off x="3582044" y="1746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99077</xdr:rowOff>
    </xdr:from>
    <xdr:ext cx="405111" cy="259045"/>
    <xdr:sp macro="" textlink="">
      <xdr:nvSpPr>
        <xdr:cNvPr id="348" name="n_2aveValue【港湾・漁港】&#10;有形固定資産減価償却率">
          <a:extLst>
            <a:ext uri="{FF2B5EF4-FFF2-40B4-BE49-F238E27FC236}">
              <a16:creationId xmlns:a16="http://schemas.microsoft.com/office/drawing/2014/main" id="{A27DD233-E20E-48D0-9ACA-870D89981B75}"/>
            </a:ext>
          </a:extLst>
        </xdr:cNvPr>
        <xdr:cNvSpPr txBox="1"/>
      </xdr:nvSpPr>
      <xdr:spPr>
        <a:xfrm>
          <a:off x="2705744" y="1758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53357</xdr:rowOff>
    </xdr:from>
    <xdr:ext cx="405111" cy="259045"/>
    <xdr:sp macro="" textlink="">
      <xdr:nvSpPr>
        <xdr:cNvPr id="349" name="n_3aveValue【港湾・漁港】&#10;有形固定資産減価償却率">
          <a:extLst>
            <a:ext uri="{FF2B5EF4-FFF2-40B4-BE49-F238E27FC236}">
              <a16:creationId xmlns:a16="http://schemas.microsoft.com/office/drawing/2014/main" id="{58C4F4BE-921B-4F34-8A4D-F2EB9351C720}"/>
            </a:ext>
          </a:extLst>
        </xdr:cNvPr>
        <xdr:cNvSpPr txBox="1"/>
      </xdr:nvSpPr>
      <xdr:spPr>
        <a:xfrm>
          <a:off x="18167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99077</xdr:rowOff>
    </xdr:from>
    <xdr:ext cx="405111" cy="259045"/>
    <xdr:sp macro="" textlink="">
      <xdr:nvSpPr>
        <xdr:cNvPr id="350" name="n_4aveValue【港湾・漁港】&#10;有形固定資産減価償却率">
          <a:extLst>
            <a:ext uri="{FF2B5EF4-FFF2-40B4-BE49-F238E27FC236}">
              <a16:creationId xmlns:a16="http://schemas.microsoft.com/office/drawing/2014/main" id="{1545E2B3-B8EC-48E4-9B47-C4C3ACBF72D7}"/>
            </a:ext>
          </a:extLst>
        </xdr:cNvPr>
        <xdr:cNvSpPr txBox="1"/>
      </xdr:nvSpPr>
      <xdr:spPr>
        <a:xfrm>
          <a:off x="927744" y="1775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27957</xdr:rowOff>
    </xdr:from>
    <xdr:ext cx="405111" cy="259045"/>
    <xdr:sp macro="" textlink="">
      <xdr:nvSpPr>
        <xdr:cNvPr id="351" name="n_4mainValue【港湾・漁港】&#10;有形固定資産減価償却率">
          <a:extLst>
            <a:ext uri="{FF2B5EF4-FFF2-40B4-BE49-F238E27FC236}">
              <a16:creationId xmlns:a16="http://schemas.microsoft.com/office/drawing/2014/main" id="{972F5D32-00DF-4B29-9615-D36CE329548A}"/>
            </a:ext>
          </a:extLst>
        </xdr:cNvPr>
        <xdr:cNvSpPr txBox="1"/>
      </xdr:nvSpPr>
      <xdr:spPr>
        <a:xfrm>
          <a:off x="927744" y="17344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2" name="正方形/長方形 351">
          <a:extLst>
            <a:ext uri="{FF2B5EF4-FFF2-40B4-BE49-F238E27FC236}">
              <a16:creationId xmlns:a16="http://schemas.microsoft.com/office/drawing/2014/main" id="{C8CED5FD-D715-4D90-A9EA-C008A2AD6CD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3" name="正方形/長方形 352">
          <a:extLst>
            <a:ext uri="{FF2B5EF4-FFF2-40B4-BE49-F238E27FC236}">
              <a16:creationId xmlns:a16="http://schemas.microsoft.com/office/drawing/2014/main" id="{B0E5B93F-3875-4823-87B2-57373512C6B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4" name="正方形/長方形 353">
          <a:extLst>
            <a:ext uri="{FF2B5EF4-FFF2-40B4-BE49-F238E27FC236}">
              <a16:creationId xmlns:a16="http://schemas.microsoft.com/office/drawing/2014/main" id="{76549A2D-E3FC-4372-BDA3-34EC088A750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5" name="正方形/長方形 354">
          <a:extLst>
            <a:ext uri="{FF2B5EF4-FFF2-40B4-BE49-F238E27FC236}">
              <a16:creationId xmlns:a16="http://schemas.microsoft.com/office/drawing/2014/main" id="{6EE54AA2-933A-4D2C-8B88-50D0DA8DC95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6" name="正方形/長方形 355">
          <a:extLst>
            <a:ext uri="{FF2B5EF4-FFF2-40B4-BE49-F238E27FC236}">
              <a16:creationId xmlns:a16="http://schemas.microsoft.com/office/drawing/2014/main" id="{E6D25BAA-81BE-4D55-AE5F-D6E4E77BB12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7" name="正方形/長方形 356">
          <a:extLst>
            <a:ext uri="{FF2B5EF4-FFF2-40B4-BE49-F238E27FC236}">
              <a16:creationId xmlns:a16="http://schemas.microsoft.com/office/drawing/2014/main" id="{68760C88-FE09-4B17-AC35-FE4217A8179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8" name="正方形/長方形 357">
          <a:extLst>
            <a:ext uri="{FF2B5EF4-FFF2-40B4-BE49-F238E27FC236}">
              <a16:creationId xmlns:a16="http://schemas.microsoft.com/office/drawing/2014/main" id="{3A18D1A8-1CCC-478E-A89A-828695A3D07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9" name="正方形/長方形 358">
          <a:extLst>
            <a:ext uri="{FF2B5EF4-FFF2-40B4-BE49-F238E27FC236}">
              <a16:creationId xmlns:a16="http://schemas.microsoft.com/office/drawing/2014/main" id="{670E0C39-92CF-4177-9098-49F0B05C3A7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0" name="テキスト ボックス 359">
          <a:extLst>
            <a:ext uri="{FF2B5EF4-FFF2-40B4-BE49-F238E27FC236}">
              <a16:creationId xmlns:a16="http://schemas.microsoft.com/office/drawing/2014/main" id="{62A65A96-901A-4D24-AA01-9A304C75320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1" name="直線コネクタ 360">
          <a:extLst>
            <a:ext uri="{FF2B5EF4-FFF2-40B4-BE49-F238E27FC236}">
              <a16:creationId xmlns:a16="http://schemas.microsoft.com/office/drawing/2014/main" id="{CF81B443-A2E5-45C8-AF30-B8FB2C96E24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62" name="直線コネクタ 361">
          <a:extLst>
            <a:ext uri="{FF2B5EF4-FFF2-40B4-BE49-F238E27FC236}">
              <a16:creationId xmlns:a16="http://schemas.microsoft.com/office/drawing/2014/main" id="{920BD315-DE39-4071-B79F-ABFA0E396ECE}"/>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63" name="テキスト ボックス 362">
          <a:extLst>
            <a:ext uri="{FF2B5EF4-FFF2-40B4-BE49-F238E27FC236}">
              <a16:creationId xmlns:a16="http://schemas.microsoft.com/office/drawing/2014/main" id="{3B2A6F43-438B-42BC-A19E-AD6F9345CF8C}"/>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64" name="直線コネクタ 363">
          <a:extLst>
            <a:ext uri="{FF2B5EF4-FFF2-40B4-BE49-F238E27FC236}">
              <a16:creationId xmlns:a16="http://schemas.microsoft.com/office/drawing/2014/main" id="{F0CAF07C-428B-40EE-8139-7F93A1095F65}"/>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65" name="テキスト ボックス 364">
          <a:extLst>
            <a:ext uri="{FF2B5EF4-FFF2-40B4-BE49-F238E27FC236}">
              <a16:creationId xmlns:a16="http://schemas.microsoft.com/office/drawing/2014/main" id="{970E4019-4C39-4B0B-8031-9C9D0D1270F3}"/>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66" name="直線コネクタ 365">
          <a:extLst>
            <a:ext uri="{FF2B5EF4-FFF2-40B4-BE49-F238E27FC236}">
              <a16:creationId xmlns:a16="http://schemas.microsoft.com/office/drawing/2014/main" id="{25EEFE8A-212E-4277-A622-992B8247956B}"/>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67" name="テキスト ボックス 366">
          <a:extLst>
            <a:ext uri="{FF2B5EF4-FFF2-40B4-BE49-F238E27FC236}">
              <a16:creationId xmlns:a16="http://schemas.microsoft.com/office/drawing/2014/main" id="{66FB6722-7838-4E7F-86CA-56D056FD70D1}"/>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68" name="直線コネクタ 367">
          <a:extLst>
            <a:ext uri="{FF2B5EF4-FFF2-40B4-BE49-F238E27FC236}">
              <a16:creationId xmlns:a16="http://schemas.microsoft.com/office/drawing/2014/main" id="{FC7C7338-A55E-4911-BFCE-94D0172EBDAE}"/>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69" name="テキスト ボックス 368">
          <a:extLst>
            <a:ext uri="{FF2B5EF4-FFF2-40B4-BE49-F238E27FC236}">
              <a16:creationId xmlns:a16="http://schemas.microsoft.com/office/drawing/2014/main" id="{4C06E665-4CC0-4258-AD07-E8686BC52918}"/>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70" name="直線コネクタ 369">
          <a:extLst>
            <a:ext uri="{FF2B5EF4-FFF2-40B4-BE49-F238E27FC236}">
              <a16:creationId xmlns:a16="http://schemas.microsoft.com/office/drawing/2014/main" id="{76CD4331-2D09-4C3E-9CFA-E2BC0933244D}"/>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371" name="テキスト ボックス 370">
          <a:extLst>
            <a:ext uri="{FF2B5EF4-FFF2-40B4-BE49-F238E27FC236}">
              <a16:creationId xmlns:a16="http://schemas.microsoft.com/office/drawing/2014/main" id="{0E479AB2-6957-485A-BA11-AEC837A2DCDC}"/>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72" name="直線コネクタ 371">
          <a:extLst>
            <a:ext uri="{FF2B5EF4-FFF2-40B4-BE49-F238E27FC236}">
              <a16:creationId xmlns:a16="http://schemas.microsoft.com/office/drawing/2014/main" id="{CAA29DAD-A841-4FAE-9A71-A69CB59D9CBA}"/>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373" name="テキスト ボックス 372">
          <a:extLst>
            <a:ext uri="{FF2B5EF4-FFF2-40B4-BE49-F238E27FC236}">
              <a16:creationId xmlns:a16="http://schemas.microsoft.com/office/drawing/2014/main" id="{408C0002-0325-4C37-9DE7-7E0BDBD16A07}"/>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4" name="直線コネクタ 373">
          <a:extLst>
            <a:ext uri="{FF2B5EF4-FFF2-40B4-BE49-F238E27FC236}">
              <a16:creationId xmlns:a16="http://schemas.microsoft.com/office/drawing/2014/main" id="{D6033962-7A22-4AB2-951C-61F69B6068F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75" name="テキスト ボックス 374">
          <a:extLst>
            <a:ext uri="{FF2B5EF4-FFF2-40B4-BE49-F238E27FC236}">
              <a16:creationId xmlns:a16="http://schemas.microsoft.com/office/drawing/2014/main" id="{ED1999B1-74C7-4BC5-8182-266ED5BF2C4C}"/>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6" name="【港湾・漁港】&#10;一人当たり有形固定資産（償却資産）額グラフ枠">
          <a:extLst>
            <a:ext uri="{FF2B5EF4-FFF2-40B4-BE49-F238E27FC236}">
              <a16:creationId xmlns:a16="http://schemas.microsoft.com/office/drawing/2014/main" id="{D65B59E3-C31B-43A9-8C68-09E53A5C12E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139320</xdr:rowOff>
    </xdr:from>
    <xdr:to>
      <xdr:col>54</xdr:col>
      <xdr:colOff>189865</xdr:colOff>
      <xdr:row>109</xdr:row>
      <xdr:rowOff>35379</xdr:rowOff>
    </xdr:to>
    <xdr:cxnSp macro="">
      <xdr:nvCxnSpPr>
        <xdr:cNvPr id="377" name="直線コネクタ 376">
          <a:extLst>
            <a:ext uri="{FF2B5EF4-FFF2-40B4-BE49-F238E27FC236}">
              <a16:creationId xmlns:a16="http://schemas.microsoft.com/office/drawing/2014/main" id="{930ED2E9-B245-44F3-90CD-FBA9675CFA04}"/>
            </a:ext>
          </a:extLst>
        </xdr:cNvPr>
        <xdr:cNvCxnSpPr/>
      </xdr:nvCxnSpPr>
      <xdr:spPr>
        <a:xfrm flipV="1">
          <a:off x="10476865" y="17112870"/>
          <a:ext cx="0" cy="161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39206</xdr:rowOff>
    </xdr:from>
    <xdr:ext cx="249299" cy="259045"/>
    <xdr:sp macro="" textlink="">
      <xdr:nvSpPr>
        <xdr:cNvPr id="378" name="【港湾・漁港】&#10;一人当たり有形固定資産（償却資産）額最小値テキスト">
          <a:extLst>
            <a:ext uri="{FF2B5EF4-FFF2-40B4-BE49-F238E27FC236}">
              <a16:creationId xmlns:a16="http://schemas.microsoft.com/office/drawing/2014/main" id="{1A3F38D3-6BB3-4C95-B2F5-B840C2C6B51F}"/>
            </a:ext>
          </a:extLst>
        </xdr:cNvPr>
        <xdr:cNvSpPr txBox="1"/>
      </xdr:nvSpPr>
      <xdr:spPr>
        <a:xfrm>
          <a:off x="10515600" y="1872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35379</xdr:rowOff>
    </xdr:from>
    <xdr:to>
      <xdr:col>55</xdr:col>
      <xdr:colOff>88900</xdr:colOff>
      <xdr:row>109</xdr:row>
      <xdr:rowOff>35379</xdr:rowOff>
    </xdr:to>
    <xdr:cxnSp macro="">
      <xdr:nvCxnSpPr>
        <xdr:cNvPr id="379" name="直線コネクタ 378">
          <a:extLst>
            <a:ext uri="{FF2B5EF4-FFF2-40B4-BE49-F238E27FC236}">
              <a16:creationId xmlns:a16="http://schemas.microsoft.com/office/drawing/2014/main" id="{679621E6-6BF7-47FB-8250-42F4707BC6BE}"/>
            </a:ext>
          </a:extLst>
        </xdr:cNvPr>
        <xdr:cNvCxnSpPr/>
      </xdr:nvCxnSpPr>
      <xdr:spPr>
        <a:xfrm>
          <a:off x="10388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85997</xdr:rowOff>
    </xdr:from>
    <xdr:ext cx="599010" cy="259045"/>
    <xdr:sp macro="" textlink="">
      <xdr:nvSpPr>
        <xdr:cNvPr id="380" name="【港湾・漁港】&#10;一人当たり有形固定資産（償却資産）額最大値テキスト">
          <a:extLst>
            <a:ext uri="{FF2B5EF4-FFF2-40B4-BE49-F238E27FC236}">
              <a16:creationId xmlns:a16="http://schemas.microsoft.com/office/drawing/2014/main" id="{60362DFB-2FF6-4EE4-BDEA-4058AEE11894}"/>
            </a:ext>
          </a:extLst>
        </xdr:cNvPr>
        <xdr:cNvSpPr txBox="1"/>
      </xdr:nvSpPr>
      <xdr:spPr>
        <a:xfrm>
          <a:off x="10515600" y="1688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139320</xdr:rowOff>
    </xdr:from>
    <xdr:to>
      <xdr:col>55</xdr:col>
      <xdr:colOff>88900</xdr:colOff>
      <xdr:row>99</xdr:row>
      <xdr:rowOff>139320</xdr:rowOff>
    </xdr:to>
    <xdr:cxnSp macro="">
      <xdr:nvCxnSpPr>
        <xdr:cNvPr id="381" name="直線コネクタ 380">
          <a:extLst>
            <a:ext uri="{FF2B5EF4-FFF2-40B4-BE49-F238E27FC236}">
              <a16:creationId xmlns:a16="http://schemas.microsoft.com/office/drawing/2014/main" id="{06561C3A-9C79-4453-B6FB-9E91909CB73E}"/>
            </a:ext>
          </a:extLst>
        </xdr:cNvPr>
        <xdr:cNvCxnSpPr/>
      </xdr:nvCxnSpPr>
      <xdr:spPr>
        <a:xfrm>
          <a:off x="10388600" y="1711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143730</xdr:rowOff>
    </xdr:from>
    <xdr:ext cx="599010" cy="259045"/>
    <xdr:sp macro="" textlink="">
      <xdr:nvSpPr>
        <xdr:cNvPr id="382" name="【港湾・漁港】&#10;一人当たり有形固定資産（償却資産）額平均値テキスト">
          <a:extLst>
            <a:ext uri="{FF2B5EF4-FFF2-40B4-BE49-F238E27FC236}">
              <a16:creationId xmlns:a16="http://schemas.microsoft.com/office/drawing/2014/main" id="{A2C46696-CDF5-4C79-87EA-462C9FB3FF06}"/>
            </a:ext>
          </a:extLst>
        </xdr:cNvPr>
        <xdr:cNvSpPr txBox="1"/>
      </xdr:nvSpPr>
      <xdr:spPr>
        <a:xfrm>
          <a:off x="10515600" y="18317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165303</xdr:rowOff>
    </xdr:from>
    <xdr:to>
      <xdr:col>55</xdr:col>
      <xdr:colOff>50800</xdr:colOff>
      <xdr:row>107</xdr:row>
      <xdr:rowOff>95453</xdr:rowOff>
    </xdr:to>
    <xdr:sp macro="" textlink="">
      <xdr:nvSpPr>
        <xdr:cNvPr id="383" name="フローチャート: 判断 382">
          <a:extLst>
            <a:ext uri="{FF2B5EF4-FFF2-40B4-BE49-F238E27FC236}">
              <a16:creationId xmlns:a16="http://schemas.microsoft.com/office/drawing/2014/main" id="{F2D29450-E3CF-4898-9990-F07788F6AE8F}"/>
            </a:ext>
          </a:extLst>
        </xdr:cNvPr>
        <xdr:cNvSpPr/>
      </xdr:nvSpPr>
      <xdr:spPr>
        <a:xfrm>
          <a:off x="10426700" y="1833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115398</xdr:rowOff>
    </xdr:from>
    <xdr:to>
      <xdr:col>50</xdr:col>
      <xdr:colOff>165100</xdr:colOff>
      <xdr:row>108</xdr:row>
      <xdr:rowOff>45548</xdr:rowOff>
    </xdr:to>
    <xdr:sp macro="" textlink="">
      <xdr:nvSpPr>
        <xdr:cNvPr id="384" name="フローチャート: 判断 383">
          <a:extLst>
            <a:ext uri="{FF2B5EF4-FFF2-40B4-BE49-F238E27FC236}">
              <a16:creationId xmlns:a16="http://schemas.microsoft.com/office/drawing/2014/main" id="{634679A7-D1C9-4215-8C94-9FCC78AB7B41}"/>
            </a:ext>
          </a:extLst>
        </xdr:cNvPr>
        <xdr:cNvSpPr/>
      </xdr:nvSpPr>
      <xdr:spPr>
        <a:xfrm>
          <a:off x="9588500" y="184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118452</xdr:rowOff>
    </xdr:from>
    <xdr:to>
      <xdr:col>46</xdr:col>
      <xdr:colOff>38100</xdr:colOff>
      <xdr:row>108</xdr:row>
      <xdr:rowOff>48602</xdr:rowOff>
    </xdr:to>
    <xdr:sp macro="" textlink="">
      <xdr:nvSpPr>
        <xdr:cNvPr id="385" name="フローチャート: 判断 384">
          <a:extLst>
            <a:ext uri="{FF2B5EF4-FFF2-40B4-BE49-F238E27FC236}">
              <a16:creationId xmlns:a16="http://schemas.microsoft.com/office/drawing/2014/main" id="{42A897DD-7BD6-4CF6-88C9-E9551E84E6B2}"/>
            </a:ext>
          </a:extLst>
        </xdr:cNvPr>
        <xdr:cNvSpPr/>
      </xdr:nvSpPr>
      <xdr:spPr>
        <a:xfrm>
          <a:off x="8699500" y="1846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31263</xdr:rowOff>
    </xdr:from>
    <xdr:to>
      <xdr:col>41</xdr:col>
      <xdr:colOff>101600</xdr:colOff>
      <xdr:row>107</xdr:row>
      <xdr:rowOff>132863</xdr:rowOff>
    </xdr:to>
    <xdr:sp macro="" textlink="">
      <xdr:nvSpPr>
        <xdr:cNvPr id="386" name="フローチャート: 判断 385">
          <a:extLst>
            <a:ext uri="{FF2B5EF4-FFF2-40B4-BE49-F238E27FC236}">
              <a16:creationId xmlns:a16="http://schemas.microsoft.com/office/drawing/2014/main" id="{175108AF-2681-4F9D-86FE-613C5CB389B3}"/>
            </a:ext>
          </a:extLst>
        </xdr:cNvPr>
        <xdr:cNvSpPr/>
      </xdr:nvSpPr>
      <xdr:spPr>
        <a:xfrm>
          <a:off x="7810500" y="1837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153752</xdr:rowOff>
    </xdr:from>
    <xdr:to>
      <xdr:col>36</xdr:col>
      <xdr:colOff>165100</xdr:colOff>
      <xdr:row>107</xdr:row>
      <xdr:rowOff>83902</xdr:rowOff>
    </xdr:to>
    <xdr:sp macro="" textlink="">
      <xdr:nvSpPr>
        <xdr:cNvPr id="387" name="フローチャート: 判断 386">
          <a:extLst>
            <a:ext uri="{FF2B5EF4-FFF2-40B4-BE49-F238E27FC236}">
              <a16:creationId xmlns:a16="http://schemas.microsoft.com/office/drawing/2014/main" id="{69294B47-1ABC-4CA1-840C-2D30C41A3D96}"/>
            </a:ext>
          </a:extLst>
        </xdr:cNvPr>
        <xdr:cNvSpPr/>
      </xdr:nvSpPr>
      <xdr:spPr>
        <a:xfrm>
          <a:off x="6921500" y="1832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505B0834-F73D-426B-A9EC-122C5D29E12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16CD20DD-F0C7-456D-A250-23D3EDD278D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12AAFB0F-DD79-42C9-80C5-7C52F16A3ED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92A92BD2-E4DE-450A-A4E6-420EAA836B1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3838EF59-063E-4F89-9812-E91362C144E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106</xdr:row>
      <xdr:rowOff>47200</xdr:rowOff>
    </xdr:from>
    <xdr:to>
      <xdr:col>36</xdr:col>
      <xdr:colOff>165100</xdr:colOff>
      <xdr:row>106</xdr:row>
      <xdr:rowOff>148800</xdr:rowOff>
    </xdr:to>
    <xdr:sp macro="" textlink="">
      <xdr:nvSpPr>
        <xdr:cNvPr id="393" name="楕円 392">
          <a:extLst>
            <a:ext uri="{FF2B5EF4-FFF2-40B4-BE49-F238E27FC236}">
              <a16:creationId xmlns:a16="http://schemas.microsoft.com/office/drawing/2014/main" id="{51688B04-E53E-41F0-85C8-C4A0D51AFE4D}"/>
            </a:ext>
          </a:extLst>
        </xdr:cNvPr>
        <xdr:cNvSpPr/>
      </xdr:nvSpPr>
      <xdr:spPr>
        <a:xfrm>
          <a:off x="6921500" y="1822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106</xdr:row>
      <xdr:rowOff>62075</xdr:rowOff>
    </xdr:from>
    <xdr:ext cx="599010" cy="259045"/>
    <xdr:sp macro="" textlink="">
      <xdr:nvSpPr>
        <xdr:cNvPr id="394" name="n_1aveValue【港湾・漁港】&#10;一人当たり有形固定資産（償却資産）額">
          <a:extLst>
            <a:ext uri="{FF2B5EF4-FFF2-40B4-BE49-F238E27FC236}">
              <a16:creationId xmlns:a16="http://schemas.microsoft.com/office/drawing/2014/main" id="{0B161561-9A87-4AD2-BF76-C23CF751D26F}"/>
            </a:ext>
          </a:extLst>
        </xdr:cNvPr>
        <xdr:cNvSpPr txBox="1"/>
      </xdr:nvSpPr>
      <xdr:spPr>
        <a:xfrm>
          <a:off x="9327095" y="1823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65129</xdr:rowOff>
    </xdr:from>
    <xdr:ext cx="599010" cy="259045"/>
    <xdr:sp macro="" textlink="">
      <xdr:nvSpPr>
        <xdr:cNvPr id="395" name="n_2aveValue【港湾・漁港】&#10;一人当たり有形固定資産（償却資産）額">
          <a:extLst>
            <a:ext uri="{FF2B5EF4-FFF2-40B4-BE49-F238E27FC236}">
              <a16:creationId xmlns:a16="http://schemas.microsoft.com/office/drawing/2014/main" id="{B5424779-CAD1-4C92-B80D-0DD388FBAEA8}"/>
            </a:ext>
          </a:extLst>
        </xdr:cNvPr>
        <xdr:cNvSpPr txBox="1"/>
      </xdr:nvSpPr>
      <xdr:spPr>
        <a:xfrm>
          <a:off x="8450795" y="1823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149390</xdr:rowOff>
    </xdr:from>
    <xdr:ext cx="599010" cy="259045"/>
    <xdr:sp macro="" textlink="">
      <xdr:nvSpPr>
        <xdr:cNvPr id="396" name="n_3aveValue【港湾・漁港】&#10;一人当たり有形固定資産（償却資産）額">
          <a:extLst>
            <a:ext uri="{FF2B5EF4-FFF2-40B4-BE49-F238E27FC236}">
              <a16:creationId xmlns:a16="http://schemas.microsoft.com/office/drawing/2014/main" id="{DFB428AF-9D1B-45BB-8942-F699D74AE26B}"/>
            </a:ext>
          </a:extLst>
        </xdr:cNvPr>
        <xdr:cNvSpPr txBox="1"/>
      </xdr:nvSpPr>
      <xdr:spPr>
        <a:xfrm>
          <a:off x="7561795" y="1815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75029</xdr:rowOff>
    </xdr:from>
    <xdr:ext cx="599010" cy="259045"/>
    <xdr:sp macro="" textlink="">
      <xdr:nvSpPr>
        <xdr:cNvPr id="397" name="n_4aveValue【港湾・漁港】&#10;一人当たり有形固定資産（償却資産）額">
          <a:extLst>
            <a:ext uri="{FF2B5EF4-FFF2-40B4-BE49-F238E27FC236}">
              <a16:creationId xmlns:a16="http://schemas.microsoft.com/office/drawing/2014/main" id="{E46F0EE2-097F-4157-B7F6-3981A8269A9C}"/>
            </a:ext>
          </a:extLst>
        </xdr:cNvPr>
        <xdr:cNvSpPr txBox="1"/>
      </xdr:nvSpPr>
      <xdr:spPr>
        <a:xfrm>
          <a:off x="6672795" y="18420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165327</xdr:rowOff>
    </xdr:from>
    <xdr:ext cx="599010" cy="259045"/>
    <xdr:sp macro="" textlink="">
      <xdr:nvSpPr>
        <xdr:cNvPr id="398" name="n_4mainValue【港湾・漁港】&#10;一人当たり有形固定資産（償却資産）額">
          <a:extLst>
            <a:ext uri="{FF2B5EF4-FFF2-40B4-BE49-F238E27FC236}">
              <a16:creationId xmlns:a16="http://schemas.microsoft.com/office/drawing/2014/main" id="{8916EE56-5FFE-4704-A600-E06F454F47AB}"/>
            </a:ext>
          </a:extLst>
        </xdr:cNvPr>
        <xdr:cNvSpPr txBox="1"/>
      </xdr:nvSpPr>
      <xdr:spPr>
        <a:xfrm>
          <a:off x="6672795" y="17996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448D471F-413B-4909-A10E-165BFDAC79D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E7C3A579-0ECF-4EBC-BD01-2ACB2070C5C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C7B5CECF-1AAA-49F1-99AE-C94BF3FECD6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7751519F-C18C-4472-B8A1-5107F10B39A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5D866DBF-B59C-4560-B236-86A2972EC7C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15C58AE2-43B9-4073-A65B-7112915C45C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CF8C43F0-3DED-4E9B-9A9A-BF2F9F90A36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6883E049-D6E9-45C8-997B-EC6FE0FFEFE9}"/>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a:extLst>
            <a:ext uri="{FF2B5EF4-FFF2-40B4-BE49-F238E27FC236}">
              <a16:creationId xmlns:a16="http://schemas.microsoft.com/office/drawing/2014/main" id="{091A3B2B-195F-4D27-89C7-80B596A18F2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a:extLst>
            <a:ext uri="{FF2B5EF4-FFF2-40B4-BE49-F238E27FC236}">
              <a16:creationId xmlns:a16="http://schemas.microsoft.com/office/drawing/2014/main" id="{9FE5A419-5BAB-4CAB-AAE3-9320E4355B2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a:extLst>
            <a:ext uri="{FF2B5EF4-FFF2-40B4-BE49-F238E27FC236}">
              <a16:creationId xmlns:a16="http://schemas.microsoft.com/office/drawing/2014/main" id="{CB5E1CD6-0C21-403C-8AFE-CF9A5755F71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a:extLst>
            <a:ext uri="{FF2B5EF4-FFF2-40B4-BE49-F238E27FC236}">
              <a16:creationId xmlns:a16="http://schemas.microsoft.com/office/drawing/2014/main" id="{5C0363A8-304E-4B32-86A4-50081B6494C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a:extLst>
            <a:ext uri="{FF2B5EF4-FFF2-40B4-BE49-F238E27FC236}">
              <a16:creationId xmlns:a16="http://schemas.microsoft.com/office/drawing/2014/main" id="{2BDAFB5A-63CF-4BAB-AD0B-57A80EC7726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a:extLst>
            <a:ext uri="{FF2B5EF4-FFF2-40B4-BE49-F238E27FC236}">
              <a16:creationId xmlns:a16="http://schemas.microsoft.com/office/drawing/2014/main" id="{72A94A2B-07E9-4CE1-9CF8-A2E22721045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a:extLst>
            <a:ext uri="{FF2B5EF4-FFF2-40B4-BE49-F238E27FC236}">
              <a16:creationId xmlns:a16="http://schemas.microsoft.com/office/drawing/2014/main" id="{57E1031B-9E13-4921-ADC2-BDBD750106B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a:extLst>
            <a:ext uri="{FF2B5EF4-FFF2-40B4-BE49-F238E27FC236}">
              <a16:creationId xmlns:a16="http://schemas.microsoft.com/office/drawing/2014/main" id="{594BAEB1-CC7C-4393-953B-0C1CA204C97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a:extLst>
            <a:ext uri="{FF2B5EF4-FFF2-40B4-BE49-F238E27FC236}">
              <a16:creationId xmlns:a16="http://schemas.microsoft.com/office/drawing/2014/main" id="{E7B34E7E-5FA9-40A0-826C-EE73FA4131C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a:extLst>
            <a:ext uri="{FF2B5EF4-FFF2-40B4-BE49-F238E27FC236}">
              <a16:creationId xmlns:a16="http://schemas.microsoft.com/office/drawing/2014/main" id="{98FD0388-71B6-4E66-B5EA-268E61C416D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a:extLst>
            <a:ext uri="{FF2B5EF4-FFF2-40B4-BE49-F238E27FC236}">
              <a16:creationId xmlns:a16="http://schemas.microsoft.com/office/drawing/2014/main" id="{D3FFCA80-36E7-44D9-9F64-BEDB425449B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a:extLst>
            <a:ext uri="{FF2B5EF4-FFF2-40B4-BE49-F238E27FC236}">
              <a16:creationId xmlns:a16="http://schemas.microsoft.com/office/drawing/2014/main" id="{7C5536CD-5A23-4B2A-99E3-963A33C673E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a:extLst>
            <a:ext uri="{FF2B5EF4-FFF2-40B4-BE49-F238E27FC236}">
              <a16:creationId xmlns:a16="http://schemas.microsoft.com/office/drawing/2014/main" id="{A6AE3523-5A8A-44DB-8E47-5F86102EEE6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a:extLst>
            <a:ext uri="{FF2B5EF4-FFF2-40B4-BE49-F238E27FC236}">
              <a16:creationId xmlns:a16="http://schemas.microsoft.com/office/drawing/2014/main" id="{17964B40-D4AC-4D97-95B3-C73A1656523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a:extLst>
            <a:ext uri="{FF2B5EF4-FFF2-40B4-BE49-F238E27FC236}">
              <a16:creationId xmlns:a16="http://schemas.microsoft.com/office/drawing/2014/main" id="{0BF1E25B-5023-4DFB-830E-FF4F4AEED7F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a:extLst>
            <a:ext uri="{FF2B5EF4-FFF2-40B4-BE49-F238E27FC236}">
              <a16:creationId xmlns:a16="http://schemas.microsoft.com/office/drawing/2014/main" id="{82544D3B-6805-4FC6-96A8-CA796BD714C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3" name="テキスト ボックス 422">
          <a:extLst>
            <a:ext uri="{FF2B5EF4-FFF2-40B4-BE49-F238E27FC236}">
              <a16:creationId xmlns:a16="http://schemas.microsoft.com/office/drawing/2014/main" id="{1104151E-AB83-4107-8693-5B3118664CC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4" name="直線コネクタ 423">
          <a:extLst>
            <a:ext uri="{FF2B5EF4-FFF2-40B4-BE49-F238E27FC236}">
              <a16:creationId xmlns:a16="http://schemas.microsoft.com/office/drawing/2014/main" id="{63454441-8C2B-4F95-A8D5-6E46BDE2E63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5" name="テキスト ボックス 424">
          <a:extLst>
            <a:ext uri="{FF2B5EF4-FFF2-40B4-BE49-F238E27FC236}">
              <a16:creationId xmlns:a16="http://schemas.microsoft.com/office/drawing/2014/main" id="{31E889FE-91EB-44A6-93D5-49002383CBE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6" name="直線コネクタ 425">
          <a:extLst>
            <a:ext uri="{FF2B5EF4-FFF2-40B4-BE49-F238E27FC236}">
              <a16:creationId xmlns:a16="http://schemas.microsoft.com/office/drawing/2014/main" id="{31327D2A-F191-44AC-9979-4667234BC388}"/>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27" name="テキスト ボックス 426">
          <a:extLst>
            <a:ext uri="{FF2B5EF4-FFF2-40B4-BE49-F238E27FC236}">
              <a16:creationId xmlns:a16="http://schemas.microsoft.com/office/drawing/2014/main" id="{A8A48992-CF62-4E8C-9B3C-B5E58DF62853}"/>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8" name="直線コネクタ 427">
          <a:extLst>
            <a:ext uri="{FF2B5EF4-FFF2-40B4-BE49-F238E27FC236}">
              <a16:creationId xmlns:a16="http://schemas.microsoft.com/office/drawing/2014/main" id="{90891225-2503-4D1F-8F6C-0E1B3324E329}"/>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9" name="テキスト ボックス 428">
          <a:extLst>
            <a:ext uri="{FF2B5EF4-FFF2-40B4-BE49-F238E27FC236}">
              <a16:creationId xmlns:a16="http://schemas.microsoft.com/office/drawing/2014/main" id="{3375B7C6-0D1D-421D-BA0F-E298C00C1541}"/>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30" name="直線コネクタ 429">
          <a:extLst>
            <a:ext uri="{FF2B5EF4-FFF2-40B4-BE49-F238E27FC236}">
              <a16:creationId xmlns:a16="http://schemas.microsoft.com/office/drawing/2014/main" id="{1055C634-C484-469D-B923-FB7D40C40726}"/>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31" name="テキスト ボックス 430">
          <a:extLst>
            <a:ext uri="{FF2B5EF4-FFF2-40B4-BE49-F238E27FC236}">
              <a16:creationId xmlns:a16="http://schemas.microsoft.com/office/drawing/2014/main" id="{F123769C-63B0-49FD-8DE8-BFBCFDA514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32" name="直線コネクタ 431">
          <a:extLst>
            <a:ext uri="{FF2B5EF4-FFF2-40B4-BE49-F238E27FC236}">
              <a16:creationId xmlns:a16="http://schemas.microsoft.com/office/drawing/2014/main" id="{F5CC145C-CE27-4B5E-88A3-9666B1C8BC05}"/>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33" name="テキスト ボックス 432">
          <a:extLst>
            <a:ext uri="{FF2B5EF4-FFF2-40B4-BE49-F238E27FC236}">
              <a16:creationId xmlns:a16="http://schemas.microsoft.com/office/drawing/2014/main" id="{C544569D-236C-4280-8A33-D96BA40EEABB}"/>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9F437AC2-3D2E-41FB-A5CA-AB3B964002D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a:extLst>
            <a:ext uri="{FF2B5EF4-FFF2-40B4-BE49-F238E27FC236}">
              <a16:creationId xmlns:a16="http://schemas.microsoft.com/office/drawing/2014/main" id="{E6A2FA32-5455-450D-B4B4-12459559285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a:extLst>
            <a:ext uri="{FF2B5EF4-FFF2-40B4-BE49-F238E27FC236}">
              <a16:creationId xmlns:a16="http://schemas.microsoft.com/office/drawing/2014/main" id="{FC40285C-5E34-467D-A255-04F790E2F72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34290</xdr:rowOff>
    </xdr:from>
    <xdr:to>
      <xdr:col>85</xdr:col>
      <xdr:colOff>126364</xdr:colOff>
      <xdr:row>64</xdr:row>
      <xdr:rowOff>41148</xdr:rowOff>
    </xdr:to>
    <xdr:cxnSp macro="">
      <xdr:nvCxnSpPr>
        <xdr:cNvPr id="437" name="直線コネクタ 436">
          <a:extLst>
            <a:ext uri="{FF2B5EF4-FFF2-40B4-BE49-F238E27FC236}">
              <a16:creationId xmlns:a16="http://schemas.microsoft.com/office/drawing/2014/main" id="{3882B86E-78A4-4933-86A9-78063097FA91}"/>
            </a:ext>
          </a:extLst>
        </xdr:cNvPr>
        <xdr:cNvCxnSpPr/>
      </xdr:nvCxnSpPr>
      <xdr:spPr>
        <a:xfrm flipV="1">
          <a:off x="16318864" y="980694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44975</xdr:rowOff>
    </xdr:from>
    <xdr:ext cx="405111" cy="259045"/>
    <xdr:sp macro="" textlink="">
      <xdr:nvSpPr>
        <xdr:cNvPr id="438" name="【学校施設】&#10;有形固定資産減価償却率最小値テキスト">
          <a:extLst>
            <a:ext uri="{FF2B5EF4-FFF2-40B4-BE49-F238E27FC236}">
              <a16:creationId xmlns:a16="http://schemas.microsoft.com/office/drawing/2014/main" id="{68F0D381-1677-47EF-BA80-84ECE504B7BD}"/>
            </a:ext>
          </a:extLst>
        </xdr:cNvPr>
        <xdr:cNvSpPr txBox="1"/>
      </xdr:nvSpPr>
      <xdr:spPr>
        <a:xfrm>
          <a:off x="16357600" y="1101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41148</xdr:rowOff>
    </xdr:from>
    <xdr:to>
      <xdr:col>86</xdr:col>
      <xdr:colOff>25400</xdr:colOff>
      <xdr:row>64</xdr:row>
      <xdr:rowOff>41148</xdr:rowOff>
    </xdr:to>
    <xdr:cxnSp macro="">
      <xdr:nvCxnSpPr>
        <xdr:cNvPr id="439" name="直線コネクタ 438">
          <a:extLst>
            <a:ext uri="{FF2B5EF4-FFF2-40B4-BE49-F238E27FC236}">
              <a16:creationId xmlns:a16="http://schemas.microsoft.com/office/drawing/2014/main" id="{80D3151C-36C9-451F-B60E-55C0AD767F4F}"/>
            </a:ext>
          </a:extLst>
        </xdr:cNvPr>
        <xdr:cNvCxnSpPr/>
      </xdr:nvCxnSpPr>
      <xdr:spPr>
        <a:xfrm>
          <a:off x="16230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152417</xdr:rowOff>
    </xdr:from>
    <xdr:ext cx="405111" cy="259045"/>
    <xdr:sp macro="" textlink="">
      <xdr:nvSpPr>
        <xdr:cNvPr id="440" name="【学校施設】&#10;有形固定資産減価償却率最大値テキスト">
          <a:extLst>
            <a:ext uri="{FF2B5EF4-FFF2-40B4-BE49-F238E27FC236}">
              <a16:creationId xmlns:a16="http://schemas.microsoft.com/office/drawing/2014/main" id="{69009A99-BA0C-4BDB-84A0-F20B94A2BDE3}"/>
            </a:ext>
          </a:extLst>
        </xdr:cNvPr>
        <xdr:cNvSpPr txBox="1"/>
      </xdr:nvSpPr>
      <xdr:spPr>
        <a:xfrm>
          <a:off x="16357600" y="958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34290</xdr:rowOff>
    </xdr:from>
    <xdr:to>
      <xdr:col>86</xdr:col>
      <xdr:colOff>25400</xdr:colOff>
      <xdr:row>57</xdr:row>
      <xdr:rowOff>34290</xdr:rowOff>
    </xdr:to>
    <xdr:cxnSp macro="">
      <xdr:nvCxnSpPr>
        <xdr:cNvPr id="441" name="直線コネクタ 440">
          <a:extLst>
            <a:ext uri="{FF2B5EF4-FFF2-40B4-BE49-F238E27FC236}">
              <a16:creationId xmlns:a16="http://schemas.microsoft.com/office/drawing/2014/main" id="{24CFBBD0-8F64-4B46-9F40-D7CFD8DBFBD4}"/>
            </a:ext>
          </a:extLst>
        </xdr:cNvPr>
        <xdr:cNvCxnSpPr/>
      </xdr:nvCxnSpPr>
      <xdr:spPr>
        <a:xfrm>
          <a:off x="16230600" y="980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119651</xdr:rowOff>
    </xdr:from>
    <xdr:ext cx="405111" cy="259045"/>
    <xdr:sp macro="" textlink="">
      <xdr:nvSpPr>
        <xdr:cNvPr id="442" name="【学校施設】&#10;有形固定資産減価償却率平均値テキスト">
          <a:extLst>
            <a:ext uri="{FF2B5EF4-FFF2-40B4-BE49-F238E27FC236}">
              <a16:creationId xmlns:a16="http://schemas.microsoft.com/office/drawing/2014/main" id="{6C528F66-1594-4316-B103-243069D54BF3}"/>
            </a:ext>
          </a:extLst>
        </xdr:cNvPr>
        <xdr:cNvSpPr txBox="1"/>
      </xdr:nvSpPr>
      <xdr:spPr>
        <a:xfrm>
          <a:off x="16357600" y="10406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141224</xdr:rowOff>
    </xdr:from>
    <xdr:to>
      <xdr:col>85</xdr:col>
      <xdr:colOff>177800</xdr:colOff>
      <xdr:row>61</xdr:row>
      <xdr:rowOff>71374</xdr:rowOff>
    </xdr:to>
    <xdr:sp macro="" textlink="">
      <xdr:nvSpPr>
        <xdr:cNvPr id="443" name="フローチャート: 判断 442">
          <a:extLst>
            <a:ext uri="{FF2B5EF4-FFF2-40B4-BE49-F238E27FC236}">
              <a16:creationId xmlns:a16="http://schemas.microsoft.com/office/drawing/2014/main" id="{69C8D6A8-2C68-456A-A4AF-5BA34EF73437}"/>
            </a:ext>
          </a:extLst>
        </xdr:cNvPr>
        <xdr:cNvSpPr/>
      </xdr:nvSpPr>
      <xdr:spPr>
        <a:xfrm>
          <a:off x="162687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8636</xdr:rowOff>
    </xdr:from>
    <xdr:to>
      <xdr:col>81</xdr:col>
      <xdr:colOff>101600</xdr:colOff>
      <xdr:row>61</xdr:row>
      <xdr:rowOff>110236</xdr:rowOff>
    </xdr:to>
    <xdr:sp macro="" textlink="">
      <xdr:nvSpPr>
        <xdr:cNvPr id="444" name="フローチャート: 判断 443">
          <a:extLst>
            <a:ext uri="{FF2B5EF4-FFF2-40B4-BE49-F238E27FC236}">
              <a16:creationId xmlns:a16="http://schemas.microsoft.com/office/drawing/2014/main" id="{367ED7C7-B74B-48EC-B472-6893AD048090}"/>
            </a:ext>
          </a:extLst>
        </xdr:cNvPr>
        <xdr:cNvSpPr/>
      </xdr:nvSpPr>
      <xdr:spPr>
        <a:xfrm>
          <a:off x="15430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152654</xdr:rowOff>
    </xdr:from>
    <xdr:to>
      <xdr:col>76</xdr:col>
      <xdr:colOff>165100</xdr:colOff>
      <xdr:row>61</xdr:row>
      <xdr:rowOff>82804</xdr:rowOff>
    </xdr:to>
    <xdr:sp macro="" textlink="">
      <xdr:nvSpPr>
        <xdr:cNvPr id="445" name="フローチャート: 判断 444">
          <a:extLst>
            <a:ext uri="{FF2B5EF4-FFF2-40B4-BE49-F238E27FC236}">
              <a16:creationId xmlns:a16="http://schemas.microsoft.com/office/drawing/2014/main" id="{F9A77AE4-EBBE-42D3-938C-B316534E4039}"/>
            </a:ext>
          </a:extLst>
        </xdr:cNvPr>
        <xdr:cNvSpPr/>
      </xdr:nvSpPr>
      <xdr:spPr>
        <a:xfrm>
          <a:off x="14541500" y="1043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102362</xdr:rowOff>
    </xdr:from>
    <xdr:to>
      <xdr:col>72</xdr:col>
      <xdr:colOff>38100</xdr:colOff>
      <xdr:row>61</xdr:row>
      <xdr:rowOff>32512</xdr:rowOff>
    </xdr:to>
    <xdr:sp macro="" textlink="">
      <xdr:nvSpPr>
        <xdr:cNvPr id="446" name="フローチャート: 判断 445">
          <a:extLst>
            <a:ext uri="{FF2B5EF4-FFF2-40B4-BE49-F238E27FC236}">
              <a16:creationId xmlns:a16="http://schemas.microsoft.com/office/drawing/2014/main" id="{59CAE969-F3F1-4BEE-AFA6-F58F21E0745D}"/>
            </a:ext>
          </a:extLst>
        </xdr:cNvPr>
        <xdr:cNvSpPr/>
      </xdr:nvSpPr>
      <xdr:spPr>
        <a:xfrm>
          <a:off x="13652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148082</xdr:rowOff>
    </xdr:from>
    <xdr:to>
      <xdr:col>67</xdr:col>
      <xdr:colOff>101600</xdr:colOff>
      <xdr:row>61</xdr:row>
      <xdr:rowOff>78232</xdr:rowOff>
    </xdr:to>
    <xdr:sp macro="" textlink="">
      <xdr:nvSpPr>
        <xdr:cNvPr id="447" name="フローチャート: 判断 446">
          <a:extLst>
            <a:ext uri="{FF2B5EF4-FFF2-40B4-BE49-F238E27FC236}">
              <a16:creationId xmlns:a16="http://schemas.microsoft.com/office/drawing/2014/main" id="{540A7B6D-4C17-427E-9378-40FE68A98A2A}"/>
            </a:ext>
          </a:extLst>
        </xdr:cNvPr>
        <xdr:cNvSpPr/>
      </xdr:nvSpPr>
      <xdr:spPr>
        <a:xfrm>
          <a:off x="12763500" y="104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7B79CCEF-26D9-4E1E-B98B-74A770F4DB9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119735F1-ACB0-4473-B98E-E925A054101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510A97EE-23EE-4E17-990D-966A54C3528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BA29D8A8-2B7C-4275-9246-3C9898A3409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E1629638-F524-4913-A487-7F731C9B787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64</xdr:row>
      <xdr:rowOff>8636</xdr:rowOff>
    </xdr:from>
    <xdr:to>
      <xdr:col>67</xdr:col>
      <xdr:colOff>101600</xdr:colOff>
      <xdr:row>64</xdr:row>
      <xdr:rowOff>110236</xdr:rowOff>
    </xdr:to>
    <xdr:sp macro="" textlink="">
      <xdr:nvSpPr>
        <xdr:cNvPr id="453" name="楕円 452">
          <a:extLst>
            <a:ext uri="{FF2B5EF4-FFF2-40B4-BE49-F238E27FC236}">
              <a16:creationId xmlns:a16="http://schemas.microsoft.com/office/drawing/2014/main" id="{EF9D36CB-5287-470B-9633-53F2BAB3DE60}"/>
            </a:ext>
          </a:extLst>
        </xdr:cNvPr>
        <xdr:cNvSpPr/>
      </xdr:nvSpPr>
      <xdr:spPr>
        <a:xfrm>
          <a:off x="12763500" y="1098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126763</xdr:rowOff>
    </xdr:from>
    <xdr:ext cx="405111" cy="259045"/>
    <xdr:sp macro="" textlink="">
      <xdr:nvSpPr>
        <xdr:cNvPr id="454" name="n_1aveValue【学校施設】&#10;有形固定資産減価償却率">
          <a:extLst>
            <a:ext uri="{FF2B5EF4-FFF2-40B4-BE49-F238E27FC236}">
              <a16:creationId xmlns:a16="http://schemas.microsoft.com/office/drawing/2014/main" id="{0656B4B4-68B4-43A8-BA8A-8EFF5D082ECB}"/>
            </a:ext>
          </a:extLst>
        </xdr:cNvPr>
        <xdr:cNvSpPr txBox="1"/>
      </xdr:nvSpPr>
      <xdr:spPr>
        <a:xfrm>
          <a:off x="15266044" y="102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99331</xdr:rowOff>
    </xdr:from>
    <xdr:ext cx="405111" cy="259045"/>
    <xdr:sp macro="" textlink="">
      <xdr:nvSpPr>
        <xdr:cNvPr id="455" name="n_2aveValue【学校施設】&#10;有形固定資産減価償却率">
          <a:extLst>
            <a:ext uri="{FF2B5EF4-FFF2-40B4-BE49-F238E27FC236}">
              <a16:creationId xmlns:a16="http://schemas.microsoft.com/office/drawing/2014/main" id="{8401ED75-042E-4814-B6B1-48B6AD1BFDB6}"/>
            </a:ext>
          </a:extLst>
        </xdr:cNvPr>
        <xdr:cNvSpPr txBox="1"/>
      </xdr:nvSpPr>
      <xdr:spPr>
        <a:xfrm>
          <a:off x="14389744" y="10214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49039</xdr:rowOff>
    </xdr:from>
    <xdr:ext cx="405111" cy="259045"/>
    <xdr:sp macro="" textlink="">
      <xdr:nvSpPr>
        <xdr:cNvPr id="456" name="n_3aveValue【学校施設】&#10;有形固定資産減価償却率">
          <a:extLst>
            <a:ext uri="{FF2B5EF4-FFF2-40B4-BE49-F238E27FC236}">
              <a16:creationId xmlns:a16="http://schemas.microsoft.com/office/drawing/2014/main" id="{7E0F462D-F281-433F-A366-3F83DE44A1F1}"/>
            </a:ext>
          </a:extLst>
        </xdr:cNvPr>
        <xdr:cNvSpPr txBox="1"/>
      </xdr:nvSpPr>
      <xdr:spPr>
        <a:xfrm>
          <a:off x="13500744" y="1016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94759</xdr:rowOff>
    </xdr:from>
    <xdr:ext cx="405111" cy="259045"/>
    <xdr:sp macro="" textlink="">
      <xdr:nvSpPr>
        <xdr:cNvPr id="457" name="n_4aveValue【学校施設】&#10;有形固定資産減価償却率">
          <a:extLst>
            <a:ext uri="{FF2B5EF4-FFF2-40B4-BE49-F238E27FC236}">
              <a16:creationId xmlns:a16="http://schemas.microsoft.com/office/drawing/2014/main" id="{E327B371-1302-409E-9EEC-C98D2C73D597}"/>
            </a:ext>
          </a:extLst>
        </xdr:cNvPr>
        <xdr:cNvSpPr txBox="1"/>
      </xdr:nvSpPr>
      <xdr:spPr>
        <a:xfrm>
          <a:off x="12611744" y="1021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101363</xdr:rowOff>
    </xdr:from>
    <xdr:ext cx="405111" cy="259045"/>
    <xdr:sp macro="" textlink="">
      <xdr:nvSpPr>
        <xdr:cNvPr id="458" name="n_4mainValue【学校施設】&#10;有形固定資産減価償却率">
          <a:extLst>
            <a:ext uri="{FF2B5EF4-FFF2-40B4-BE49-F238E27FC236}">
              <a16:creationId xmlns:a16="http://schemas.microsoft.com/office/drawing/2014/main" id="{597F388F-DF30-4E1B-868C-1AF7A8CFE05D}"/>
            </a:ext>
          </a:extLst>
        </xdr:cNvPr>
        <xdr:cNvSpPr txBox="1"/>
      </xdr:nvSpPr>
      <xdr:spPr>
        <a:xfrm>
          <a:off x="12611744" y="1107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9" name="正方形/長方形 458">
          <a:extLst>
            <a:ext uri="{FF2B5EF4-FFF2-40B4-BE49-F238E27FC236}">
              <a16:creationId xmlns:a16="http://schemas.microsoft.com/office/drawing/2014/main" id="{3DF66529-4D3B-4304-A6F6-872AD0A23A1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0" name="正方形/長方形 459">
          <a:extLst>
            <a:ext uri="{FF2B5EF4-FFF2-40B4-BE49-F238E27FC236}">
              <a16:creationId xmlns:a16="http://schemas.microsoft.com/office/drawing/2014/main" id="{6A077D15-B9A1-4077-831B-6531D245D61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1" name="正方形/長方形 460">
          <a:extLst>
            <a:ext uri="{FF2B5EF4-FFF2-40B4-BE49-F238E27FC236}">
              <a16:creationId xmlns:a16="http://schemas.microsoft.com/office/drawing/2014/main" id="{1E8E0958-BA76-4DAF-A039-02E405D2DC7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2" name="正方形/長方形 461">
          <a:extLst>
            <a:ext uri="{FF2B5EF4-FFF2-40B4-BE49-F238E27FC236}">
              <a16:creationId xmlns:a16="http://schemas.microsoft.com/office/drawing/2014/main" id="{DF15006C-01C4-43F3-B6A7-49E4D13BD11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3" name="正方形/長方形 462">
          <a:extLst>
            <a:ext uri="{FF2B5EF4-FFF2-40B4-BE49-F238E27FC236}">
              <a16:creationId xmlns:a16="http://schemas.microsoft.com/office/drawing/2014/main" id="{FDF4E2A7-A689-4130-80D1-75912282C6A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4" name="正方形/長方形 463">
          <a:extLst>
            <a:ext uri="{FF2B5EF4-FFF2-40B4-BE49-F238E27FC236}">
              <a16:creationId xmlns:a16="http://schemas.microsoft.com/office/drawing/2014/main" id="{AF9F55DE-5E91-49B4-A547-6D3AC69DD42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5" name="正方形/長方形 464">
          <a:extLst>
            <a:ext uri="{FF2B5EF4-FFF2-40B4-BE49-F238E27FC236}">
              <a16:creationId xmlns:a16="http://schemas.microsoft.com/office/drawing/2014/main" id="{8F276455-03FE-4E35-96F4-8A3CE345127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6" name="正方形/長方形 465">
          <a:extLst>
            <a:ext uri="{FF2B5EF4-FFF2-40B4-BE49-F238E27FC236}">
              <a16:creationId xmlns:a16="http://schemas.microsoft.com/office/drawing/2014/main" id="{7F1F4CBC-C488-4600-AC93-BE3DC6E4A3D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7" name="テキスト ボックス 466">
          <a:extLst>
            <a:ext uri="{FF2B5EF4-FFF2-40B4-BE49-F238E27FC236}">
              <a16:creationId xmlns:a16="http://schemas.microsoft.com/office/drawing/2014/main" id="{BC183EA8-11F0-4F49-A365-3632E2ED458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8" name="直線コネクタ 467">
          <a:extLst>
            <a:ext uri="{FF2B5EF4-FFF2-40B4-BE49-F238E27FC236}">
              <a16:creationId xmlns:a16="http://schemas.microsoft.com/office/drawing/2014/main" id="{8A6C2E04-3CB5-49A4-ADB4-6EA7E767DE1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9" name="テキスト ボックス 468">
          <a:extLst>
            <a:ext uri="{FF2B5EF4-FFF2-40B4-BE49-F238E27FC236}">
              <a16:creationId xmlns:a16="http://schemas.microsoft.com/office/drawing/2014/main" id="{98727657-63C8-4C56-BA54-47B3AE371C7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0" name="直線コネクタ 469">
          <a:extLst>
            <a:ext uri="{FF2B5EF4-FFF2-40B4-BE49-F238E27FC236}">
              <a16:creationId xmlns:a16="http://schemas.microsoft.com/office/drawing/2014/main" id="{6FF44CD9-BB2F-49E2-B9CC-1181DADFB3F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1" name="テキスト ボックス 470">
          <a:extLst>
            <a:ext uri="{FF2B5EF4-FFF2-40B4-BE49-F238E27FC236}">
              <a16:creationId xmlns:a16="http://schemas.microsoft.com/office/drawing/2014/main" id="{26D8BFFE-8CB4-4645-90C9-71267FCE650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2" name="直線コネクタ 471">
          <a:extLst>
            <a:ext uri="{FF2B5EF4-FFF2-40B4-BE49-F238E27FC236}">
              <a16:creationId xmlns:a16="http://schemas.microsoft.com/office/drawing/2014/main" id="{5A26D435-09B3-4FDE-9486-11319EF3BDA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3" name="テキスト ボックス 472">
          <a:extLst>
            <a:ext uri="{FF2B5EF4-FFF2-40B4-BE49-F238E27FC236}">
              <a16:creationId xmlns:a16="http://schemas.microsoft.com/office/drawing/2014/main" id="{331AF4B9-0D6D-4718-821F-424478C1354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4" name="直線コネクタ 473">
          <a:extLst>
            <a:ext uri="{FF2B5EF4-FFF2-40B4-BE49-F238E27FC236}">
              <a16:creationId xmlns:a16="http://schemas.microsoft.com/office/drawing/2014/main" id="{BACF0682-76B8-4838-82DF-3904DEABC8A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5" name="テキスト ボックス 474">
          <a:extLst>
            <a:ext uri="{FF2B5EF4-FFF2-40B4-BE49-F238E27FC236}">
              <a16:creationId xmlns:a16="http://schemas.microsoft.com/office/drawing/2014/main" id="{67AABB57-F776-4B6C-AE77-8C1B2FC768E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6" name="直線コネクタ 475">
          <a:extLst>
            <a:ext uri="{FF2B5EF4-FFF2-40B4-BE49-F238E27FC236}">
              <a16:creationId xmlns:a16="http://schemas.microsoft.com/office/drawing/2014/main" id="{AF2B4229-108A-43C2-8C36-1A70EF45532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7" name="テキスト ボックス 476">
          <a:extLst>
            <a:ext uri="{FF2B5EF4-FFF2-40B4-BE49-F238E27FC236}">
              <a16:creationId xmlns:a16="http://schemas.microsoft.com/office/drawing/2014/main" id="{60259921-539E-483E-B9B6-94B9DF44EC0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8" name="直線コネクタ 477">
          <a:extLst>
            <a:ext uri="{FF2B5EF4-FFF2-40B4-BE49-F238E27FC236}">
              <a16:creationId xmlns:a16="http://schemas.microsoft.com/office/drawing/2014/main" id="{15A6C288-6097-49C9-96CA-E9487B60950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79" name="テキスト ボックス 478">
          <a:extLst>
            <a:ext uri="{FF2B5EF4-FFF2-40B4-BE49-F238E27FC236}">
              <a16:creationId xmlns:a16="http://schemas.microsoft.com/office/drawing/2014/main" id="{A9E070CD-BBEA-470A-9618-D4DA9DC1C1B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0" name="直線コネクタ 479">
          <a:extLst>
            <a:ext uri="{FF2B5EF4-FFF2-40B4-BE49-F238E27FC236}">
              <a16:creationId xmlns:a16="http://schemas.microsoft.com/office/drawing/2014/main" id="{EA2EC88E-AB88-4CB5-99DF-A05814E5C12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1" name="テキスト ボックス 480">
          <a:extLst>
            <a:ext uri="{FF2B5EF4-FFF2-40B4-BE49-F238E27FC236}">
              <a16:creationId xmlns:a16="http://schemas.microsoft.com/office/drawing/2014/main" id="{7503FE9A-4B04-4ECA-B0BA-B4398F180F4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2" name="【学校施設】&#10;一人当たり面積グラフ枠">
          <a:extLst>
            <a:ext uri="{FF2B5EF4-FFF2-40B4-BE49-F238E27FC236}">
              <a16:creationId xmlns:a16="http://schemas.microsoft.com/office/drawing/2014/main" id="{441E25BE-C56E-41E6-B635-6DBDB40CD21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25908</xdr:rowOff>
    </xdr:from>
    <xdr:to>
      <xdr:col>116</xdr:col>
      <xdr:colOff>62864</xdr:colOff>
      <xdr:row>63</xdr:row>
      <xdr:rowOff>109347</xdr:rowOff>
    </xdr:to>
    <xdr:cxnSp macro="">
      <xdr:nvCxnSpPr>
        <xdr:cNvPr id="483" name="直線コネクタ 482">
          <a:extLst>
            <a:ext uri="{FF2B5EF4-FFF2-40B4-BE49-F238E27FC236}">
              <a16:creationId xmlns:a16="http://schemas.microsoft.com/office/drawing/2014/main" id="{9D94B57B-F5B5-4A92-8F05-3D7D02A8CD66}"/>
            </a:ext>
          </a:extLst>
        </xdr:cNvPr>
        <xdr:cNvCxnSpPr/>
      </xdr:nvCxnSpPr>
      <xdr:spPr>
        <a:xfrm flipV="1">
          <a:off x="22160864" y="9455658"/>
          <a:ext cx="0" cy="1455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113174</xdr:rowOff>
    </xdr:from>
    <xdr:ext cx="469744" cy="259045"/>
    <xdr:sp macro="" textlink="">
      <xdr:nvSpPr>
        <xdr:cNvPr id="484" name="【学校施設】&#10;一人当たり面積最小値テキスト">
          <a:extLst>
            <a:ext uri="{FF2B5EF4-FFF2-40B4-BE49-F238E27FC236}">
              <a16:creationId xmlns:a16="http://schemas.microsoft.com/office/drawing/2014/main" id="{66BB2FB3-E8AB-4D24-A1CD-1DE9FD40AEA3}"/>
            </a:ext>
          </a:extLst>
        </xdr:cNvPr>
        <xdr:cNvSpPr txBox="1"/>
      </xdr:nvSpPr>
      <xdr:spPr>
        <a:xfrm>
          <a:off x="22199600" y="1091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109347</xdr:rowOff>
    </xdr:from>
    <xdr:to>
      <xdr:col>116</xdr:col>
      <xdr:colOff>152400</xdr:colOff>
      <xdr:row>63</xdr:row>
      <xdr:rowOff>109347</xdr:rowOff>
    </xdr:to>
    <xdr:cxnSp macro="">
      <xdr:nvCxnSpPr>
        <xdr:cNvPr id="485" name="直線コネクタ 484">
          <a:extLst>
            <a:ext uri="{FF2B5EF4-FFF2-40B4-BE49-F238E27FC236}">
              <a16:creationId xmlns:a16="http://schemas.microsoft.com/office/drawing/2014/main" id="{887544F2-5496-452D-B752-74D66004E504}"/>
            </a:ext>
          </a:extLst>
        </xdr:cNvPr>
        <xdr:cNvCxnSpPr/>
      </xdr:nvCxnSpPr>
      <xdr:spPr>
        <a:xfrm>
          <a:off x="22072600" y="1091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144035</xdr:rowOff>
    </xdr:from>
    <xdr:ext cx="469744" cy="259045"/>
    <xdr:sp macro="" textlink="">
      <xdr:nvSpPr>
        <xdr:cNvPr id="486" name="【学校施設】&#10;一人当たり面積最大値テキスト">
          <a:extLst>
            <a:ext uri="{FF2B5EF4-FFF2-40B4-BE49-F238E27FC236}">
              <a16:creationId xmlns:a16="http://schemas.microsoft.com/office/drawing/2014/main" id="{4A964452-9AB2-40F4-91B1-C565E07585AF}"/>
            </a:ext>
          </a:extLst>
        </xdr:cNvPr>
        <xdr:cNvSpPr txBox="1"/>
      </xdr:nvSpPr>
      <xdr:spPr>
        <a:xfrm>
          <a:off x="22199600" y="9230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25908</xdr:rowOff>
    </xdr:from>
    <xdr:to>
      <xdr:col>116</xdr:col>
      <xdr:colOff>152400</xdr:colOff>
      <xdr:row>55</xdr:row>
      <xdr:rowOff>25908</xdr:rowOff>
    </xdr:to>
    <xdr:cxnSp macro="">
      <xdr:nvCxnSpPr>
        <xdr:cNvPr id="487" name="直線コネクタ 486">
          <a:extLst>
            <a:ext uri="{FF2B5EF4-FFF2-40B4-BE49-F238E27FC236}">
              <a16:creationId xmlns:a16="http://schemas.microsoft.com/office/drawing/2014/main" id="{36793E12-7D2F-4E97-83E7-95039C937928}"/>
            </a:ext>
          </a:extLst>
        </xdr:cNvPr>
        <xdr:cNvCxnSpPr/>
      </xdr:nvCxnSpPr>
      <xdr:spPr>
        <a:xfrm>
          <a:off x="22072600" y="9455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17543</xdr:rowOff>
    </xdr:from>
    <xdr:ext cx="469744" cy="259045"/>
    <xdr:sp macro="" textlink="">
      <xdr:nvSpPr>
        <xdr:cNvPr id="488" name="【学校施設】&#10;一人当たり面積平均値テキスト">
          <a:extLst>
            <a:ext uri="{FF2B5EF4-FFF2-40B4-BE49-F238E27FC236}">
              <a16:creationId xmlns:a16="http://schemas.microsoft.com/office/drawing/2014/main" id="{F6C6A18A-3A9A-476F-AD8C-22EDA4356D15}"/>
            </a:ext>
          </a:extLst>
        </xdr:cNvPr>
        <xdr:cNvSpPr txBox="1"/>
      </xdr:nvSpPr>
      <xdr:spPr>
        <a:xfrm>
          <a:off x="22199600" y="10475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39116</xdr:rowOff>
    </xdr:from>
    <xdr:to>
      <xdr:col>116</xdr:col>
      <xdr:colOff>114300</xdr:colOff>
      <xdr:row>61</xdr:row>
      <xdr:rowOff>140716</xdr:rowOff>
    </xdr:to>
    <xdr:sp macro="" textlink="">
      <xdr:nvSpPr>
        <xdr:cNvPr id="489" name="フローチャート: 判断 488">
          <a:extLst>
            <a:ext uri="{FF2B5EF4-FFF2-40B4-BE49-F238E27FC236}">
              <a16:creationId xmlns:a16="http://schemas.microsoft.com/office/drawing/2014/main" id="{254D90CA-E3A9-48F7-9852-E054D04A6AE3}"/>
            </a:ext>
          </a:extLst>
        </xdr:cNvPr>
        <xdr:cNvSpPr/>
      </xdr:nvSpPr>
      <xdr:spPr>
        <a:xfrm>
          <a:off x="22110700" y="104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74168</xdr:rowOff>
    </xdr:from>
    <xdr:to>
      <xdr:col>112</xdr:col>
      <xdr:colOff>38100</xdr:colOff>
      <xdr:row>62</xdr:row>
      <xdr:rowOff>4318</xdr:rowOff>
    </xdr:to>
    <xdr:sp macro="" textlink="">
      <xdr:nvSpPr>
        <xdr:cNvPr id="490" name="フローチャート: 判断 489">
          <a:extLst>
            <a:ext uri="{FF2B5EF4-FFF2-40B4-BE49-F238E27FC236}">
              <a16:creationId xmlns:a16="http://schemas.microsoft.com/office/drawing/2014/main" id="{350F00E5-B25F-43BB-81D2-048805987DAD}"/>
            </a:ext>
          </a:extLst>
        </xdr:cNvPr>
        <xdr:cNvSpPr/>
      </xdr:nvSpPr>
      <xdr:spPr>
        <a:xfrm>
          <a:off x="21272500" y="1053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92075</xdr:rowOff>
    </xdr:from>
    <xdr:to>
      <xdr:col>107</xdr:col>
      <xdr:colOff>101600</xdr:colOff>
      <xdr:row>62</xdr:row>
      <xdr:rowOff>22225</xdr:rowOff>
    </xdr:to>
    <xdr:sp macro="" textlink="">
      <xdr:nvSpPr>
        <xdr:cNvPr id="491" name="フローチャート: 判断 490">
          <a:extLst>
            <a:ext uri="{FF2B5EF4-FFF2-40B4-BE49-F238E27FC236}">
              <a16:creationId xmlns:a16="http://schemas.microsoft.com/office/drawing/2014/main" id="{C742B432-71EA-4035-96CC-4966A0E0AEE8}"/>
            </a:ext>
          </a:extLst>
        </xdr:cNvPr>
        <xdr:cNvSpPr/>
      </xdr:nvSpPr>
      <xdr:spPr>
        <a:xfrm>
          <a:off x="20383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114173</xdr:rowOff>
    </xdr:from>
    <xdr:to>
      <xdr:col>102</xdr:col>
      <xdr:colOff>165100</xdr:colOff>
      <xdr:row>62</xdr:row>
      <xdr:rowOff>44323</xdr:rowOff>
    </xdr:to>
    <xdr:sp macro="" textlink="">
      <xdr:nvSpPr>
        <xdr:cNvPr id="492" name="フローチャート: 判断 491">
          <a:extLst>
            <a:ext uri="{FF2B5EF4-FFF2-40B4-BE49-F238E27FC236}">
              <a16:creationId xmlns:a16="http://schemas.microsoft.com/office/drawing/2014/main" id="{9899DBDE-A14F-4EC2-830E-DEC82258E629}"/>
            </a:ext>
          </a:extLst>
        </xdr:cNvPr>
        <xdr:cNvSpPr/>
      </xdr:nvSpPr>
      <xdr:spPr>
        <a:xfrm>
          <a:off x="19494500" y="105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124841</xdr:rowOff>
    </xdr:from>
    <xdr:to>
      <xdr:col>98</xdr:col>
      <xdr:colOff>38100</xdr:colOff>
      <xdr:row>62</xdr:row>
      <xdr:rowOff>54991</xdr:rowOff>
    </xdr:to>
    <xdr:sp macro="" textlink="">
      <xdr:nvSpPr>
        <xdr:cNvPr id="493" name="フローチャート: 判断 492">
          <a:extLst>
            <a:ext uri="{FF2B5EF4-FFF2-40B4-BE49-F238E27FC236}">
              <a16:creationId xmlns:a16="http://schemas.microsoft.com/office/drawing/2014/main" id="{C1DFA703-EFF4-4A46-9FDB-77AE2704882A}"/>
            </a:ext>
          </a:extLst>
        </xdr:cNvPr>
        <xdr:cNvSpPr/>
      </xdr:nvSpPr>
      <xdr:spPr>
        <a:xfrm>
          <a:off x="18605500" y="1058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2866D98D-FE6C-4ECA-B2C5-9B4E2E1C281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3C540158-27C4-443A-B677-05FF7C450A8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1387CFB9-167D-40FA-BB20-0952D0261E3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F76B0E6D-7C66-4C81-8258-E6B8B35C891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56818EC3-D01C-445B-B6DB-F3D661DC4BC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38354</xdr:rowOff>
    </xdr:from>
    <xdr:to>
      <xdr:col>98</xdr:col>
      <xdr:colOff>38100</xdr:colOff>
      <xdr:row>61</xdr:row>
      <xdr:rowOff>139954</xdr:rowOff>
    </xdr:to>
    <xdr:sp macro="" textlink="">
      <xdr:nvSpPr>
        <xdr:cNvPr id="499" name="楕円 498">
          <a:extLst>
            <a:ext uri="{FF2B5EF4-FFF2-40B4-BE49-F238E27FC236}">
              <a16:creationId xmlns:a16="http://schemas.microsoft.com/office/drawing/2014/main" id="{043577E5-FD74-42E0-8989-E63E9F2D350F}"/>
            </a:ext>
          </a:extLst>
        </xdr:cNvPr>
        <xdr:cNvSpPr/>
      </xdr:nvSpPr>
      <xdr:spPr>
        <a:xfrm>
          <a:off x="186055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20845</xdr:rowOff>
    </xdr:from>
    <xdr:ext cx="469744" cy="259045"/>
    <xdr:sp macro="" textlink="">
      <xdr:nvSpPr>
        <xdr:cNvPr id="500" name="n_1aveValue【学校施設】&#10;一人当たり面積">
          <a:extLst>
            <a:ext uri="{FF2B5EF4-FFF2-40B4-BE49-F238E27FC236}">
              <a16:creationId xmlns:a16="http://schemas.microsoft.com/office/drawing/2014/main" id="{F4215884-2552-4262-8E37-F0307A92A270}"/>
            </a:ext>
          </a:extLst>
        </xdr:cNvPr>
        <xdr:cNvSpPr txBox="1"/>
      </xdr:nvSpPr>
      <xdr:spPr>
        <a:xfrm>
          <a:off x="21075727" y="1030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38752</xdr:rowOff>
    </xdr:from>
    <xdr:ext cx="469744" cy="259045"/>
    <xdr:sp macro="" textlink="">
      <xdr:nvSpPr>
        <xdr:cNvPr id="501" name="n_2aveValue【学校施設】&#10;一人当たり面積">
          <a:extLst>
            <a:ext uri="{FF2B5EF4-FFF2-40B4-BE49-F238E27FC236}">
              <a16:creationId xmlns:a16="http://schemas.microsoft.com/office/drawing/2014/main" id="{1B24009C-F095-4581-8CE0-B161515DF640}"/>
            </a:ext>
          </a:extLst>
        </xdr:cNvPr>
        <xdr:cNvSpPr txBox="1"/>
      </xdr:nvSpPr>
      <xdr:spPr>
        <a:xfrm>
          <a:off x="20199427" y="1032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60850</xdr:rowOff>
    </xdr:from>
    <xdr:ext cx="469744" cy="259045"/>
    <xdr:sp macro="" textlink="">
      <xdr:nvSpPr>
        <xdr:cNvPr id="502" name="n_3aveValue【学校施設】&#10;一人当たり面積">
          <a:extLst>
            <a:ext uri="{FF2B5EF4-FFF2-40B4-BE49-F238E27FC236}">
              <a16:creationId xmlns:a16="http://schemas.microsoft.com/office/drawing/2014/main" id="{2D2D70F3-CA7A-4DFA-A412-2BB63417E459}"/>
            </a:ext>
          </a:extLst>
        </xdr:cNvPr>
        <xdr:cNvSpPr txBox="1"/>
      </xdr:nvSpPr>
      <xdr:spPr>
        <a:xfrm>
          <a:off x="19310427" y="103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46118</xdr:rowOff>
    </xdr:from>
    <xdr:ext cx="469744" cy="259045"/>
    <xdr:sp macro="" textlink="">
      <xdr:nvSpPr>
        <xdr:cNvPr id="503" name="n_4aveValue【学校施設】&#10;一人当たり面積">
          <a:extLst>
            <a:ext uri="{FF2B5EF4-FFF2-40B4-BE49-F238E27FC236}">
              <a16:creationId xmlns:a16="http://schemas.microsoft.com/office/drawing/2014/main" id="{7AFDDD44-DDC5-49DB-A11A-9B69232070F9}"/>
            </a:ext>
          </a:extLst>
        </xdr:cNvPr>
        <xdr:cNvSpPr txBox="1"/>
      </xdr:nvSpPr>
      <xdr:spPr>
        <a:xfrm>
          <a:off x="18421427" y="1067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156481</xdr:rowOff>
    </xdr:from>
    <xdr:ext cx="469744" cy="259045"/>
    <xdr:sp macro="" textlink="">
      <xdr:nvSpPr>
        <xdr:cNvPr id="504" name="n_4mainValue【学校施設】&#10;一人当たり面積">
          <a:extLst>
            <a:ext uri="{FF2B5EF4-FFF2-40B4-BE49-F238E27FC236}">
              <a16:creationId xmlns:a16="http://schemas.microsoft.com/office/drawing/2014/main" id="{878E0632-CC09-4746-9D99-CE969E2E4244}"/>
            </a:ext>
          </a:extLst>
        </xdr:cNvPr>
        <xdr:cNvSpPr txBox="1"/>
      </xdr:nvSpPr>
      <xdr:spPr>
        <a:xfrm>
          <a:off x="18421427" y="1027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5" name="正方形/長方形 504">
          <a:extLst>
            <a:ext uri="{FF2B5EF4-FFF2-40B4-BE49-F238E27FC236}">
              <a16:creationId xmlns:a16="http://schemas.microsoft.com/office/drawing/2014/main" id="{6B70AF60-B50C-4829-9DAD-3FEFCC9ADD7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6" name="正方形/長方形 505">
          <a:extLst>
            <a:ext uri="{FF2B5EF4-FFF2-40B4-BE49-F238E27FC236}">
              <a16:creationId xmlns:a16="http://schemas.microsoft.com/office/drawing/2014/main" id="{9457D054-641E-4EA2-ADA4-BC7D84334DD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7" name="正方形/長方形 506">
          <a:extLst>
            <a:ext uri="{FF2B5EF4-FFF2-40B4-BE49-F238E27FC236}">
              <a16:creationId xmlns:a16="http://schemas.microsoft.com/office/drawing/2014/main" id="{BE4B7771-EC5E-469D-BBF7-F8DA7E11BF7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8" name="正方形/長方形 507">
          <a:extLst>
            <a:ext uri="{FF2B5EF4-FFF2-40B4-BE49-F238E27FC236}">
              <a16:creationId xmlns:a16="http://schemas.microsoft.com/office/drawing/2014/main" id="{33CBDD47-BE67-45E0-828F-C6A3BBA8CF9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9" name="正方形/長方形 508">
          <a:extLst>
            <a:ext uri="{FF2B5EF4-FFF2-40B4-BE49-F238E27FC236}">
              <a16:creationId xmlns:a16="http://schemas.microsoft.com/office/drawing/2014/main" id="{CF3D6E19-E50A-49CC-8835-F426A9FF0B8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0" name="正方形/長方形 509">
          <a:extLst>
            <a:ext uri="{FF2B5EF4-FFF2-40B4-BE49-F238E27FC236}">
              <a16:creationId xmlns:a16="http://schemas.microsoft.com/office/drawing/2014/main" id="{20CE1358-62E8-4B9B-B77A-714BB72F681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1" name="正方形/長方形 510">
          <a:extLst>
            <a:ext uri="{FF2B5EF4-FFF2-40B4-BE49-F238E27FC236}">
              <a16:creationId xmlns:a16="http://schemas.microsoft.com/office/drawing/2014/main" id="{3BA3C8C3-3B50-4023-85FD-3D17BD458C2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2" name="正方形/長方形 511">
          <a:extLst>
            <a:ext uri="{FF2B5EF4-FFF2-40B4-BE49-F238E27FC236}">
              <a16:creationId xmlns:a16="http://schemas.microsoft.com/office/drawing/2014/main" id="{67D14572-A9A6-4F29-92E4-7D32938D9C7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3" name="テキスト ボックス 512">
          <a:extLst>
            <a:ext uri="{FF2B5EF4-FFF2-40B4-BE49-F238E27FC236}">
              <a16:creationId xmlns:a16="http://schemas.microsoft.com/office/drawing/2014/main" id="{E614C4DD-A75C-41FF-A59C-4CFCCD31055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4" name="直線コネクタ 513">
          <a:extLst>
            <a:ext uri="{FF2B5EF4-FFF2-40B4-BE49-F238E27FC236}">
              <a16:creationId xmlns:a16="http://schemas.microsoft.com/office/drawing/2014/main" id="{A81B4CB9-3E62-4407-AFB1-5370E36FB07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5" name="テキスト ボックス 514">
          <a:extLst>
            <a:ext uri="{FF2B5EF4-FFF2-40B4-BE49-F238E27FC236}">
              <a16:creationId xmlns:a16="http://schemas.microsoft.com/office/drawing/2014/main" id="{914C9772-20A8-48FA-B7D1-DB5E05ABC8A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6" name="直線コネクタ 515">
          <a:extLst>
            <a:ext uri="{FF2B5EF4-FFF2-40B4-BE49-F238E27FC236}">
              <a16:creationId xmlns:a16="http://schemas.microsoft.com/office/drawing/2014/main" id="{1B12BA3B-435D-49F2-9447-22AE405F96E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7" name="テキスト ボックス 516">
          <a:extLst>
            <a:ext uri="{FF2B5EF4-FFF2-40B4-BE49-F238E27FC236}">
              <a16:creationId xmlns:a16="http://schemas.microsoft.com/office/drawing/2014/main" id="{E340C784-509D-4E42-A549-305D60475FB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8" name="直線コネクタ 517">
          <a:extLst>
            <a:ext uri="{FF2B5EF4-FFF2-40B4-BE49-F238E27FC236}">
              <a16:creationId xmlns:a16="http://schemas.microsoft.com/office/drawing/2014/main" id="{D67D13D4-07D4-4D11-907C-1B21396FD8B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9" name="テキスト ボックス 518">
          <a:extLst>
            <a:ext uri="{FF2B5EF4-FFF2-40B4-BE49-F238E27FC236}">
              <a16:creationId xmlns:a16="http://schemas.microsoft.com/office/drawing/2014/main" id="{3991A4EE-95BB-404D-B75B-F605A143EBC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0" name="直線コネクタ 519">
          <a:extLst>
            <a:ext uri="{FF2B5EF4-FFF2-40B4-BE49-F238E27FC236}">
              <a16:creationId xmlns:a16="http://schemas.microsoft.com/office/drawing/2014/main" id="{2B7E15A9-8825-4DE5-89FE-66B8FDC0B93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1" name="テキスト ボックス 520">
          <a:extLst>
            <a:ext uri="{FF2B5EF4-FFF2-40B4-BE49-F238E27FC236}">
              <a16:creationId xmlns:a16="http://schemas.microsoft.com/office/drawing/2014/main" id="{E4DB5242-5CFD-4783-8BF0-FF1A8BE36C0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2" name="直線コネクタ 521">
          <a:extLst>
            <a:ext uri="{FF2B5EF4-FFF2-40B4-BE49-F238E27FC236}">
              <a16:creationId xmlns:a16="http://schemas.microsoft.com/office/drawing/2014/main" id="{396B979A-53CA-4A77-937B-30F13896B4D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3" name="テキスト ボックス 522">
          <a:extLst>
            <a:ext uri="{FF2B5EF4-FFF2-40B4-BE49-F238E27FC236}">
              <a16:creationId xmlns:a16="http://schemas.microsoft.com/office/drawing/2014/main" id="{60E041A5-B0EC-4346-BB5D-4F811F8532D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4" name="直線コネクタ 523">
          <a:extLst>
            <a:ext uri="{FF2B5EF4-FFF2-40B4-BE49-F238E27FC236}">
              <a16:creationId xmlns:a16="http://schemas.microsoft.com/office/drawing/2014/main" id="{38EE7D10-8FA7-49F3-9F49-88831FA1942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5" name="テキスト ボックス 524">
          <a:extLst>
            <a:ext uri="{FF2B5EF4-FFF2-40B4-BE49-F238E27FC236}">
              <a16:creationId xmlns:a16="http://schemas.microsoft.com/office/drawing/2014/main" id="{CA0CFFE8-7BA7-4EBD-AC95-628EC310546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6" name="直線コネクタ 525">
          <a:extLst>
            <a:ext uri="{FF2B5EF4-FFF2-40B4-BE49-F238E27FC236}">
              <a16:creationId xmlns:a16="http://schemas.microsoft.com/office/drawing/2014/main" id="{11D65D4A-4541-4193-ACEB-C7E131C4D43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7" name="テキスト ボックス 526">
          <a:extLst>
            <a:ext uri="{FF2B5EF4-FFF2-40B4-BE49-F238E27FC236}">
              <a16:creationId xmlns:a16="http://schemas.microsoft.com/office/drawing/2014/main" id="{59B9D386-E2B0-480B-9C80-B279AC87CDF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8" name="【児童館】&#10;有形固定資産減価償却率グラフ枠">
          <a:extLst>
            <a:ext uri="{FF2B5EF4-FFF2-40B4-BE49-F238E27FC236}">
              <a16:creationId xmlns:a16="http://schemas.microsoft.com/office/drawing/2014/main" id="{6FF63A0C-AC65-4FB2-885E-4576184D1DE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86</xdr:row>
      <xdr:rowOff>114300</xdr:rowOff>
    </xdr:to>
    <xdr:cxnSp macro="">
      <xdr:nvCxnSpPr>
        <xdr:cNvPr id="529" name="直線コネクタ 528">
          <a:extLst>
            <a:ext uri="{FF2B5EF4-FFF2-40B4-BE49-F238E27FC236}">
              <a16:creationId xmlns:a16="http://schemas.microsoft.com/office/drawing/2014/main" id="{005B7D92-9A19-4B16-A483-6907204D5487}"/>
            </a:ext>
          </a:extLst>
        </xdr:cNvPr>
        <xdr:cNvCxnSpPr/>
      </xdr:nvCxnSpPr>
      <xdr:spPr>
        <a:xfrm flipV="1">
          <a:off x="16318864" y="134950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30" name="【児童館】&#10;有形固定資産減価償却率最小値テキスト">
          <a:extLst>
            <a:ext uri="{FF2B5EF4-FFF2-40B4-BE49-F238E27FC236}">
              <a16:creationId xmlns:a16="http://schemas.microsoft.com/office/drawing/2014/main" id="{7B43708C-1A42-4E8B-BAEF-07F8C9E15B6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31" name="直線コネクタ 530">
          <a:extLst>
            <a:ext uri="{FF2B5EF4-FFF2-40B4-BE49-F238E27FC236}">
              <a16:creationId xmlns:a16="http://schemas.microsoft.com/office/drawing/2014/main" id="{9EE80C4B-B754-4F84-9C18-07C2989FF0DC}"/>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532" name="【児童館】&#10;有形固定資産減価償却率最大値テキスト">
          <a:extLst>
            <a:ext uri="{FF2B5EF4-FFF2-40B4-BE49-F238E27FC236}">
              <a16:creationId xmlns:a16="http://schemas.microsoft.com/office/drawing/2014/main" id="{D000619B-425E-4BC2-AD04-0D331F221158}"/>
            </a:ext>
          </a:extLst>
        </xdr:cNvPr>
        <xdr:cNvSpPr txBox="1"/>
      </xdr:nvSpPr>
      <xdr:spPr>
        <a:xfrm>
          <a:off x="16357600" y="1327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533" name="直線コネクタ 532">
          <a:extLst>
            <a:ext uri="{FF2B5EF4-FFF2-40B4-BE49-F238E27FC236}">
              <a16:creationId xmlns:a16="http://schemas.microsoft.com/office/drawing/2014/main" id="{6E9787D8-0736-40AD-A2F2-48627E7DF767}"/>
            </a:ext>
          </a:extLst>
        </xdr:cNvPr>
        <xdr:cNvCxnSpPr/>
      </xdr:nvCxnSpPr>
      <xdr:spPr>
        <a:xfrm>
          <a:off x="16230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13352</xdr:rowOff>
    </xdr:from>
    <xdr:ext cx="405111" cy="259045"/>
    <xdr:sp macro="" textlink="">
      <xdr:nvSpPr>
        <xdr:cNvPr id="534" name="【児童館】&#10;有形固定資産減価償却率平均値テキスト">
          <a:extLst>
            <a:ext uri="{FF2B5EF4-FFF2-40B4-BE49-F238E27FC236}">
              <a16:creationId xmlns:a16="http://schemas.microsoft.com/office/drawing/2014/main" id="{55FC66C3-8FBF-4C33-B83A-643374F0D612}"/>
            </a:ext>
          </a:extLst>
        </xdr:cNvPr>
        <xdr:cNvSpPr txBox="1"/>
      </xdr:nvSpPr>
      <xdr:spPr>
        <a:xfrm>
          <a:off x="16357600" y="1407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34925</xdr:rowOff>
    </xdr:from>
    <xdr:to>
      <xdr:col>85</xdr:col>
      <xdr:colOff>177800</xdr:colOff>
      <xdr:row>82</xdr:row>
      <xdr:rowOff>136525</xdr:rowOff>
    </xdr:to>
    <xdr:sp macro="" textlink="">
      <xdr:nvSpPr>
        <xdr:cNvPr id="535" name="フローチャート: 判断 534">
          <a:extLst>
            <a:ext uri="{FF2B5EF4-FFF2-40B4-BE49-F238E27FC236}">
              <a16:creationId xmlns:a16="http://schemas.microsoft.com/office/drawing/2014/main" id="{32E55EA0-F189-40C6-B004-A0DA0E3202E3}"/>
            </a:ext>
          </a:extLst>
        </xdr:cNvPr>
        <xdr:cNvSpPr/>
      </xdr:nvSpPr>
      <xdr:spPr>
        <a:xfrm>
          <a:off x="162687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36" name="フローチャート: 判断 535">
          <a:extLst>
            <a:ext uri="{FF2B5EF4-FFF2-40B4-BE49-F238E27FC236}">
              <a16:creationId xmlns:a16="http://schemas.microsoft.com/office/drawing/2014/main" id="{82C0D5C1-AEED-46DA-9D50-835F01D4D05F}"/>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78739</xdr:rowOff>
    </xdr:from>
    <xdr:to>
      <xdr:col>76</xdr:col>
      <xdr:colOff>165100</xdr:colOff>
      <xdr:row>82</xdr:row>
      <xdr:rowOff>8889</xdr:rowOff>
    </xdr:to>
    <xdr:sp macro="" textlink="">
      <xdr:nvSpPr>
        <xdr:cNvPr id="537" name="フローチャート: 判断 536">
          <a:extLst>
            <a:ext uri="{FF2B5EF4-FFF2-40B4-BE49-F238E27FC236}">
              <a16:creationId xmlns:a16="http://schemas.microsoft.com/office/drawing/2014/main" id="{0E641587-DF41-4111-9829-2374957BDD2C}"/>
            </a:ext>
          </a:extLst>
        </xdr:cNvPr>
        <xdr:cNvSpPr/>
      </xdr:nvSpPr>
      <xdr:spPr>
        <a:xfrm>
          <a:off x="14541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80645</xdr:rowOff>
    </xdr:from>
    <xdr:to>
      <xdr:col>72</xdr:col>
      <xdr:colOff>38100</xdr:colOff>
      <xdr:row>82</xdr:row>
      <xdr:rowOff>10795</xdr:rowOff>
    </xdr:to>
    <xdr:sp macro="" textlink="">
      <xdr:nvSpPr>
        <xdr:cNvPr id="538" name="フローチャート: 判断 537">
          <a:extLst>
            <a:ext uri="{FF2B5EF4-FFF2-40B4-BE49-F238E27FC236}">
              <a16:creationId xmlns:a16="http://schemas.microsoft.com/office/drawing/2014/main" id="{D7992123-AE8A-479F-B80D-FC1D9F6A2901}"/>
            </a:ext>
          </a:extLst>
        </xdr:cNvPr>
        <xdr:cNvSpPr/>
      </xdr:nvSpPr>
      <xdr:spPr>
        <a:xfrm>
          <a:off x="13652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147320</xdr:rowOff>
    </xdr:from>
    <xdr:to>
      <xdr:col>67</xdr:col>
      <xdr:colOff>101600</xdr:colOff>
      <xdr:row>82</xdr:row>
      <xdr:rowOff>77470</xdr:rowOff>
    </xdr:to>
    <xdr:sp macro="" textlink="">
      <xdr:nvSpPr>
        <xdr:cNvPr id="539" name="フローチャート: 判断 538">
          <a:extLst>
            <a:ext uri="{FF2B5EF4-FFF2-40B4-BE49-F238E27FC236}">
              <a16:creationId xmlns:a16="http://schemas.microsoft.com/office/drawing/2014/main" id="{0A2BFAB7-F59A-4FC8-B89E-75C5AA766A22}"/>
            </a:ext>
          </a:extLst>
        </xdr:cNvPr>
        <xdr:cNvSpPr/>
      </xdr:nvSpPr>
      <xdr:spPr>
        <a:xfrm>
          <a:off x="12763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54CE8E12-5E5C-4599-BC34-C5E7A0511CA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ABB74A3A-A829-4A12-87D6-22F03D7FD95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8EBB3D19-36E3-4CCB-AB99-34457394D49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id="{0A1C3A44-5BBA-4BFB-A23B-D6FC08DBED6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4" name="テキスト ボックス 543">
          <a:extLst>
            <a:ext uri="{FF2B5EF4-FFF2-40B4-BE49-F238E27FC236}">
              <a16:creationId xmlns:a16="http://schemas.microsoft.com/office/drawing/2014/main" id="{56FB9987-F7F0-4F7C-B2B2-FD606685882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80</xdr:row>
      <xdr:rowOff>151130</xdr:rowOff>
    </xdr:from>
    <xdr:to>
      <xdr:col>67</xdr:col>
      <xdr:colOff>101600</xdr:colOff>
      <xdr:row>81</xdr:row>
      <xdr:rowOff>81280</xdr:rowOff>
    </xdr:to>
    <xdr:sp macro="" textlink="">
      <xdr:nvSpPr>
        <xdr:cNvPr id="545" name="楕円 544">
          <a:extLst>
            <a:ext uri="{FF2B5EF4-FFF2-40B4-BE49-F238E27FC236}">
              <a16:creationId xmlns:a16="http://schemas.microsoft.com/office/drawing/2014/main" id="{4FD06B1B-E83F-40BC-B726-19158B5C3178}"/>
            </a:ext>
          </a:extLst>
        </xdr:cNvPr>
        <xdr:cNvSpPr/>
      </xdr:nvSpPr>
      <xdr:spPr>
        <a:xfrm>
          <a:off x="12763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80663</xdr:rowOff>
    </xdr:from>
    <xdr:ext cx="405111" cy="259045"/>
    <xdr:sp macro="" textlink="">
      <xdr:nvSpPr>
        <xdr:cNvPr id="546" name="n_1aveValue【児童館】&#10;有形固定資産減価償却率">
          <a:extLst>
            <a:ext uri="{FF2B5EF4-FFF2-40B4-BE49-F238E27FC236}">
              <a16:creationId xmlns:a16="http://schemas.microsoft.com/office/drawing/2014/main" id="{FE17AA03-8FF3-4F47-B47F-256237BB2114}"/>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25416</xdr:rowOff>
    </xdr:from>
    <xdr:ext cx="405111" cy="259045"/>
    <xdr:sp macro="" textlink="">
      <xdr:nvSpPr>
        <xdr:cNvPr id="547" name="n_2aveValue【児童館】&#10;有形固定資産減価償却率">
          <a:extLst>
            <a:ext uri="{FF2B5EF4-FFF2-40B4-BE49-F238E27FC236}">
              <a16:creationId xmlns:a16="http://schemas.microsoft.com/office/drawing/2014/main" id="{4E338DCF-7CDC-4172-A14A-14F50F872A24}"/>
            </a:ext>
          </a:extLst>
        </xdr:cNvPr>
        <xdr:cNvSpPr txBox="1"/>
      </xdr:nvSpPr>
      <xdr:spPr>
        <a:xfrm>
          <a:off x="14389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27322</xdr:rowOff>
    </xdr:from>
    <xdr:ext cx="405111" cy="259045"/>
    <xdr:sp macro="" textlink="">
      <xdr:nvSpPr>
        <xdr:cNvPr id="548" name="n_3aveValue【児童館】&#10;有形固定資産減価償却率">
          <a:extLst>
            <a:ext uri="{FF2B5EF4-FFF2-40B4-BE49-F238E27FC236}">
              <a16:creationId xmlns:a16="http://schemas.microsoft.com/office/drawing/2014/main" id="{5FF05650-6AAB-4DF0-AC94-9ACE77E9EA8F}"/>
            </a:ext>
          </a:extLst>
        </xdr:cNvPr>
        <xdr:cNvSpPr txBox="1"/>
      </xdr:nvSpPr>
      <xdr:spPr>
        <a:xfrm>
          <a:off x="13500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68597</xdr:rowOff>
    </xdr:from>
    <xdr:ext cx="405111" cy="259045"/>
    <xdr:sp macro="" textlink="">
      <xdr:nvSpPr>
        <xdr:cNvPr id="549" name="n_4aveValue【児童館】&#10;有形固定資産減価償却率">
          <a:extLst>
            <a:ext uri="{FF2B5EF4-FFF2-40B4-BE49-F238E27FC236}">
              <a16:creationId xmlns:a16="http://schemas.microsoft.com/office/drawing/2014/main" id="{1AA6D13A-7571-4407-ABB0-AE610A37F2F2}"/>
            </a:ext>
          </a:extLst>
        </xdr:cNvPr>
        <xdr:cNvSpPr txBox="1"/>
      </xdr:nvSpPr>
      <xdr:spPr>
        <a:xfrm>
          <a:off x="12611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97807</xdr:rowOff>
    </xdr:from>
    <xdr:ext cx="405111" cy="259045"/>
    <xdr:sp macro="" textlink="">
      <xdr:nvSpPr>
        <xdr:cNvPr id="550" name="n_4mainValue【児童館】&#10;有形固定資産減価償却率">
          <a:extLst>
            <a:ext uri="{FF2B5EF4-FFF2-40B4-BE49-F238E27FC236}">
              <a16:creationId xmlns:a16="http://schemas.microsoft.com/office/drawing/2014/main" id="{C1C5228A-EF64-4DBA-BFA3-FEC4D0EA5B16}"/>
            </a:ext>
          </a:extLst>
        </xdr:cNvPr>
        <xdr:cNvSpPr txBox="1"/>
      </xdr:nvSpPr>
      <xdr:spPr>
        <a:xfrm>
          <a:off x="12611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1" name="正方形/長方形 550">
          <a:extLst>
            <a:ext uri="{FF2B5EF4-FFF2-40B4-BE49-F238E27FC236}">
              <a16:creationId xmlns:a16="http://schemas.microsoft.com/office/drawing/2014/main" id="{F50DB3EF-B9C3-4EAB-A218-7E6E6501D5C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2" name="正方形/長方形 551">
          <a:extLst>
            <a:ext uri="{FF2B5EF4-FFF2-40B4-BE49-F238E27FC236}">
              <a16:creationId xmlns:a16="http://schemas.microsoft.com/office/drawing/2014/main" id="{C401AD41-430D-4EC4-978F-FE9193513E4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3" name="正方形/長方形 552">
          <a:extLst>
            <a:ext uri="{FF2B5EF4-FFF2-40B4-BE49-F238E27FC236}">
              <a16:creationId xmlns:a16="http://schemas.microsoft.com/office/drawing/2014/main" id="{A62AF2BF-DBE3-4B01-8FAE-D663E7659D2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4" name="正方形/長方形 553">
          <a:extLst>
            <a:ext uri="{FF2B5EF4-FFF2-40B4-BE49-F238E27FC236}">
              <a16:creationId xmlns:a16="http://schemas.microsoft.com/office/drawing/2014/main" id="{B810E391-66D1-4AA2-82D8-3BD7100275D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5" name="正方形/長方形 554">
          <a:extLst>
            <a:ext uri="{FF2B5EF4-FFF2-40B4-BE49-F238E27FC236}">
              <a16:creationId xmlns:a16="http://schemas.microsoft.com/office/drawing/2014/main" id="{A84B5FCD-6C88-424F-A700-4FAE77B7ECF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6" name="正方形/長方形 555">
          <a:extLst>
            <a:ext uri="{FF2B5EF4-FFF2-40B4-BE49-F238E27FC236}">
              <a16:creationId xmlns:a16="http://schemas.microsoft.com/office/drawing/2014/main" id="{9956AAF7-6245-4787-872C-2B818D258DC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7" name="正方形/長方形 556">
          <a:extLst>
            <a:ext uri="{FF2B5EF4-FFF2-40B4-BE49-F238E27FC236}">
              <a16:creationId xmlns:a16="http://schemas.microsoft.com/office/drawing/2014/main" id="{4C22A052-E33D-4F55-975B-A65DB3CA27F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8" name="正方形/長方形 557">
          <a:extLst>
            <a:ext uri="{FF2B5EF4-FFF2-40B4-BE49-F238E27FC236}">
              <a16:creationId xmlns:a16="http://schemas.microsoft.com/office/drawing/2014/main" id="{65DE693C-FBA6-49A9-A6E1-17159182D92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9" name="テキスト ボックス 558">
          <a:extLst>
            <a:ext uri="{FF2B5EF4-FFF2-40B4-BE49-F238E27FC236}">
              <a16:creationId xmlns:a16="http://schemas.microsoft.com/office/drawing/2014/main" id="{48F35301-DF19-4113-B5E7-E31339111C1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0" name="直線コネクタ 559">
          <a:extLst>
            <a:ext uri="{FF2B5EF4-FFF2-40B4-BE49-F238E27FC236}">
              <a16:creationId xmlns:a16="http://schemas.microsoft.com/office/drawing/2014/main" id="{1199A4B1-5098-4039-BDCA-9E3A900E902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61" name="直線コネクタ 560">
          <a:extLst>
            <a:ext uri="{FF2B5EF4-FFF2-40B4-BE49-F238E27FC236}">
              <a16:creationId xmlns:a16="http://schemas.microsoft.com/office/drawing/2014/main" id="{A89599E8-8EE9-41C5-B380-019413EA1F56}"/>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62" name="テキスト ボックス 561">
          <a:extLst>
            <a:ext uri="{FF2B5EF4-FFF2-40B4-BE49-F238E27FC236}">
              <a16:creationId xmlns:a16="http://schemas.microsoft.com/office/drawing/2014/main" id="{961A8ADC-3F0F-4A46-A5DE-15CE353F6A06}"/>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63" name="直線コネクタ 562">
          <a:extLst>
            <a:ext uri="{FF2B5EF4-FFF2-40B4-BE49-F238E27FC236}">
              <a16:creationId xmlns:a16="http://schemas.microsoft.com/office/drawing/2014/main" id="{1DFA9FC0-0D9B-4E2B-88C6-D40C0B50A19F}"/>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64" name="テキスト ボックス 563">
          <a:extLst>
            <a:ext uri="{FF2B5EF4-FFF2-40B4-BE49-F238E27FC236}">
              <a16:creationId xmlns:a16="http://schemas.microsoft.com/office/drawing/2014/main" id="{056FBEC8-0756-4910-825F-08DFBA92D5D6}"/>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65" name="直線コネクタ 564">
          <a:extLst>
            <a:ext uri="{FF2B5EF4-FFF2-40B4-BE49-F238E27FC236}">
              <a16:creationId xmlns:a16="http://schemas.microsoft.com/office/drawing/2014/main" id="{44E3C1BD-53E2-44B2-9600-B3E2ED1F8F3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66" name="テキスト ボックス 565">
          <a:extLst>
            <a:ext uri="{FF2B5EF4-FFF2-40B4-BE49-F238E27FC236}">
              <a16:creationId xmlns:a16="http://schemas.microsoft.com/office/drawing/2014/main" id="{3BD631B1-D841-4B8C-BB94-1901F76E81A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67" name="直線コネクタ 566">
          <a:extLst>
            <a:ext uri="{FF2B5EF4-FFF2-40B4-BE49-F238E27FC236}">
              <a16:creationId xmlns:a16="http://schemas.microsoft.com/office/drawing/2014/main" id="{B40B8505-A592-4240-8351-FCBDC78B514A}"/>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68" name="テキスト ボックス 567">
          <a:extLst>
            <a:ext uri="{FF2B5EF4-FFF2-40B4-BE49-F238E27FC236}">
              <a16:creationId xmlns:a16="http://schemas.microsoft.com/office/drawing/2014/main" id="{C6E8F2F8-885D-4A52-9D7F-FF887AA84C7D}"/>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69" name="直線コネクタ 568">
          <a:extLst>
            <a:ext uri="{FF2B5EF4-FFF2-40B4-BE49-F238E27FC236}">
              <a16:creationId xmlns:a16="http://schemas.microsoft.com/office/drawing/2014/main" id="{A4427443-A745-4679-A8DF-7BED5F72E615}"/>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70" name="テキスト ボックス 569">
          <a:extLst>
            <a:ext uri="{FF2B5EF4-FFF2-40B4-BE49-F238E27FC236}">
              <a16:creationId xmlns:a16="http://schemas.microsoft.com/office/drawing/2014/main" id="{4ACB4FBC-6F2A-486C-B4D3-8F831C36EA5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71" name="直線コネクタ 570">
          <a:extLst>
            <a:ext uri="{FF2B5EF4-FFF2-40B4-BE49-F238E27FC236}">
              <a16:creationId xmlns:a16="http://schemas.microsoft.com/office/drawing/2014/main" id="{89CE97E4-A1DF-4621-A485-66401A643B4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72" name="テキスト ボックス 571">
          <a:extLst>
            <a:ext uri="{FF2B5EF4-FFF2-40B4-BE49-F238E27FC236}">
              <a16:creationId xmlns:a16="http://schemas.microsoft.com/office/drawing/2014/main" id="{FA764D6D-5632-4351-AD14-D95227F57866}"/>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3" name="直線コネクタ 572">
          <a:extLst>
            <a:ext uri="{FF2B5EF4-FFF2-40B4-BE49-F238E27FC236}">
              <a16:creationId xmlns:a16="http://schemas.microsoft.com/office/drawing/2014/main" id="{EABF49A1-5DB8-4344-81D6-7599B1DEDAD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4" name="テキスト ボックス 573">
          <a:extLst>
            <a:ext uri="{FF2B5EF4-FFF2-40B4-BE49-F238E27FC236}">
              <a16:creationId xmlns:a16="http://schemas.microsoft.com/office/drawing/2014/main" id="{0CE1944F-0E17-4D4A-B554-B22323C14C5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5" name="【児童館】&#10;一人当たり面積グラフ枠">
          <a:extLst>
            <a:ext uri="{FF2B5EF4-FFF2-40B4-BE49-F238E27FC236}">
              <a16:creationId xmlns:a16="http://schemas.microsoft.com/office/drawing/2014/main" id="{9CD14D43-8613-4B91-9E2D-9842DC829C2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87086</xdr:rowOff>
    </xdr:to>
    <xdr:cxnSp macro="">
      <xdr:nvCxnSpPr>
        <xdr:cNvPr id="576" name="直線コネクタ 575">
          <a:extLst>
            <a:ext uri="{FF2B5EF4-FFF2-40B4-BE49-F238E27FC236}">
              <a16:creationId xmlns:a16="http://schemas.microsoft.com/office/drawing/2014/main" id="{73432CC9-311C-4647-A74E-BA587D627257}"/>
            </a:ext>
          </a:extLst>
        </xdr:cNvPr>
        <xdr:cNvCxnSpPr/>
      </xdr:nvCxnSpPr>
      <xdr:spPr>
        <a:xfrm flipV="1">
          <a:off x="22160864"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577" name="【児童館】&#10;一人当たり面積最小値テキスト">
          <a:extLst>
            <a:ext uri="{FF2B5EF4-FFF2-40B4-BE49-F238E27FC236}">
              <a16:creationId xmlns:a16="http://schemas.microsoft.com/office/drawing/2014/main" id="{1614ED9B-0463-453C-9FA0-0CE7484908C2}"/>
            </a:ext>
          </a:extLst>
        </xdr:cNvPr>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578" name="直線コネクタ 577">
          <a:extLst>
            <a:ext uri="{FF2B5EF4-FFF2-40B4-BE49-F238E27FC236}">
              <a16:creationId xmlns:a16="http://schemas.microsoft.com/office/drawing/2014/main" id="{1F9E6CF9-3A5C-43E1-BDFF-19202B6D68B5}"/>
            </a:ext>
          </a:extLst>
        </xdr:cNvPr>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579" name="【児童館】&#10;一人当たり面積最大値テキスト">
          <a:extLst>
            <a:ext uri="{FF2B5EF4-FFF2-40B4-BE49-F238E27FC236}">
              <a16:creationId xmlns:a16="http://schemas.microsoft.com/office/drawing/2014/main" id="{865A5208-52D4-445B-82E2-4D4570E68D61}"/>
            </a:ext>
          </a:extLst>
        </xdr:cNvPr>
        <xdr:cNvSpPr txBox="1"/>
      </xdr:nvSpPr>
      <xdr:spPr>
        <a:xfrm>
          <a:off x="221996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580" name="直線コネクタ 579">
          <a:extLst>
            <a:ext uri="{FF2B5EF4-FFF2-40B4-BE49-F238E27FC236}">
              <a16:creationId xmlns:a16="http://schemas.microsoft.com/office/drawing/2014/main" id="{447898E5-A22A-4D8C-AA30-9D72110ACFBF}"/>
            </a:ext>
          </a:extLst>
        </xdr:cNvPr>
        <xdr:cNvCxnSpPr/>
      </xdr:nvCxnSpPr>
      <xdr:spPr>
        <a:xfrm>
          <a:off x="22072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63698</xdr:rowOff>
    </xdr:from>
    <xdr:ext cx="469744" cy="259045"/>
    <xdr:sp macro="" textlink="">
      <xdr:nvSpPr>
        <xdr:cNvPr id="581" name="【児童館】&#10;一人当たり面積平均値テキスト">
          <a:extLst>
            <a:ext uri="{FF2B5EF4-FFF2-40B4-BE49-F238E27FC236}">
              <a16:creationId xmlns:a16="http://schemas.microsoft.com/office/drawing/2014/main" id="{12255A4A-AB14-46A3-86C5-B28EF4040730}"/>
            </a:ext>
          </a:extLst>
        </xdr:cNvPr>
        <xdr:cNvSpPr txBox="1"/>
      </xdr:nvSpPr>
      <xdr:spPr>
        <a:xfrm>
          <a:off x="22199600" y="14465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85271</xdr:rowOff>
    </xdr:from>
    <xdr:to>
      <xdr:col>116</xdr:col>
      <xdr:colOff>114300</xdr:colOff>
      <xdr:row>85</xdr:row>
      <xdr:rowOff>15421</xdr:rowOff>
    </xdr:to>
    <xdr:sp macro="" textlink="">
      <xdr:nvSpPr>
        <xdr:cNvPr id="582" name="フローチャート: 判断 581">
          <a:extLst>
            <a:ext uri="{FF2B5EF4-FFF2-40B4-BE49-F238E27FC236}">
              <a16:creationId xmlns:a16="http://schemas.microsoft.com/office/drawing/2014/main" id="{431F65F7-E4A3-440B-8C7B-9D697E0D038D}"/>
            </a:ext>
          </a:extLst>
        </xdr:cNvPr>
        <xdr:cNvSpPr/>
      </xdr:nvSpPr>
      <xdr:spPr>
        <a:xfrm>
          <a:off x="221107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68943</xdr:rowOff>
    </xdr:from>
    <xdr:to>
      <xdr:col>112</xdr:col>
      <xdr:colOff>38100</xdr:colOff>
      <xdr:row>84</xdr:row>
      <xdr:rowOff>170543</xdr:rowOff>
    </xdr:to>
    <xdr:sp macro="" textlink="">
      <xdr:nvSpPr>
        <xdr:cNvPr id="583" name="フローチャート: 判断 582">
          <a:extLst>
            <a:ext uri="{FF2B5EF4-FFF2-40B4-BE49-F238E27FC236}">
              <a16:creationId xmlns:a16="http://schemas.microsoft.com/office/drawing/2014/main" id="{ADF87D51-550E-4419-A087-39CB09C047BA}"/>
            </a:ext>
          </a:extLst>
        </xdr:cNvPr>
        <xdr:cNvSpPr/>
      </xdr:nvSpPr>
      <xdr:spPr>
        <a:xfrm>
          <a:off x="21272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584" name="フローチャート: 判断 583">
          <a:extLst>
            <a:ext uri="{FF2B5EF4-FFF2-40B4-BE49-F238E27FC236}">
              <a16:creationId xmlns:a16="http://schemas.microsoft.com/office/drawing/2014/main" id="{98FFA732-F18D-4609-8D91-E8526D052D2B}"/>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585" name="フローチャート: 判断 584">
          <a:extLst>
            <a:ext uri="{FF2B5EF4-FFF2-40B4-BE49-F238E27FC236}">
              <a16:creationId xmlns:a16="http://schemas.microsoft.com/office/drawing/2014/main" id="{860502B1-E12C-435C-864E-3BF8F05A2237}"/>
            </a:ext>
          </a:extLst>
        </xdr:cNvPr>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85271</xdr:rowOff>
    </xdr:from>
    <xdr:to>
      <xdr:col>98</xdr:col>
      <xdr:colOff>38100</xdr:colOff>
      <xdr:row>85</xdr:row>
      <xdr:rowOff>15421</xdr:rowOff>
    </xdr:to>
    <xdr:sp macro="" textlink="">
      <xdr:nvSpPr>
        <xdr:cNvPr id="586" name="フローチャート: 判断 585">
          <a:extLst>
            <a:ext uri="{FF2B5EF4-FFF2-40B4-BE49-F238E27FC236}">
              <a16:creationId xmlns:a16="http://schemas.microsoft.com/office/drawing/2014/main" id="{5C80359B-F34B-48F2-8CD5-CF118FC7C277}"/>
            </a:ext>
          </a:extLst>
        </xdr:cNvPr>
        <xdr:cNvSpPr/>
      </xdr:nvSpPr>
      <xdr:spPr>
        <a:xfrm>
          <a:off x="18605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7" name="テキスト ボックス 586">
          <a:extLst>
            <a:ext uri="{FF2B5EF4-FFF2-40B4-BE49-F238E27FC236}">
              <a16:creationId xmlns:a16="http://schemas.microsoft.com/office/drawing/2014/main" id="{2C6EFC88-8DAB-496E-9A07-8227E0D0078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8" name="テキスト ボックス 587">
          <a:extLst>
            <a:ext uri="{FF2B5EF4-FFF2-40B4-BE49-F238E27FC236}">
              <a16:creationId xmlns:a16="http://schemas.microsoft.com/office/drawing/2014/main" id="{E9BD6946-CB98-45C3-A738-1208DB9D8DB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C79D860C-D780-43A7-8543-7053D081AFD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F25A3952-BB42-4E18-BE95-80AEDC1F042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CAFD3679-9371-4DD9-9E55-F225A91BF24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86</xdr:row>
      <xdr:rowOff>36286</xdr:rowOff>
    </xdr:from>
    <xdr:to>
      <xdr:col>98</xdr:col>
      <xdr:colOff>38100</xdr:colOff>
      <xdr:row>86</xdr:row>
      <xdr:rowOff>137886</xdr:rowOff>
    </xdr:to>
    <xdr:sp macro="" textlink="">
      <xdr:nvSpPr>
        <xdr:cNvPr id="592" name="楕円 591">
          <a:extLst>
            <a:ext uri="{FF2B5EF4-FFF2-40B4-BE49-F238E27FC236}">
              <a16:creationId xmlns:a16="http://schemas.microsoft.com/office/drawing/2014/main" id="{D6A5DEFB-4E50-4C31-8E43-93A7AD1D5E58}"/>
            </a:ext>
          </a:extLst>
        </xdr:cNvPr>
        <xdr:cNvSpPr/>
      </xdr:nvSpPr>
      <xdr:spPr>
        <a:xfrm>
          <a:off x="18605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15620</xdr:rowOff>
    </xdr:from>
    <xdr:ext cx="469744" cy="259045"/>
    <xdr:sp macro="" textlink="">
      <xdr:nvSpPr>
        <xdr:cNvPr id="593" name="n_1aveValue【児童館】&#10;一人当たり面積">
          <a:extLst>
            <a:ext uri="{FF2B5EF4-FFF2-40B4-BE49-F238E27FC236}">
              <a16:creationId xmlns:a16="http://schemas.microsoft.com/office/drawing/2014/main" id="{F0951EE8-889E-4975-BC83-DD96E38F477D}"/>
            </a:ext>
          </a:extLst>
        </xdr:cNvPr>
        <xdr:cNvSpPr txBox="1"/>
      </xdr:nvSpPr>
      <xdr:spPr>
        <a:xfrm>
          <a:off x="210757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594" name="n_2aveValue【児童館】&#10;一人当たり面積">
          <a:extLst>
            <a:ext uri="{FF2B5EF4-FFF2-40B4-BE49-F238E27FC236}">
              <a16:creationId xmlns:a16="http://schemas.microsoft.com/office/drawing/2014/main" id="{C99BFD79-B01F-4F2D-AE9E-9CC3B50DA1B2}"/>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595" name="n_3aveValue【児童館】&#10;一人当たり面積">
          <a:extLst>
            <a:ext uri="{FF2B5EF4-FFF2-40B4-BE49-F238E27FC236}">
              <a16:creationId xmlns:a16="http://schemas.microsoft.com/office/drawing/2014/main" id="{0F300B57-B05C-461A-844B-F57015E86325}"/>
            </a:ext>
          </a:extLst>
        </xdr:cNvPr>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31948</xdr:rowOff>
    </xdr:from>
    <xdr:ext cx="469744" cy="259045"/>
    <xdr:sp macro="" textlink="">
      <xdr:nvSpPr>
        <xdr:cNvPr id="596" name="n_4aveValue【児童館】&#10;一人当たり面積">
          <a:extLst>
            <a:ext uri="{FF2B5EF4-FFF2-40B4-BE49-F238E27FC236}">
              <a16:creationId xmlns:a16="http://schemas.microsoft.com/office/drawing/2014/main" id="{957925E6-199D-42AE-9A4B-5DFFE6F61153}"/>
            </a:ext>
          </a:extLst>
        </xdr:cNvPr>
        <xdr:cNvSpPr txBox="1"/>
      </xdr:nvSpPr>
      <xdr:spPr>
        <a:xfrm>
          <a:off x="18421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129013</xdr:rowOff>
    </xdr:from>
    <xdr:ext cx="469744" cy="259045"/>
    <xdr:sp macro="" textlink="">
      <xdr:nvSpPr>
        <xdr:cNvPr id="597" name="n_4mainValue【児童館】&#10;一人当たり面積">
          <a:extLst>
            <a:ext uri="{FF2B5EF4-FFF2-40B4-BE49-F238E27FC236}">
              <a16:creationId xmlns:a16="http://schemas.microsoft.com/office/drawing/2014/main" id="{BB3EE95F-A80F-48E1-9A01-1A3AC0CD8519}"/>
            </a:ext>
          </a:extLst>
        </xdr:cNvPr>
        <xdr:cNvSpPr txBox="1"/>
      </xdr:nvSpPr>
      <xdr:spPr>
        <a:xfrm>
          <a:off x="18421427"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8" name="正方形/長方形 597">
          <a:extLst>
            <a:ext uri="{FF2B5EF4-FFF2-40B4-BE49-F238E27FC236}">
              <a16:creationId xmlns:a16="http://schemas.microsoft.com/office/drawing/2014/main" id="{2E28ACB2-9B61-4616-B195-90004A005D0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9" name="正方形/長方形 598">
          <a:extLst>
            <a:ext uri="{FF2B5EF4-FFF2-40B4-BE49-F238E27FC236}">
              <a16:creationId xmlns:a16="http://schemas.microsoft.com/office/drawing/2014/main" id="{53E40797-CE10-46AC-874F-304EDED1109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0" name="正方形/長方形 599">
          <a:extLst>
            <a:ext uri="{FF2B5EF4-FFF2-40B4-BE49-F238E27FC236}">
              <a16:creationId xmlns:a16="http://schemas.microsoft.com/office/drawing/2014/main" id="{82FEFAA2-C2E0-414F-82B0-67689CF14FB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1" name="正方形/長方形 600">
          <a:extLst>
            <a:ext uri="{FF2B5EF4-FFF2-40B4-BE49-F238E27FC236}">
              <a16:creationId xmlns:a16="http://schemas.microsoft.com/office/drawing/2014/main" id="{745D27E0-080D-418C-B9FC-5F44A7D8A5A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2" name="正方形/長方形 601">
          <a:extLst>
            <a:ext uri="{FF2B5EF4-FFF2-40B4-BE49-F238E27FC236}">
              <a16:creationId xmlns:a16="http://schemas.microsoft.com/office/drawing/2014/main" id="{4AC831C0-B691-42A6-A43A-24C280F76EE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3" name="正方形/長方形 602">
          <a:extLst>
            <a:ext uri="{FF2B5EF4-FFF2-40B4-BE49-F238E27FC236}">
              <a16:creationId xmlns:a16="http://schemas.microsoft.com/office/drawing/2014/main" id="{F65BD382-EE2E-4264-B1EA-0B40AFA831B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4" name="正方形/長方形 603">
          <a:extLst>
            <a:ext uri="{FF2B5EF4-FFF2-40B4-BE49-F238E27FC236}">
              <a16:creationId xmlns:a16="http://schemas.microsoft.com/office/drawing/2014/main" id="{EF84BEE8-54B0-436F-9123-3341B0CC0F2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5" name="正方形/長方形 604">
          <a:extLst>
            <a:ext uri="{FF2B5EF4-FFF2-40B4-BE49-F238E27FC236}">
              <a16:creationId xmlns:a16="http://schemas.microsoft.com/office/drawing/2014/main" id="{911E2D12-D2E3-4B35-85BA-02B6330FFF8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6" name="テキスト ボックス 605">
          <a:extLst>
            <a:ext uri="{FF2B5EF4-FFF2-40B4-BE49-F238E27FC236}">
              <a16:creationId xmlns:a16="http://schemas.microsoft.com/office/drawing/2014/main" id="{69751251-1870-4326-966F-198D19F63F6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7" name="直線コネクタ 606">
          <a:extLst>
            <a:ext uri="{FF2B5EF4-FFF2-40B4-BE49-F238E27FC236}">
              <a16:creationId xmlns:a16="http://schemas.microsoft.com/office/drawing/2014/main" id="{1A5BD101-BC80-4D8A-B814-B3FCAC16B20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8" name="テキスト ボックス 607">
          <a:extLst>
            <a:ext uri="{FF2B5EF4-FFF2-40B4-BE49-F238E27FC236}">
              <a16:creationId xmlns:a16="http://schemas.microsoft.com/office/drawing/2014/main" id="{13D7C785-BAFE-45CB-BD8F-28F8970B529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09" name="直線コネクタ 608">
          <a:extLst>
            <a:ext uri="{FF2B5EF4-FFF2-40B4-BE49-F238E27FC236}">
              <a16:creationId xmlns:a16="http://schemas.microsoft.com/office/drawing/2014/main" id="{CB2F8AA8-95DE-4D80-8536-E694E301965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10" name="テキスト ボックス 609">
          <a:extLst>
            <a:ext uri="{FF2B5EF4-FFF2-40B4-BE49-F238E27FC236}">
              <a16:creationId xmlns:a16="http://schemas.microsoft.com/office/drawing/2014/main" id="{3212ED1E-32A5-4A58-AB3E-9C03131F229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11" name="直線コネクタ 610">
          <a:extLst>
            <a:ext uri="{FF2B5EF4-FFF2-40B4-BE49-F238E27FC236}">
              <a16:creationId xmlns:a16="http://schemas.microsoft.com/office/drawing/2014/main" id="{E3E29C21-7E11-460D-9DB5-800598E7408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12" name="テキスト ボックス 611">
          <a:extLst>
            <a:ext uri="{FF2B5EF4-FFF2-40B4-BE49-F238E27FC236}">
              <a16:creationId xmlns:a16="http://schemas.microsoft.com/office/drawing/2014/main" id="{E86D77F0-B259-416B-B083-FFD94A8996D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13" name="直線コネクタ 612">
          <a:extLst>
            <a:ext uri="{FF2B5EF4-FFF2-40B4-BE49-F238E27FC236}">
              <a16:creationId xmlns:a16="http://schemas.microsoft.com/office/drawing/2014/main" id="{096C97E4-6CD6-46B7-A37E-910D9F95642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14" name="テキスト ボックス 613">
          <a:extLst>
            <a:ext uri="{FF2B5EF4-FFF2-40B4-BE49-F238E27FC236}">
              <a16:creationId xmlns:a16="http://schemas.microsoft.com/office/drawing/2014/main" id="{6FA66A81-CF9A-46EE-97C8-6F2003E694D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15" name="直線コネクタ 614">
          <a:extLst>
            <a:ext uri="{FF2B5EF4-FFF2-40B4-BE49-F238E27FC236}">
              <a16:creationId xmlns:a16="http://schemas.microsoft.com/office/drawing/2014/main" id="{D8D06E36-2BEF-46DA-A064-C60AB89E7CB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16" name="テキスト ボックス 615">
          <a:extLst>
            <a:ext uri="{FF2B5EF4-FFF2-40B4-BE49-F238E27FC236}">
              <a16:creationId xmlns:a16="http://schemas.microsoft.com/office/drawing/2014/main" id="{C26DD997-4B7F-4266-9EBC-67CE8581E83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17" name="直線コネクタ 616">
          <a:extLst>
            <a:ext uri="{FF2B5EF4-FFF2-40B4-BE49-F238E27FC236}">
              <a16:creationId xmlns:a16="http://schemas.microsoft.com/office/drawing/2014/main" id="{0F4CA42C-7858-4B36-AA7A-C151EA16F50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18" name="テキスト ボックス 617">
          <a:extLst>
            <a:ext uri="{FF2B5EF4-FFF2-40B4-BE49-F238E27FC236}">
              <a16:creationId xmlns:a16="http://schemas.microsoft.com/office/drawing/2014/main" id="{CD3D62A8-DD84-4BEB-839B-F2B81A5B0B9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9" name="直線コネクタ 618">
          <a:extLst>
            <a:ext uri="{FF2B5EF4-FFF2-40B4-BE49-F238E27FC236}">
              <a16:creationId xmlns:a16="http://schemas.microsoft.com/office/drawing/2014/main" id="{F5D574C3-FE3D-447B-8094-2DAC0A7FB83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20" name="テキスト ボックス 619">
          <a:extLst>
            <a:ext uri="{FF2B5EF4-FFF2-40B4-BE49-F238E27FC236}">
              <a16:creationId xmlns:a16="http://schemas.microsoft.com/office/drawing/2014/main" id="{17B98AF0-F9DC-49D8-B436-58E1BCB70FE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1" name="【公民館】&#10;有形固定資産減価償却率グラフ枠">
          <a:extLst>
            <a:ext uri="{FF2B5EF4-FFF2-40B4-BE49-F238E27FC236}">
              <a16:creationId xmlns:a16="http://schemas.microsoft.com/office/drawing/2014/main" id="{27002468-D3EB-4E6A-A4C0-BFAAD3CE77F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102870</xdr:rowOff>
    </xdr:from>
    <xdr:to>
      <xdr:col>85</xdr:col>
      <xdr:colOff>126364</xdr:colOff>
      <xdr:row>108</xdr:row>
      <xdr:rowOff>7620</xdr:rowOff>
    </xdr:to>
    <xdr:cxnSp macro="">
      <xdr:nvCxnSpPr>
        <xdr:cNvPr id="622" name="直線コネクタ 621">
          <a:extLst>
            <a:ext uri="{FF2B5EF4-FFF2-40B4-BE49-F238E27FC236}">
              <a16:creationId xmlns:a16="http://schemas.microsoft.com/office/drawing/2014/main" id="{5E081B8D-C482-419A-A2DC-27E30C8E8B47}"/>
            </a:ext>
          </a:extLst>
        </xdr:cNvPr>
        <xdr:cNvCxnSpPr/>
      </xdr:nvCxnSpPr>
      <xdr:spPr>
        <a:xfrm flipV="1">
          <a:off x="16318864" y="172478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11447</xdr:rowOff>
    </xdr:from>
    <xdr:ext cx="405111" cy="259045"/>
    <xdr:sp macro="" textlink="">
      <xdr:nvSpPr>
        <xdr:cNvPr id="623" name="【公民館】&#10;有形固定資産減価償却率最小値テキスト">
          <a:extLst>
            <a:ext uri="{FF2B5EF4-FFF2-40B4-BE49-F238E27FC236}">
              <a16:creationId xmlns:a16="http://schemas.microsoft.com/office/drawing/2014/main" id="{89A0FCA0-D383-49BB-873C-2F55BE4FF728}"/>
            </a:ext>
          </a:extLst>
        </xdr:cNvPr>
        <xdr:cNvSpPr txBox="1"/>
      </xdr:nvSpPr>
      <xdr:spPr>
        <a:xfrm>
          <a:off x="16357600"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xdr:rowOff>
    </xdr:from>
    <xdr:to>
      <xdr:col>86</xdr:col>
      <xdr:colOff>25400</xdr:colOff>
      <xdr:row>108</xdr:row>
      <xdr:rowOff>7620</xdr:rowOff>
    </xdr:to>
    <xdr:cxnSp macro="">
      <xdr:nvCxnSpPr>
        <xdr:cNvPr id="624" name="直線コネクタ 623">
          <a:extLst>
            <a:ext uri="{FF2B5EF4-FFF2-40B4-BE49-F238E27FC236}">
              <a16:creationId xmlns:a16="http://schemas.microsoft.com/office/drawing/2014/main" id="{B7A5174E-CE8F-4345-AA93-14886E8D97CD}"/>
            </a:ext>
          </a:extLst>
        </xdr:cNvPr>
        <xdr:cNvCxnSpPr/>
      </xdr:nvCxnSpPr>
      <xdr:spPr>
        <a:xfrm>
          <a:off x="16230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49547</xdr:rowOff>
    </xdr:from>
    <xdr:ext cx="405111" cy="259045"/>
    <xdr:sp macro="" textlink="">
      <xdr:nvSpPr>
        <xdr:cNvPr id="625" name="【公民館】&#10;有形固定資産減価償却率最大値テキスト">
          <a:extLst>
            <a:ext uri="{FF2B5EF4-FFF2-40B4-BE49-F238E27FC236}">
              <a16:creationId xmlns:a16="http://schemas.microsoft.com/office/drawing/2014/main" id="{561019D1-6C03-4B52-B065-342CE4478C75}"/>
            </a:ext>
          </a:extLst>
        </xdr:cNvPr>
        <xdr:cNvSpPr txBox="1"/>
      </xdr:nvSpPr>
      <xdr:spPr>
        <a:xfrm>
          <a:off x="163576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102870</xdr:rowOff>
    </xdr:from>
    <xdr:to>
      <xdr:col>86</xdr:col>
      <xdr:colOff>25400</xdr:colOff>
      <xdr:row>100</xdr:row>
      <xdr:rowOff>102870</xdr:rowOff>
    </xdr:to>
    <xdr:cxnSp macro="">
      <xdr:nvCxnSpPr>
        <xdr:cNvPr id="626" name="直線コネクタ 625">
          <a:extLst>
            <a:ext uri="{FF2B5EF4-FFF2-40B4-BE49-F238E27FC236}">
              <a16:creationId xmlns:a16="http://schemas.microsoft.com/office/drawing/2014/main" id="{AFDEA2FB-B8B7-48AE-9B95-5E51E381B671}"/>
            </a:ext>
          </a:extLst>
        </xdr:cNvPr>
        <xdr:cNvCxnSpPr/>
      </xdr:nvCxnSpPr>
      <xdr:spPr>
        <a:xfrm>
          <a:off x="16230600" y="1724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41927</xdr:rowOff>
    </xdr:from>
    <xdr:ext cx="405111" cy="259045"/>
    <xdr:sp macro="" textlink="">
      <xdr:nvSpPr>
        <xdr:cNvPr id="627" name="【公民館】&#10;有形固定資産減価償却率平均値テキスト">
          <a:extLst>
            <a:ext uri="{FF2B5EF4-FFF2-40B4-BE49-F238E27FC236}">
              <a16:creationId xmlns:a16="http://schemas.microsoft.com/office/drawing/2014/main" id="{5CC8C05B-DDD4-41D1-A708-FB4CC6AADEB8}"/>
            </a:ext>
          </a:extLst>
        </xdr:cNvPr>
        <xdr:cNvSpPr txBox="1"/>
      </xdr:nvSpPr>
      <xdr:spPr>
        <a:xfrm>
          <a:off x="16357600" y="1787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63500</xdr:rowOff>
    </xdr:from>
    <xdr:to>
      <xdr:col>85</xdr:col>
      <xdr:colOff>177800</xdr:colOff>
      <xdr:row>104</xdr:row>
      <xdr:rowOff>165100</xdr:rowOff>
    </xdr:to>
    <xdr:sp macro="" textlink="">
      <xdr:nvSpPr>
        <xdr:cNvPr id="628" name="フローチャート: 判断 627">
          <a:extLst>
            <a:ext uri="{FF2B5EF4-FFF2-40B4-BE49-F238E27FC236}">
              <a16:creationId xmlns:a16="http://schemas.microsoft.com/office/drawing/2014/main" id="{695D5AE9-A0BD-4B8A-9D97-74AA38E80467}"/>
            </a:ext>
          </a:extLst>
        </xdr:cNvPr>
        <xdr:cNvSpPr/>
      </xdr:nvSpPr>
      <xdr:spPr>
        <a:xfrm>
          <a:off x="162687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80645</xdr:rowOff>
    </xdr:from>
    <xdr:to>
      <xdr:col>81</xdr:col>
      <xdr:colOff>101600</xdr:colOff>
      <xdr:row>105</xdr:row>
      <xdr:rowOff>10795</xdr:rowOff>
    </xdr:to>
    <xdr:sp macro="" textlink="">
      <xdr:nvSpPr>
        <xdr:cNvPr id="629" name="フローチャート: 判断 628">
          <a:extLst>
            <a:ext uri="{FF2B5EF4-FFF2-40B4-BE49-F238E27FC236}">
              <a16:creationId xmlns:a16="http://schemas.microsoft.com/office/drawing/2014/main" id="{22063527-B089-4290-8C92-5CA08144DB51}"/>
            </a:ext>
          </a:extLst>
        </xdr:cNvPr>
        <xdr:cNvSpPr/>
      </xdr:nvSpPr>
      <xdr:spPr>
        <a:xfrm>
          <a:off x="15430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90170</xdr:rowOff>
    </xdr:from>
    <xdr:to>
      <xdr:col>76</xdr:col>
      <xdr:colOff>165100</xdr:colOff>
      <xdr:row>106</xdr:row>
      <xdr:rowOff>20320</xdr:rowOff>
    </xdr:to>
    <xdr:sp macro="" textlink="">
      <xdr:nvSpPr>
        <xdr:cNvPr id="630" name="フローチャート: 判断 629">
          <a:extLst>
            <a:ext uri="{FF2B5EF4-FFF2-40B4-BE49-F238E27FC236}">
              <a16:creationId xmlns:a16="http://schemas.microsoft.com/office/drawing/2014/main" id="{2D3A1AE9-EEC3-4AED-B68D-D32707F96F81}"/>
            </a:ext>
          </a:extLst>
        </xdr:cNvPr>
        <xdr:cNvSpPr/>
      </xdr:nvSpPr>
      <xdr:spPr>
        <a:xfrm>
          <a:off x="14541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631" name="フローチャート: 判断 630">
          <a:extLst>
            <a:ext uri="{FF2B5EF4-FFF2-40B4-BE49-F238E27FC236}">
              <a16:creationId xmlns:a16="http://schemas.microsoft.com/office/drawing/2014/main" id="{F75BF369-7E6F-4375-B753-368626629EB1}"/>
            </a:ext>
          </a:extLst>
        </xdr:cNvPr>
        <xdr:cNvSpPr/>
      </xdr:nvSpPr>
      <xdr:spPr>
        <a:xfrm>
          <a:off x="13652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164464</xdr:rowOff>
    </xdr:from>
    <xdr:to>
      <xdr:col>67</xdr:col>
      <xdr:colOff>101600</xdr:colOff>
      <xdr:row>104</xdr:row>
      <xdr:rowOff>94614</xdr:rowOff>
    </xdr:to>
    <xdr:sp macro="" textlink="">
      <xdr:nvSpPr>
        <xdr:cNvPr id="632" name="フローチャート: 判断 631">
          <a:extLst>
            <a:ext uri="{FF2B5EF4-FFF2-40B4-BE49-F238E27FC236}">
              <a16:creationId xmlns:a16="http://schemas.microsoft.com/office/drawing/2014/main" id="{A2042C1E-5B80-4157-92CD-42AF391A6F26}"/>
            </a:ext>
          </a:extLst>
        </xdr:cNvPr>
        <xdr:cNvSpPr/>
      </xdr:nvSpPr>
      <xdr:spPr>
        <a:xfrm>
          <a:off x="12763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28D87E10-06E3-4CE9-9FBB-7844A417DCA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B1C3FB39-DD9D-4599-92E6-3571B7E61AA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1B52BE82-2F1E-482C-9BAB-2105A62074B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619CB4C3-F6D3-4C6B-ACE1-64A2A13C917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E2B83919-24FF-4FAD-B18D-BA6A6EC4A2F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106</xdr:row>
      <xdr:rowOff>160655</xdr:rowOff>
    </xdr:from>
    <xdr:to>
      <xdr:col>67</xdr:col>
      <xdr:colOff>101600</xdr:colOff>
      <xdr:row>107</xdr:row>
      <xdr:rowOff>90805</xdr:rowOff>
    </xdr:to>
    <xdr:sp macro="" textlink="">
      <xdr:nvSpPr>
        <xdr:cNvPr id="638" name="楕円 637">
          <a:extLst>
            <a:ext uri="{FF2B5EF4-FFF2-40B4-BE49-F238E27FC236}">
              <a16:creationId xmlns:a16="http://schemas.microsoft.com/office/drawing/2014/main" id="{F2FCA9E9-0F86-4309-BC78-D12B0AEB1080}"/>
            </a:ext>
          </a:extLst>
        </xdr:cNvPr>
        <xdr:cNvSpPr/>
      </xdr:nvSpPr>
      <xdr:spPr>
        <a:xfrm>
          <a:off x="12763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27322</xdr:rowOff>
    </xdr:from>
    <xdr:ext cx="405111" cy="259045"/>
    <xdr:sp macro="" textlink="">
      <xdr:nvSpPr>
        <xdr:cNvPr id="639" name="n_1aveValue【公民館】&#10;有形固定資産減価償却率">
          <a:extLst>
            <a:ext uri="{FF2B5EF4-FFF2-40B4-BE49-F238E27FC236}">
              <a16:creationId xmlns:a16="http://schemas.microsoft.com/office/drawing/2014/main" id="{20EB85E0-DCF4-445C-B3A7-2927EC6D6E96}"/>
            </a:ext>
          </a:extLst>
        </xdr:cNvPr>
        <xdr:cNvSpPr txBox="1"/>
      </xdr:nvSpPr>
      <xdr:spPr>
        <a:xfrm>
          <a:off x="15266044" y="1768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36847</xdr:rowOff>
    </xdr:from>
    <xdr:ext cx="405111" cy="259045"/>
    <xdr:sp macro="" textlink="">
      <xdr:nvSpPr>
        <xdr:cNvPr id="640" name="n_2aveValue【公民館】&#10;有形固定資産減価償却率">
          <a:extLst>
            <a:ext uri="{FF2B5EF4-FFF2-40B4-BE49-F238E27FC236}">
              <a16:creationId xmlns:a16="http://schemas.microsoft.com/office/drawing/2014/main" id="{D416B188-5A75-4812-B2B8-F369D3E1383A}"/>
            </a:ext>
          </a:extLst>
        </xdr:cNvPr>
        <xdr:cNvSpPr txBox="1"/>
      </xdr:nvSpPr>
      <xdr:spPr>
        <a:xfrm>
          <a:off x="14389744" y="1786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143527</xdr:rowOff>
    </xdr:from>
    <xdr:ext cx="405111" cy="259045"/>
    <xdr:sp macro="" textlink="">
      <xdr:nvSpPr>
        <xdr:cNvPr id="641" name="n_3aveValue【公民館】&#10;有形固定資産減価償却率">
          <a:extLst>
            <a:ext uri="{FF2B5EF4-FFF2-40B4-BE49-F238E27FC236}">
              <a16:creationId xmlns:a16="http://schemas.microsoft.com/office/drawing/2014/main" id="{5E06263D-0101-4189-A630-838B696FBC60}"/>
            </a:ext>
          </a:extLst>
        </xdr:cNvPr>
        <xdr:cNvSpPr txBox="1"/>
      </xdr:nvSpPr>
      <xdr:spPr>
        <a:xfrm>
          <a:off x="13500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111141</xdr:rowOff>
    </xdr:from>
    <xdr:ext cx="405111" cy="259045"/>
    <xdr:sp macro="" textlink="">
      <xdr:nvSpPr>
        <xdr:cNvPr id="642" name="n_4aveValue【公民館】&#10;有形固定資産減価償却率">
          <a:extLst>
            <a:ext uri="{FF2B5EF4-FFF2-40B4-BE49-F238E27FC236}">
              <a16:creationId xmlns:a16="http://schemas.microsoft.com/office/drawing/2014/main" id="{15B619DC-CBA1-4E6A-AEC3-6C80086614A0}"/>
            </a:ext>
          </a:extLst>
        </xdr:cNvPr>
        <xdr:cNvSpPr txBox="1"/>
      </xdr:nvSpPr>
      <xdr:spPr>
        <a:xfrm>
          <a:off x="12611744" y="175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81932</xdr:rowOff>
    </xdr:from>
    <xdr:ext cx="405111" cy="259045"/>
    <xdr:sp macro="" textlink="">
      <xdr:nvSpPr>
        <xdr:cNvPr id="643" name="n_4mainValue【公民館】&#10;有形固定資産減価償却率">
          <a:extLst>
            <a:ext uri="{FF2B5EF4-FFF2-40B4-BE49-F238E27FC236}">
              <a16:creationId xmlns:a16="http://schemas.microsoft.com/office/drawing/2014/main" id="{92BD9B55-B0E4-448E-93F9-3B78C672F5C3}"/>
            </a:ext>
          </a:extLst>
        </xdr:cNvPr>
        <xdr:cNvSpPr txBox="1"/>
      </xdr:nvSpPr>
      <xdr:spPr>
        <a:xfrm>
          <a:off x="12611744" y="184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4" name="正方形/長方形 643">
          <a:extLst>
            <a:ext uri="{FF2B5EF4-FFF2-40B4-BE49-F238E27FC236}">
              <a16:creationId xmlns:a16="http://schemas.microsoft.com/office/drawing/2014/main" id="{E48AA88D-3F5E-4435-845B-559CE876009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5" name="正方形/長方形 644">
          <a:extLst>
            <a:ext uri="{FF2B5EF4-FFF2-40B4-BE49-F238E27FC236}">
              <a16:creationId xmlns:a16="http://schemas.microsoft.com/office/drawing/2014/main" id="{C49017FF-4C30-4145-B071-0928062EB88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6" name="正方形/長方形 645">
          <a:extLst>
            <a:ext uri="{FF2B5EF4-FFF2-40B4-BE49-F238E27FC236}">
              <a16:creationId xmlns:a16="http://schemas.microsoft.com/office/drawing/2014/main" id="{1DFE3311-2D38-41F4-AB8B-FF41B7D1721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7" name="正方形/長方形 646">
          <a:extLst>
            <a:ext uri="{FF2B5EF4-FFF2-40B4-BE49-F238E27FC236}">
              <a16:creationId xmlns:a16="http://schemas.microsoft.com/office/drawing/2014/main" id="{B92EEC42-29C7-43B7-82B7-339DBA1A444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8" name="正方形/長方形 647">
          <a:extLst>
            <a:ext uri="{FF2B5EF4-FFF2-40B4-BE49-F238E27FC236}">
              <a16:creationId xmlns:a16="http://schemas.microsoft.com/office/drawing/2014/main" id="{6BF953A1-3B2C-41EC-A5E9-BF52AC261F6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9" name="正方形/長方形 648">
          <a:extLst>
            <a:ext uri="{FF2B5EF4-FFF2-40B4-BE49-F238E27FC236}">
              <a16:creationId xmlns:a16="http://schemas.microsoft.com/office/drawing/2014/main" id="{66A451C1-A7D6-45F9-8AE2-A25EBEE86C0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0" name="正方形/長方形 649">
          <a:extLst>
            <a:ext uri="{FF2B5EF4-FFF2-40B4-BE49-F238E27FC236}">
              <a16:creationId xmlns:a16="http://schemas.microsoft.com/office/drawing/2014/main" id="{2E3D2B28-7AA7-4F08-A0F4-CBF336B0CFD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1" name="正方形/長方形 650">
          <a:extLst>
            <a:ext uri="{FF2B5EF4-FFF2-40B4-BE49-F238E27FC236}">
              <a16:creationId xmlns:a16="http://schemas.microsoft.com/office/drawing/2014/main" id="{055529B8-5E73-4CFE-9C3C-6B7608F82D9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2" name="テキスト ボックス 651">
          <a:extLst>
            <a:ext uri="{FF2B5EF4-FFF2-40B4-BE49-F238E27FC236}">
              <a16:creationId xmlns:a16="http://schemas.microsoft.com/office/drawing/2014/main" id="{2F49E893-962B-40BE-9FDF-3C5148314C7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3" name="直線コネクタ 652">
          <a:extLst>
            <a:ext uri="{FF2B5EF4-FFF2-40B4-BE49-F238E27FC236}">
              <a16:creationId xmlns:a16="http://schemas.microsoft.com/office/drawing/2014/main" id="{02EC4DBD-5773-468A-B2C2-382DAAC5D2A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4" name="直線コネクタ 653">
          <a:extLst>
            <a:ext uri="{FF2B5EF4-FFF2-40B4-BE49-F238E27FC236}">
              <a16:creationId xmlns:a16="http://schemas.microsoft.com/office/drawing/2014/main" id="{264439A1-6D82-4ACE-B0BF-3B883E7FF3B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4B19BBEA-CD37-42A5-A841-96CA758D4D6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6" name="直線コネクタ 655">
          <a:extLst>
            <a:ext uri="{FF2B5EF4-FFF2-40B4-BE49-F238E27FC236}">
              <a16:creationId xmlns:a16="http://schemas.microsoft.com/office/drawing/2014/main" id="{BDF9901B-C597-43C1-82BB-A1073B9E7E8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7" name="テキスト ボックス 656">
          <a:extLst>
            <a:ext uri="{FF2B5EF4-FFF2-40B4-BE49-F238E27FC236}">
              <a16:creationId xmlns:a16="http://schemas.microsoft.com/office/drawing/2014/main" id="{CF606191-3A39-40F9-AEA6-4C61EFFFAF2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58" name="直線コネクタ 657">
          <a:extLst>
            <a:ext uri="{FF2B5EF4-FFF2-40B4-BE49-F238E27FC236}">
              <a16:creationId xmlns:a16="http://schemas.microsoft.com/office/drawing/2014/main" id="{6F2835E2-57DE-4958-99B8-1E61789720B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9" name="テキスト ボックス 658">
          <a:extLst>
            <a:ext uri="{FF2B5EF4-FFF2-40B4-BE49-F238E27FC236}">
              <a16:creationId xmlns:a16="http://schemas.microsoft.com/office/drawing/2014/main" id="{E0E54452-685A-4DA6-899B-A08A9814CCC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0" name="直線コネクタ 659">
          <a:extLst>
            <a:ext uri="{FF2B5EF4-FFF2-40B4-BE49-F238E27FC236}">
              <a16:creationId xmlns:a16="http://schemas.microsoft.com/office/drawing/2014/main" id="{CF6D8EFA-4386-4584-9FF0-B415546D7BF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1" name="テキスト ボックス 660">
          <a:extLst>
            <a:ext uri="{FF2B5EF4-FFF2-40B4-BE49-F238E27FC236}">
              <a16:creationId xmlns:a16="http://schemas.microsoft.com/office/drawing/2014/main" id="{52545E51-8E8D-42BF-BE4E-A11897CC730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2" name="直線コネクタ 661">
          <a:extLst>
            <a:ext uri="{FF2B5EF4-FFF2-40B4-BE49-F238E27FC236}">
              <a16:creationId xmlns:a16="http://schemas.microsoft.com/office/drawing/2014/main" id="{FC8DA430-F54F-4CAF-9769-0135AC6C1D8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3" name="テキスト ボックス 662">
          <a:extLst>
            <a:ext uri="{FF2B5EF4-FFF2-40B4-BE49-F238E27FC236}">
              <a16:creationId xmlns:a16="http://schemas.microsoft.com/office/drawing/2014/main" id="{A36FD859-5481-48AC-8A0F-74F3CB4A80D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4" name="直線コネクタ 663">
          <a:extLst>
            <a:ext uri="{FF2B5EF4-FFF2-40B4-BE49-F238E27FC236}">
              <a16:creationId xmlns:a16="http://schemas.microsoft.com/office/drawing/2014/main" id="{5121C52E-F65A-44F8-8650-A040AF8F7A7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5" name="テキスト ボックス 664">
          <a:extLst>
            <a:ext uri="{FF2B5EF4-FFF2-40B4-BE49-F238E27FC236}">
              <a16:creationId xmlns:a16="http://schemas.microsoft.com/office/drawing/2014/main" id="{806CFA05-F669-4A35-84C1-96CBE2ABE80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6" name="直線コネクタ 665">
          <a:extLst>
            <a:ext uri="{FF2B5EF4-FFF2-40B4-BE49-F238E27FC236}">
              <a16:creationId xmlns:a16="http://schemas.microsoft.com/office/drawing/2014/main" id="{2F783B8C-ABBB-4F19-9890-3107A3346A7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7" name="テキスト ボックス 666">
          <a:extLst>
            <a:ext uri="{FF2B5EF4-FFF2-40B4-BE49-F238E27FC236}">
              <a16:creationId xmlns:a16="http://schemas.microsoft.com/office/drawing/2014/main" id="{2980D630-BFAC-40FE-873D-9DA44FEBEDF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8" name="【公民館】&#10;一人当たり面積グラフ枠">
          <a:extLst>
            <a:ext uri="{FF2B5EF4-FFF2-40B4-BE49-F238E27FC236}">
              <a16:creationId xmlns:a16="http://schemas.microsoft.com/office/drawing/2014/main" id="{EA7A2E81-0DE0-4B17-BB56-94D25831C92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17418</xdr:rowOff>
    </xdr:from>
    <xdr:to>
      <xdr:col>116</xdr:col>
      <xdr:colOff>62864</xdr:colOff>
      <xdr:row>109</xdr:row>
      <xdr:rowOff>26670</xdr:rowOff>
    </xdr:to>
    <xdr:cxnSp macro="">
      <xdr:nvCxnSpPr>
        <xdr:cNvPr id="669" name="直線コネクタ 668">
          <a:extLst>
            <a:ext uri="{FF2B5EF4-FFF2-40B4-BE49-F238E27FC236}">
              <a16:creationId xmlns:a16="http://schemas.microsoft.com/office/drawing/2014/main" id="{7EE6225D-E6CA-42F2-99E9-FA6851692FA4}"/>
            </a:ext>
          </a:extLst>
        </xdr:cNvPr>
        <xdr:cNvCxnSpPr/>
      </xdr:nvCxnSpPr>
      <xdr:spPr>
        <a:xfrm flipV="1">
          <a:off x="22160864" y="17162418"/>
          <a:ext cx="0" cy="1552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30497</xdr:rowOff>
    </xdr:from>
    <xdr:ext cx="469744" cy="259045"/>
    <xdr:sp macro="" textlink="">
      <xdr:nvSpPr>
        <xdr:cNvPr id="670" name="【公民館】&#10;一人当たり面積最小値テキスト">
          <a:extLst>
            <a:ext uri="{FF2B5EF4-FFF2-40B4-BE49-F238E27FC236}">
              <a16:creationId xmlns:a16="http://schemas.microsoft.com/office/drawing/2014/main" id="{C2E2F6A0-8087-4F5F-B267-1B42D46C51BE}"/>
            </a:ext>
          </a:extLst>
        </xdr:cNvPr>
        <xdr:cNvSpPr txBox="1"/>
      </xdr:nvSpPr>
      <xdr:spPr>
        <a:xfrm>
          <a:off x="22199600" y="187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26670</xdr:rowOff>
    </xdr:from>
    <xdr:to>
      <xdr:col>116</xdr:col>
      <xdr:colOff>152400</xdr:colOff>
      <xdr:row>109</xdr:row>
      <xdr:rowOff>26670</xdr:rowOff>
    </xdr:to>
    <xdr:cxnSp macro="">
      <xdr:nvCxnSpPr>
        <xdr:cNvPr id="671" name="直線コネクタ 670">
          <a:extLst>
            <a:ext uri="{FF2B5EF4-FFF2-40B4-BE49-F238E27FC236}">
              <a16:creationId xmlns:a16="http://schemas.microsoft.com/office/drawing/2014/main" id="{4F4649D3-609F-4793-A9F6-12C31645029A}"/>
            </a:ext>
          </a:extLst>
        </xdr:cNvPr>
        <xdr:cNvCxnSpPr/>
      </xdr:nvCxnSpPr>
      <xdr:spPr>
        <a:xfrm>
          <a:off x="22072600" y="1871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135545</xdr:rowOff>
    </xdr:from>
    <xdr:ext cx="469744" cy="259045"/>
    <xdr:sp macro="" textlink="">
      <xdr:nvSpPr>
        <xdr:cNvPr id="672" name="【公民館】&#10;一人当たり面積最大値テキスト">
          <a:extLst>
            <a:ext uri="{FF2B5EF4-FFF2-40B4-BE49-F238E27FC236}">
              <a16:creationId xmlns:a16="http://schemas.microsoft.com/office/drawing/2014/main" id="{1E19372D-F7D2-448A-83E5-36F2991E6FFA}"/>
            </a:ext>
          </a:extLst>
        </xdr:cNvPr>
        <xdr:cNvSpPr txBox="1"/>
      </xdr:nvSpPr>
      <xdr:spPr>
        <a:xfrm>
          <a:off x="22199600" y="1693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17418</xdr:rowOff>
    </xdr:from>
    <xdr:to>
      <xdr:col>116</xdr:col>
      <xdr:colOff>152400</xdr:colOff>
      <xdr:row>100</xdr:row>
      <xdr:rowOff>17418</xdr:rowOff>
    </xdr:to>
    <xdr:cxnSp macro="">
      <xdr:nvCxnSpPr>
        <xdr:cNvPr id="673" name="直線コネクタ 672">
          <a:extLst>
            <a:ext uri="{FF2B5EF4-FFF2-40B4-BE49-F238E27FC236}">
              <a16:creationId xmlns:a16="http://schemas.microsoft.com/office/drawing/2014/main" id="{A092B691-CCCC-47B4-B344-5375A833661D}"/>
            </a:ext>
          </a:extLst>
        </xdr:cNvPr>
        <xdr:cNvCxnSpPr/>
      </xdr:nvCxnSpPr>
      <xdr:spPr>
        <a:xfrm>
          <a:off x="22072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26143</xdr:rowOff>
    </xdr:from>
    <xdr:ext cx="469744" cy="259045"/>
    <xdr:sp macro="" textlink="">
      <xdr:nvSpPr>
        <xdr:cNvPr id="674" name="【公民館】&#10;一人当たり面積平均値テキスト">
          <a:extLst>
            <a:ext uri="{FF2B5EF4-FFF2-40B4-BE49-F238E27FC236}">
              <a16:creationId xmlns:a16="http://schemas.microsoft.com/office/drawing/2014/main" id="{4BB39DFD-4CB7-4711-BCAA-DB4C2972928E}"/>
            </a:ext>
          </a:extLst>
        </xdr:cNvPr>
        <xdr:cNvSpPr txBox="1"/>
      </xdr:nvSpPr>
      <xdr:spPr>
        <a:xfrm>
          <a:off x="22199600" y="18371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47716</xdr:rowOff>
    </xdr:from>
    <xdr:to>
      <xdr:col>116</xdr:col>
      <xdr:colOff>114300</xdr:colOff>
      <xdr:row>107</xdr:row>
      <xdr:rowOff>149316</xdr:rowOff>
    </xdr:to>
    <xdr:sp macro="" textlink="">
      <xdr:nvSpPr>
        <xdr:cNvPr id="675" name="フローチャート: 判断 674">
          <a:extLst>
            <a:ext uri="{FF2B5EF4-FFF2-40B4-BE49-F238E27FC236}">
              <a16:creationId xmlns:a16="http://schemas.microsoft.com/office/drawing/2014/main" id="{0B3763A8-0370-451A-B45D-C3F1A1480091}"/>
            </a:ext>
          </a:extLst>
        </xdr:cNvPr>
        <xdr:cNvSpPr/>
      </xdr:nvSpPr>
      <xdr:spPr>
        <a:xfrm>
          <a:off x="22110700" y="1839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59689</xdr:rowOff>
    </xdr:from>
    <xdr:to>
      <xdr:col>112</xdr:col>
      <xdr:colOff>38100</xdr:colOff>
      <xdr:row>107</xdr:row>
      <xdr:rowOff>161289</xdr:rowOff>
    </xdr:to>
    <xdr:sp macro="" textlink="">
      <xdr:nvSpPr>
        <xdr:cNvPr id="676" name="フローチャート: 判断 675">
          <a:extLst>
            <a:ext uri="{FF2B5EF4-FFF2-40B4-BE49-F238E27FC236}">
              <a16:creationId xmlns:a16="http://schemas.microsoft.com/office/drawing/2014/main" id="{348FC7FD-60B6-42B5-8303-59101D59E3D2}"/>
            </a:ext>
          </a:extLst>
        </xdr:cNvPr>
        <xdr:cNvSpPr/>
      </xdr:nvSpPr>
      <xdr:spPr>
        <a:xfrm>
          <a:off x="212725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55336</xdr:rowOff>
    </xdr:from>
    <xdr:to>
      <xdr:col>107</xdr:col>
      <xdr:colOff>101600</xdr:colOff>
      <xdr:row>107</xdr:row>
      <xdr:rowOff>156936</xdr:rowOff>
    </xdr:to>
    <xdr:sp macro="" textlink="">
      <xdr:nvSpPr>
        <xdr:cNvPr id="677" name="フローチャート: 判断 676">
          <a:extLst>
            <a:ext uri="{FF2B5EF4-FFF2-40B4-BE49-F238E27FC236}">
              <a16:creationId xmlns:a16="http://schemas.microsoft.com/office/drawing/2014/main" id="{95E51BC6-B82A-44F5-B138-BF4B39C08895}"/>
            </a:ext>
          </a:extLst>
        </xdr:cNvPr>
        <xdr:cNvSpPr/>
      </xdr:nvSpPr>
      <xdr:spPr>
        <a:xfrm>
          <a:off x="20383500" y="184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58601</xdr:rowOff>
    </xdr:from>
    <xdr:to>
      <xdr:col>102</xdr:col>
      <xdr:colOff>165100</xdr:colOff>
      <xdr:row>107</xdr:row>
      <xdr:rowOff>160201</xdr:rowOff>
    </xdr:to>
    <xdr:sp macro="" textlink="">
      <xdr:nvSpPr>
        <xdr:cNvPr id="678" name="フローチャート: 判断 677">
          <a:extLst>
            <a:ext uri="{FF2B5EF4-FFF2-40B4-BE49-F238E27FC236}">
              <a16:creationId xmlns:a16="http://schemas.microsoft.com/office/drawing/2014/main" id="{B2DDF69C-9C69-4F44-B8D0-4777D54FB306}"/>
            </a:ext>
          </a:extLst>
        </xdr:cNvPr>
        <xdr:cNvSpPr/>
      </xdr:nvSpPr>
      <xdr:spPr>
        <a:xfrm>
          <a:off x="19494500" y="1840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85816</xdr:rowOff>
    </xdr:from>
    <xdr:to>
      <xdr:col>98</xdr:col>
      <xdr:colOff>38100</xdr:colOff>
      <xdr:row>108</xdr:row>
      <xdr:rowOff>15966</xdr:rowOff>
    </xdr:to>
    <xdr:sp macro="" textlink="">
      <xdr:nvSpPr>
        <xdr:cNvPr id="679" name="フローチャート: 判断 678">
          <a:extLst>
            <a:ext uri="{FF2B5EF4-FFF2-40B4-BE49-F238E27FC236}">
              <a16:creationId xmlns:a16="http://schemas.microsoft.com/office/drawing/2014/main" id="{0B7D88AB-BFA6-40ED-BBDC-28EFC0D36027}"/>
            </a:ext>
          </a:extLst>
        </xdr:cNvPr>
        <xdr:cNvSpPr/>
      </xdr:nvSpPr>
      <xdr:spPr>
        <a:xfrm>
          <a:off x="18605500" y="1843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A4F539DE-6D43-461B-AE8C-D07485121E8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14848D15-59C4-4089-BEEA-F0D7F622CF5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D3CC829-3C3C-42F5-B622-6DF6535A2E0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CDE43C0A-8367-4AFC-91E7-1506B3E03F2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9C5D24A6-343E-45AA-9EB9-75959195591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107</xdr:row>
      <xdr:rowOff>158750</xdr:rowOff>
    </xdr:from>
    <xdr:to>
      <xdr:col>98</xdr:col>
      <xdr:colOff>38100</xdr:colOff>
      <xdr:row>108</xdr:row>
      <xdr:rowOff>88900</xdr:rowOff>
    </xdr:to>
    <xdr:sp macro="" textlink="">
      <xdr:nvSpPr>
        <xdr:cNvPr id="685" name="楕円 684">
          <a:extLst>
            <a:ext uri="{FF2B5EF4-FFF2-40B4-BE49-F238E27FC236}">
              <a16:creationId xmlns:a16="http://schemas.microsoft.com/office/drawing/2014/main" id="{AF324FEA-4759-4069-B641-0C0A5F5C7B0C}"/>
            </a:ext>
          </a:extLst>
        </xdr:cNvPr>
        <xdr:cNvSpPr/>
      </xdr:nvSpPr>
      <xdr:spPr>
        <a:xfrm>
          <a:off x="18605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6366</xdr:rowOff>
    </xdr:from>
    <xdr:ext cx="469744" cy="259045"/>
    <xdr:sp macro="" textlink="">
      <xdr:nvSpPr>
        <xdr:cNvPr id="686" name="n_1aveValue【公民館】&#10;一人当たり面積">
          <a:extLst>
            <a:ext uri="{FF2B5EF4-FFF2-40B4-BE49-F238E27FC236}">
              <a16:creationId xmlns:a16="http://schemas.microsoft.com/office/drawing/2014/main" id="{00A1C4EA-980E-4992-8ADC-99E7DC7C0567}"/>
            </a:ext>
          </a:extLst>
        </xdr:cNvPr>
        <xdr:cNvSpPr txBox="1"/>
      </xdr:nvSpPr>
      <xdr:spPr>
        <a:xfrm>
          <a:off x="21075727" y="181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2013</xdr:rowOff>
    </xdr:from>
    <xdr:ext cx="469744" cy="259045"/>
    <xdr:sp macro="" textlink="">
      <xdr:nvSpPr>
        <xdr:cNvPr id="687" name="n_2aveValue【公民館】&#10;一人当たり面積">
          <a:extLst>
            <a:ext uri="{FF2B5EF4-FFF2-40B4-BE49-F238E27FC236}">
              <a16:creationId xmlns:a16="http://schemas.microsoft.com/office/drawing/2014/main" id="{27BC9962-520E-4CB6-8DE8-30837C255EAB}"/>
            </a:ext>
          </a:extLst>
        </xdr:cNvPr>
        <xdr:cNvSpPr txBox="1"/>
      </xdr:nvSpPr>
      <xdr:spPr>
        <a:xfrm>
          <a:off x="20199427" y="1817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5278</xdr:rowOff>
    </xdr:from>
    <xdr:ext cx="469744" cy="259045"/>
    <xdr:sp macro="" textlink="">
      <xdr:nvSpPr>
        <xdr:cNvPr id="688" name="n_3aveValue【公民館】&#10;一人当たり面積">
          <a:extLst>
            <a:ext uri="{FF2B5EF4-FFF2-40B4-BE49-F238E27FC236}">
              <a16:creationId xmlns:a16="http://schemas.microsoft.com/office/drawing/2014/main" id="{E2A45BEC-89BF-4713-8539-5F6AA0DC2033}"/>
            </a:ext>
          </a:extLst>
        </xdr:cNvPr>
        <xdr:cNvSpPr txBox="1"/>
      </xdr:nvSpPr>
      <xdr:spPr>
        <a:xfrm>
          <a:off x="19310427" y="181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32493</xdr:rowOff>
    </xdr:from>
    <xdr:ext cx="469744" cy="259045"/>
    <xdr:sp macro="" textlink="">
      <xdr:nvSpPr>
        <xdr:cNvPr id="689" name="n_4aveValue【公民館】&#10;一人当たり面積">
          <a:extLst>
            <a:ext uri="{FF2B5EF4-FFF2-40B4-BE49-F238E27FC236}">
              <a16:creationId xmlns:a16="http://schemas.microsoft.com/office/drawing/2014/main" id="{84E7A395-9F1E-4B94-BC80-431DD1C0FE46}"/>
            </a:ext>
          </a:extLst>
        </xdr:cNvPr>
        <xdr:cNvSpPr txBox="1"/>
      </xdr:nvSpPr>
      <xdr:spPr>
        <a:xfrm>
          <a:off x="18421427" y="1820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80027</xdr:rowOff>
    </xdr:from>
    <xdr:ext cx="469744" cy="259045"/>
    <xdr:sp macro="" textlink="">
      <xdr:nvSpPr>
        <xdr:cNvPr id="690" name="n_4mainValue【公民館】&#10;一人当たり面積">
          <a:extLst>
            <a:ext uri="{FF2B5EF4-FFF2-40B4-BE49-F238E27FC236}">
              <a16:creationId xmlns:a16="http://schemas.microsoft.com/office/drawing/2014/main" id="{B26F19CF-9679-4E82-9252-368E652B7CAF}"/>
            </a:ext>
          </a:extLst>
        </xdr:cNvPr>
        <xdr:cNvSpPr txBox="1"/>
      </xdr:nvSpPr>
      <xdr:spPr>
        <a:xfrm>
          <a:off x="18421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1" name="正方形/長方形 690">
          <a:extLst>
            <a:ext uri="{FF2B5EF4-FFF2-40B4-BE49-F238E27FC236}">
              <a16:creationId xmlns:a16="http://schemas.microsoft.com/office/drawing/2014/main" id="{B896869E-32AA-4668-AEC6-9E5559FA3B3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2" name="正方形/長方形 691">
          <a:extLst>
            <a:ext uri="{FF2B5EF4-FFF2-40B4-BE49-F238E27FC236}">
              <a16:creationId xmlns:a16="http://schemas.microsoft.com/office/drawing/2014/main" id="{18EA5EB3-7244-45BC-8B4D-7F7C70E8DD4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3" name="テキスト ボックス 692">
          <a:extLst>
            <a:ext uri="{FF2B5EF4-FFF2-40B4-BE49-F238E27FC236}">
              <a16:creationId xmlns:a16="http://schemas.microsoft.com/office/drawing/2014/main" id="{C4867E54-6879-44A1-9D4B-ECA43990A1F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年度に策定した公共施設等総合管理計画において、市の保有する施設の総延床面積を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％削減することを目標に掲げている。</a:t>
          </a:r>
          <a:endParaRPr lang="ja-JP" altLang="ja-JP" sz="1400">
            <a:effectLst/>
          </a:endParaRPr>
        </a:p>
        <a:p>
          <a:r>
            <a:rPr kumimoji="1" lang="ja-JP" altLang="en-US" sz="1100">
              <a:solidFill>
                <a:schemeClr val="dk1"/>
              </a:solidFill>
              <a:effectLst/>
              <a:latin typeface="+mn-lt"/>
              <a:ea typeface="+mn-ea"/>
              <a:cs typeface="+mn-cs"/>
            </a:rPr>
            <a:t>　市が保有する</a:t>
          </a:r>
          <a:r>
            <a:rPr kumimoji="1" lang="ja-JP" altLang="ja-JP" sz="1100">
              <a:solidFill>
                <a:schemeClr val="dk1"/>
              </a:solidFill>
              <a:effectLst/>
              <a:latin typeface="+mn-lt"/>
              <a:ea typeface="+mn-ea"/>
              <a:cs typeface="+mn-cs"/>
            </a:rPr>
            <a:t>全施設について公共施設等総合管理計画に基づく個別施設計画を策定</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、長期的な視点で施設の更新、長寿命化を計画的に行い、適切な施設配置を実現できるよう取り組んでい</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7C4A1D8-0C4A-4ACC-9B09-F04E595E7E9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FECC900-328A-4DD4-B10B-8504418FC0C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C65EFE0-6C59-442D-B634-316E3F7E168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43FE66C-E557-4EAE-AD44-8812C22E309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26FAE62-1D93-4AC4-9073-FF80BC7E229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583EF91-1056-45B7-8D92-F0728AB1F23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45BE49C-AF12-4834-98EA-989C291835D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4446CAB-C12D-4775-B8FD-5FEBE5C60EA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90F2F0F-EB8E-4B7F-8EE7-CF83F15AB83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63D8D39-2205-4DBF-A41E-CB5EBD0B5E2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43,356
42,774
214.31
32,331,292
30,840,958
1,410,308
16,311,978
21,518,006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88651D1-C640-4CB6-91D9-41E7996723B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A006E3E-CCBE-4FD2-98B1-7695456E39C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05212C4-B1DB-47A2-A60B-88858BD8923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8C9CA33-E6B0-4EBE-AB3A-A51E2B9B42D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49EE85B-AF77-463B-936F-653DE61AE10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4AF34E6-2E31-4101-9D5A-1ADCC7FF95E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37D3F4F-F155-479C-A81C-3D08F5A020D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D582C9A-EB95-4102-8882-32FCFC0C5F4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D90BB43-0172-4513-9F8B-EAF36C54228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0FED193-4776-4749-8E52-4DB4DD36763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77B83AC-7087-4506-BB07-A8A3C1B7D71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D17E5DC-E4F8-4CE6-A38C-5A61B925D38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BE7DB8D-333A-463A-AAD5-0A160CE96AA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677218E-72B1-45B7-8AED-E45DE44BB0D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8B1A072-1FC7-4213-9676-5780916F1AF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5183479-3F82-4529-8397-DE068720A80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A959D01-3F18-4410-9E59-4E4DB5BA9F7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8266CD5-1871-4EFB-8056-27D3DA4A28C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958E443-0CE4-41D9-B953-2B463A169E3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045083B-F6F9-4511-B8C9-C304EAB9B56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0E883A9-71CD-45E0-8027-7AC14821EEC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0DFB62F-2212-4891-B67D-C32909B5F5E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ABF63DD-83EF-47CC-AEBA-83A40F48737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5AB30CD-375F-469E-9941-1CCB54C0359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71A63F4-F19E-4B5D-8018-2B80384D77D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1CEAC69-95F0-41FC-91B0-5A9E39B6D31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D7E125C-4275-465A-8AD0-34DD1F8FA38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2E11A06-82DC-4D35-87D2-D23FF84CB9A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134FF3D-2D14-4186-880A-FDD7E3F105F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2B66DB3-A06B-42FE-8D94-14444ACC380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118C847-A5B0-4B35-8CD2-47B174887BC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9765CDC-FA07-4F1F-AD30-A1589F12DCB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CB26D70-E849-40B1-9DEB-9A68E5742E7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A9C10EE-83A9-4E21-8A4C-37E33EA8063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AEBDF18-0B82-451A-8CA3-4DC156CB1C7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F8DF839-9CDE-4792-8C9D-3523F3248D8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0A882CB-5050-4A98-AA45-B099D2D9AED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095A7FA-1CFE-4FA5-8344-C32FC282621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1A076DD-48D7-4C43-B011-49C09E336F9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875BE12-2C21-45C8-AD57-065654E9943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F699D1F-DED9-44EE-AD38-24090BE1BA9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7B58F8C-106A-4D73-AF0C-CB35559841A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5A212FA-34BC-4E07-BDAE-DAA9FF88576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5AECC4C-E1D0-4463-9EFC-1F34B6B7F9D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34ACF7C-9045-4C73-9FF9-2E48CB4B4F9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28BA887-930A-4722-95A5-B5A3D8CCACA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77833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22C437B6-B929-40CA-80C0-933586E295B2}"/>
            </a:ext>
          </a:extLst>
        </xdr:cNvPr>
        <xdr:cNvCxnSpPr/>
      </xdr:nvCxnSpPr>
      <xdr:spPr>
        <a:xfrm flipV="1">
          <a:off x="4634865"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1265874D-9729-485B-85AE-E22E850962F8}"/>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9E0A4151-E8A4-410A-8E5F-4509CB8DD8F6}"/>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24510</xdr:rowOff>
    </xdr:from>
    <xdr:ext cx="340478" cy="259045"/>
    <xdr:sp macro="" textlink="">
      <xdr:nvSpPr>
        <xdr:cNvPr id="61" name="【図書館】&#10;有形固定資産減価償却率最大値テキスト">
          <a:extLst>
            <a:ext uri="{FF2B5EF4-FFF2-40B4-BE49-F238E27FC236}">
              <a16:creationId xmlns:a16="http://schemas.microsoft.com/office/drawing/2014/main" id="{33349087-67B2-4CD7-97B9-138234451BD9}"/>
            </a:ext>
          </a:extLst>
        </xdr:cNvPr>
        <xdr:cNvSpPr txBox="1"/>
      </xdr:nvSpPr>
      <xdr:spPr>
        <a:xfrm>
          <a:off x="4673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77833</xdr:rowOff>
    </xdr:from>
    <xdr:to>
      <xdr:col>24</xdr:col>
      <xdr:colOff>152400</xdr:colOff>
      <xdr:row>33</xdr:row>
      <xdr:rowOff>77833</xdr:rowOff>
    </xdr:to>
    <xdr:cxnSp macro="">
      <xdr:nvCxnSpPr>
        <xdr:cNvPr id="62" name="直線コネクタ 61">
          <a:extLst>
            <a:ext uri="{FF2B5EF4-FFF2-40B4-BE49-F238E27FC236}">
              <a16:creationId xmlns:a16="http://schemas.microsoft.com/office/drawing/2014/main" id="{31680F97-F5A9-4F8F-A83A-36ABAFA75282}"/>
            </a:ext>
          </a:extLst>
        </xdr:cNvPr>
        <xdr:cNvCxnSpPr/>
      </xdr:nvCxnSpPr>
      <xdr:spPr>
        <a:xfrm>
          <a:off x="4546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150784</xdr:rowOff>
    </xdr:from>
    <xdr:ext cx="405111" cy="259045"/>
    <xdr:sp macro="" textlink="">
      <xdr:nvSpPr>
        <xdr:cNvPr id="63" name="【図書館】&#10;有形固定資産減価償却率平均値テキスト">
          <a:extLst>
            <a:ext uri="{FF2B5EF4-FFF2-40B4-BE49-F238E27FC236}">
              <a16:creationId xmlns:a16="http://schemas.microsoft.com/office/drawing/2014/main" id="{74DD0BDB-14E3-47AB-B6E1-F71ED46E2CEE}"/>
            </a:ext>
          </a:extLst>
        </xdr:cNvPr>
        <xdr:cNvSpPr txBox="1"/>
      </xdr:nvSpPr>
      <xdr:spPr>
        <a:xfrm>
          <a:off x="4673600" y="632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xdr:rowOff>
    </xdr:from>
    <xdr:to>
      <xdr:col>24</xdr:col>
      <xdr:colOff>114300</xdr:colOff>
      <xdr:row>37</xdr:row>
      <xdr:rowOff>102507</xdr:rowOff>
    </xdr:to>
    <xdr:sp macro="" textlink="">
      <xdr:nvSpPr>
        <xdr:cNvPr id="64" name="フローチャート: 判断 63">
          <a:extLst>
            <a:ext uri="{FF2B5EF4-FFF2-40B4-BE49-F238E27FC236}">
              <a16:creationId xmlns:a16="http://schemas.microsoft.com/office/drawing/2014/main" id="{44BFC935-3777-4F04-8602-1C21B9B60CE1}"/>
            </a:ext>
          </a:extLst>
        </xdr:cNvPr>
        <xdr:cNvSpPr/>
      </xdr:nvSpPr>
      <xdr:spPr>
        <a:xfrm>
          <a:off x="4584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18869</xdr:rowOff>
    </xdr:from>
    <xdr:to>
      <xdr:col>20</xdr:col>
      <xdr:colOff>38100</xdr:colOff>
      <xdr:row>37</xdr:row>
      <xdr:rowOff>120469</xdr:rowOff>
    </xdr:to>
    <xdr:sp macro="" textlink="">
      <xdr:nvSpPr>
        <xdr:cNvPr id="65" name="フローチャート: 判断 64">
          <a:extLst>
            <a:ext uri="{FF2B5EF4-FFF2-40B4-BE49-F238E27FC236}">
              <a16:creationId xmlns:a16="http://schemas.microsoft.com/office/drawing/2014/main" id="{41FFF3C2-33F2-4200-9382-91111523980F}"/>
            </a:ext>
          </a:extLst>
        </xdr:cNvPr>
        <xdr:cNvSpPr/>
      </xdr:nvSpPr>
      <xdr:spPr>
        <a:xfrm>
          <a:off x="3746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a:extLst>
            <a:ext uri="{FF2B5EF4-FFF2-40B4-BE49-F238E27FC236}">
              <a16:creationId xmlns:a16="http://schemas.microsoft.com/office/drawing/2014/main" id="{63D695CA-50B2-46EB-B162-0D16D87D5554}"/>
            </a:ext>
          </a:extLst>
        </xdr:cNvPr>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35197</xdr:rowOff>
    </xdr:from>
    <xdr:to>
      <xdr:col>10</xdr:col>
      <xdr:colOff>165100</xdr:colOff>
      <xdr:row>35</xdr:row>
      <xdr:rowOff>136797</xdr:rowOff>
    </xdr:to>
    <xdr:sp macro="" textlink="">
      <xdr:nvSpPr>
        <xdr:cNvPr id="67" name="フローチャート: 判断 66">
          <a:extLst>
            <a:ext uri="{FF2B5EF4-FFF2-40B4-BE49-F238E27FC236}">
              <a16:creationId xmlns:a16="http://schemas.microsoft.com/office/drawing/2014/main" id="{44711D9F-213B-4699-9E5A-7EBDA7CB85B8}"/>
            </a:ext>
          </a:extLst>
        </xdr:cNvPr>
        <xdr:cNvSpPr/>
      </xdr:nvSpPr>
      <xdr:spPr>
        <a:xfrm>
          <a:off x="1968500" y="603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164193</xdr:rowOff>
    </xdr:from>
    <xdr:to>
      <xdr:col>6</xdr:col>
      <xdr:colOff>38100</xdr:colOff>
      <xdr:row>37</xdr:row>
      <xdr:rowOff>94343</xdr:rowOff>
    </xdr:to>
    <xdr:sp macro="" textlink="">
      <xdr:nvSpPr>
        <xdr:cNvPr id="68" name="フローチャート: 判断 67">
          <a:extLst>
            <a:ext uri="{FF2B5EF4-FFF2-40B4-BE49-F238E27FC236}">
              <a16:creationId xmlns:a16="http://schemas.microsoft.com/office/drawing/2014/main" id="{45F12560-2812-463B-96D9-529FAADAC8AF}"/>
            </a:ext>
          </a:extLst>
        </xdr:cNvPr>
        <xdr:cNvSpPr/>
      </xdr:nvSpPr>
      <xdr:spPr>
        <a:xfrm>
          <a:off x="1079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8D0EAD3-A3BD-460A-B9EA-0B49B1573B5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689A055-C2BA-45E1-9816-717D935922F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01EA062-04AA-4DA0-91C7-5E2F25B5188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81F82ED-2AD5-4C10-BA26-49CDB5A9BF9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9EF823A-4DB5-46FD-9367-6531BADDA3A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40096</xdr:rowOff>
    </xdr:from>
    <xdr:to>
      <xdr:col>6</xdr:col>
      <xdr:colOff>38100</xdr:colOff>
      <xdr:row>35</xdr:row>
      <xdr:rowOff>141696</xdr:rowOff>
    </xdr:to>
    <xdr:sp macro="" textlink="">
      <xdr:nvSpPr>
        <xdr:cNvPr id="74" name="楕円 73">
          <a:extLst>
            <a:ext uri="{FF2B5EF4-FFF2-40B4-BE49-F238E27FC236}">
              <a16:creationId xmlns:a16="http://schemas.microsoft.com/office/drawing/2014/main" id="{9BA4FD4B-16BB-4402-AFCE-4395D392C2FA}"/>
            </a:ext>
          </a:extLst>
        </xdr:cNvPr>
        <xdr:cNvSpPr/>
      </xdr:nvSpPr>
      <xdr:spPr>
        <a:xfrm>
          <a:off x="1079500" y="6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136996</xdr:rowOff>
    </xdr:from>
    <xdr:ext cx="405111" cy="259045"/>
    <xdr:sp macro="" textlink="">
      <xdr:nvSpPr>
        <xdr:cNvPr id="75" name="n_1aveValue【図書館】&#10;有形固定資産減価償却率">
          <a:extLst>
            <a:ext uri="{FF2B5EF4-FFF2-40B4-BE49-F238E27FC236}">
              <a16:creationId xmlns:a16="http://schemas.microsoft.com/office/drawing/2014/main" id="{C9A077CD-B563-4453-B4FF-652A9D08500C}"/>
            </a:ext>
          </a:extLst>
        </xdr:cNvPr>
        <xdr:cNvSpPr txBox="1"/>
      </xdr:nvSpPr>
      <xdr:spPr>
        <a:xfrm>
          <a:off x="35820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76" name="n_2aveValue【図書館】&#10;有形固定資産減価償却率">
          <a:extLst>
            <a:ext uri="{FF2B5EF4-FFF2-40B4-BE49-F238E27FC236}">
              <a16:creationId xmlns:a16="http://schemas.microsoft.com/office/drawing/2014/main" id="{D10E5967-EF8F-4CF8-8C20-6BBBD6E8B199}"/>
            </a:ext>
          </a:extLst>
        </xdr:cNvPr>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153324</xdr:rowOff>
    </xdr:from>
    <xdr:ext cx="405111" cy="259045"/>
    <xdr:sp macro="" textlink="">
      <xdr:nvSpPr>
        <xdr:cNvPr id="77" name="n_3aveValue【図書館】&#10;有形固定資産減価償却率">
          <a:extLst>
            <a:ext uri="{FF2B5EF4-FFF2-40B4-BE49-F238E27FC236}">
              <a16:creationId xmlns:a16="http://schemas.microsoft.com/office/drawing/2014/main" id="{5950E03E-35DB-4987-8D78-73EC3367820B}"/>
            </a:ext>
          </a:extLst>
        </xdr:cNvPr>
        <xdr:cNvSpPr txBox="1"/>
      </xdr:nvSpPr>
      <xdr:spPr>
        <a:xfrm>
          <a:off x="1816744" y="581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85470</xdr:rowOff>
    </xdr:from>
    <xdr:ext cx="405111" cy="259045"/>
    <xdr:sp macro="" textlink="">
      <xdr:nvSpPr>
        <xdr:cNvPr id="78" name="n_4aveValue【図書館】&#10;有形固定資産減価償却率">
          <a:extLst>
            <a:ext uri="{FF2B5EF4-FFF2-40B4-BE49-F238E27FC236}">
              <a16:creationId xmlns:a16="http://schemas.microsoft.com/office/drawing/2014/main" id="{C8ADF230-C8DB-4A1A-A0C3-9DEC9DFBE55F}"/>
            </a:ext>
          </a:extLst>
        </xdr:cNvPr>
        <xdr:cNvSpPr txBox="1"/>
      </xdr:nvSpPr>
      <xdr:spPr>
        <a:xfrm>
          <a:off x="927744" y="642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158223</xdr:rowOff>
    </xdr:from>
    <xdr:ext cx="405111" cy="259045"/>
    <xdr:sp macro="" textlink="">
      <xdr:nvSpPr>
        <xdr:cNvPr id="79" name="n_4mainValue【図書館】&#10;有形固定資産減価償却率">
          <a:extLst>
            <a:ext uri="{FF2B5EF4-FFF2-40B4-BE49-F238E27FC236}">
              <a16:creationId xmlns:a16="http://schemas.microsoft.com/office/drawing/2014/main" id="{F8856539-E1E6-449D-8FB0-0C6F6E61A4FF}"/>
            </a:ext>
          </a:extLst>
        </xdr:cNvPr>
        <xdr:cNvSpPr txBox="1"/>
      </xdr:nvSpPr>
      <xdr:spPr>
        <a:xfrm>
          <a:off x="927744" y="581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81AA9971-E664-4812-8BA6-F6E18654214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58E41A2A-6C0D-49C0-B14E-6C85C8F68EA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796AE7D6-B418-4A91-A843-591164F40E1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5F780C75-85E8-4317-B644-F8B580464DF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51D6BEA8-5E05-4B3F-840E-A1DA4C6C34B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C6B91873-AA67-4B02-B4D9-25B33BC1987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18581A44-C892-4598-BABC-71C9121B9C2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69C56D44-51E9-4E98-BFFA-70D8F2EBCD9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a:extLst>
            <a:ext uri="{FF2B5EF4-FFF2-40B4-BE49-F238E27FC236}">
              <a16:creationId xmlns:a16="http://schemas.microsoft.com/office/drawing/2014/main" id="{53C2ED62-B623-4511-877A-F228CD45310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C3232672-21D9-4645-80C7-F06AE0ABB11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0" name="直線コネクタ 89">
          <a:extLst>
            <a:ext uri="{FF2B5EF4-FFF2-40B4-BE49-F238E27FC236}">
              <a16:creationId xmlns:a16="http://schemas.microsoft.com/office/drawing/2014/main" id="{5EBC2EE4-357B-4B9C-846C-B3F2BF7F84A1}"/>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1" name="テキスト ボックス 90">
          <a:extLst>
            <a:ext uri="{FF2B5EF4-FFF2-40B4-BE49-F238E27FC236}">
              <a16:creationId xmlns:a16="http://schemas.microsoft.com/office/drawing/2014/main" id="{A97475F0-089D-427A-9402-55F3C499ABDD}"/>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a:extLst>
            <a:ext uri="{FF2B5EF4-FFF2-40B4-BE49-F238E27FC236}">
              <a16:creationId xmlns:a16="http://schemas.microsoft.com/office/drawing/2014/main" id="{7F038EF4-31D2-4C1F-AC90-3C0C3ED8A05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a:extLst>
            <a:ext uri="{FF2B5EF4-FFF2-40B4-BE49-F238E27FC236}">
              <a16:creationId xmlns:a16="http://schemas.microsoft.com/office/drawing/2014/main" id="{F14A7972-DD73-43BA-831A-FA72F0BC73E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4" name="直線コネクタ 93">
          <a:extLst>
            <a:ext uri="{FF2B5EF4-FFF2-40B4-BE49-F238E27FC236}">
              <a16:creationId xmlns:a16="http://schemas.microsoft.com/office/drawing/2014/main" id="{1E914C6D-6869-4545-B0E9-BB9525B4BE0B}"/>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5" name="テキスト ボックス 94">
          <a:extLst>
            <a:ext uri="{FF2B5EF4-FFF2-40B4-BE49-F238E27FC236}">
              <a16:creationId xmlns:a16="http://schemas.microsoft.com/office/drawing/2014/main" id="{68FFED4B-6B96-4007-8640-4D3E279A78E4}"/>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a:extLst>
            <a:ext uri="{FF2B5EF4-FFF2-40B4-BE49-F238E27FC236}">
              <a16:creationId xmlns:a16="http://schemas.microsoft.com/office/drawing/2014/main" id="{5A499E95-78C5-48AD-B93D-65251A51F2B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a:extLst>
            <a:ext uri="{FF2B5EF4-FFF2-40B4-BE49-F238E27FC236}">
              <a16:creationId xmlns:a16="http://schemas.microsoft.com/office/drawing/2014/main" id="{DAEEB2EC-E6D3-4CB8-BEAF-17EE63BF6F2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a:extLst>
            <a:ext uri="{FF2B5EF4-FFF2-40B4-BE49-F238E27FC236}">
              <a16:creationId xmlns:a16="http://schemas.microsoft.com/office/drawing/2014/main" id="{EFB51E12-3D0A-4CC6-A4A1-355DE6ADD91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156210</xdr:rowOff>
    </xdr:to>
    <xdr:cxnSp macro="">
      <xdr:nvCxnSpPr>
        <xdr:cNvPr id="99" name="直線コネクタ 98">
          <a:extLst>
            <a:ext uri="{FF2B5EF4-FFF2-40B4-BE49-F238E27FC236}">
              <a16:creationId xmlns:a16="http://schemas.microsoft.com/office/drawing/2014/main" id="{0FB40A10-DCAE-4DC0-8D40-8B395E7E6176}"/>
            </a:ext>
          </a:extLst>
        </xdr:cNvPr>
        <xdr:cNvCxnSpPr/>
      </xdr:nvCxnSpPr>
      <xdr:spPr>
        <a:xfrm flipV="1">
          <a:off x="10476865" y="575119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0" name="【図書館】&#10;一人当たり面積最小値テキスト">
          <a:extLst>
            <a:ext uri="{FF2B5EF4-FFF2-40B4-BE49-F238E27FC236}">
              <a16:creationId xmlns:a16="http://schemas.microsoft.com/office/drawing/2014/main" id="{EAAEA8ED-61A1-4C4A-A28A-D4EE6460D9B8}"/>
            </a:ext>
          </a:extLst>
        </xdr:cNvPr>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1" name="直線コネクタ 100">
          <a:extLst>
            <a:ext uri="{FF2B5EF4-FFF2-40B4-BE49-F238E27FC236}">
              <a16:creationId xmlns:a16="http://schemas.microsoft.com/office/drawing/2014/main" id="{4F3A7566-9B90-4FD6-9145-3E6307D01178}"/>
            </a:ext>
          </a:extLst>
        </xdr:cNvPr>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02" name="【図書館】&#10;一人当たり面積最大値テキスト">
          <a:extLst>
            <a:ext uri="{FF2B5EF4-FFF2-40B4-BE49-F238E27FC236}">
              <a16:creationId xmlns:a16="http://schemas.microsoft.com/office/drawing/2014/main" id="{2AEDBF87-9AB9-4E39-917D-FFA213ABE374}"/>
            </a:ext>
          </a:extLst>
        </xdr:cNvPr>
        <xdr:cNvSpPr txBox="1"/>
      </xdr:nvSpPr>
      <xdr:spPr>
        <a:xfrm>
          <a:off x="10515600" y="552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03" name="直線コネクタ 102">
          <a:extLst>
            <a:ext uri="{FF2B5EF4-FFF2-40B4-BE49-F238E27FC236}">
              <a16:creationId xmlns:a16="http://schemas.microsoft.com/office/drawing/2014/main" id="{20CF2861-BEC8-4797-8235-54DE352CF065}"/>
            </a:ext>
          </a:extLst>
        </xdr:cNvPr>
        <xdr:cNvCxnSpPr/>
      </xdr:nvCxnSpPr>
      <xdr:spPr>
        <a:xfrm>
          <a:off x="10388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135272</xdr:rowOff>
    </xdr:from>
    <xdr:ext cx="469744" cy="259045"/>
    <xdr:sp macro="" textlink="">
      <xdr:nvSpPr>
        <xdr:cNvPr id="104" name="【図書館】&#10;一人当たり面積平均値テキスト">
          <a:extLst>
            <a:ext uri="{FF2B5EF4-FFF2-40B4-BE49-F238E27FC236}">
              <a16:creationId xmlns:a16="http://schemas.microsoft.com/office/drawing/2014/main" id="{EBE55BFC-E81A-4083-88CF-FF70F24D5DDA}"/>
            </a:ext>
          </a:extLst>
        </xdr:cNvPr>
        <xdr:cNvSpPr txBox="1"/>
      </xdr:nvSpPr>
      <xdr:spPr>
        <a:xfrm>
          <a:off x="10515600" y="665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156845</xdr:rowOff>
    </xdr:from>
    <xdr:to>
      <xdr:col>55</xdr:col>
      <xdr:colOff>50800</xdr:colOff>
      <xdr:row>39</xdr:row>
      <xdr:rowOff>86995</xdr:rowOff>
    </xdr:to>
    <xdr:sp macro="" textlink="">
      <xdr:nvSpPr>
        <xdr:cNvPr id="105" name="フローチャート: 判断 104">
          <a:extLst>
            <a:ext uri="{FF2B5EF4-FFF2-40B4-BE49-F238E27FC236}">
              <a16:creationId xmlns:a16="http://schemas.microsoft.com/office/drawing/2014/main" id="{A0EAFDF0-D108-449E-A10B-2772A432CDA3}"/>
            </a:ext>
          </a:extLst>
        </xdr:cNvPr>
        <xdr:cNvSpPr/>
      </xdr:nvSpPr>
      <xdr:spPr>
        <a:xfrm>
          <a:off x="104267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19685</xdr:rowOff>
    </xdr:from>
    <xdr:to>
      <xdr:col>50</xdr:col>
      <xdr:colOff>165100</xdr:colOff>
      <xdr:row>39</xdr:row>
      <xdr:rowOff>121285</xdr:rowOff>
    </xdr:to>
    <xdr:sp macro="" textlink="">
      <xdr:nvSpPr>
        <xdr:cNvPr id="106" name="フローチャート: 判断 105">
          <a:extLst>
            <a:ext uri="{FF2B5EF4-FFF2-40B4-BE49-F238E27FC236}">
              <a16:creationId xmlns:a16="http://schemas.microsoft.com/office/drawing/2014/main" id="{F06858E8-FE99-44D0-82A7-BDDEA8125A0C}"/>
            </a:ext>
          </a:extLst>
        </xdr:cNvPr>
        <xdr:cNvSpPr/>
      </xdr:nvSpPr>
      <xdr:spPr>
        <a:xfrm>
          <a:off x="95885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07" name="フローチャート: 判断 106">
          <a:extLst>
            <a:ext uri="{FF2B5EF4-FFF2-40B4-BE49-F238E27FC236}">
              <a16:creationId xmlns:a16="http://schemas.microsoft.com/office/drawing/2014/main" id="{38E0BCCE-0638-4579-B8EA-AECF6AFED353}"/>
            </a:ext>
          </a:extLst>
        </xdr:cNvPr>
        <xdr:cNvSpPr/>
      </xdr:nvSpPr>
      <xdr:spPr>
        <a:xfrm>
          <a:off x="8699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25400</xdr:rowOff>
    </xdr:from>
    <xdr:to>
      <xdr:col>41</xdr:col>
      <xdr:colOff>101600</xdr:colOff>
      <xdr:row>39</xdr:row>
      <xdr:rowOff>127000</xdr:rowOff>
    </xdr:to>
    <xdr:sp macro="" textlink="">
      <xdr:nvSpPr>
        <xdr:cNvPr id="108" name="フローチャート: 判断 107">
          <a:extLst>
            <a:ext uri="{FF2B5EF4-FFF2-40B4-BE49-F238E27FC236}">
              <a16:creationId xmlns:a16="http://schemas.microsoft.com/office/drawing/2014/main" id="{D622B3D4-8DB8-44AA-9C6C-F71ABF00D564}"/>
            </a:ext>
          </a:extLst>
        </xdr:cNvPr>
        <xdr:cNvSpPr/>
      </xdr:nvSpPr>
      <xdr:spPr>
        <a:xfrm>
          <a:off x="7810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09" name="フローチャート: 判断 108">
          <a:extLst>
            <a:ext uri="{FF2B5EF4-FFF2-40B4-BE49-F238E27FC236}">
              <a16:creationId xmlns:a16="http://schemas.microsoft.com/office/drawing/2014/main" id="{AC2E5E39-B937-4C33-8280-680429663E67}"/>
            </a:ext>
          </a:extLst>
        </xdr:cNvPr>
        <xdr:cNvSpPr/>
      </xdr:nvSpPr>
      <xdr:spPr>
        <a:xfrm>
          <a:off x="692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6EDE3F45-71C6-4A6E-A59F-00B7A0CB3D5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BD04A5A2-6399-49CF-A0A6-BA0D09FE425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C2DA1D23-5E4E-447E-AE17-A8833BF6D8A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EED2E5A1-A141-4DEB-923D-8C035E39776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AFF984B4-0D87-4CC7-8F46-76594D49E63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40</xdr:row>
      <xdr:rowOff>76835</xdr:rowOff>
    </xdr:from>
    <xdr:to>
      <xdr:col>36</xdr:col>
      <xdr:colOff>165100</xdr:colOff>
      <xdr:row>41</xdr:row>
      <xdr:rowOff>6985</xdr:rowOff>
    </xdr:to>
    <xdr:sp macro="" textlink="">
      <xdr:nvSpPr>
        <xdr:cNvPr id="115" name="楕円 114">
          <a:extLst>
            <a:ext uri="{FF2B5EF4-FFF2-40B4-BE49-F238E27FC236}">
              <a16:creationId xmlns:a16="http://schemas.microsoft.com/office/drawing/2014/main" id="{A5159B9B-55E4-46CF-9DC0-0976F9D594E2}"/>
            </a:ext>
          </a:extLst>
        </xdr:cNvPr>
        <xdr:cNvSpPr/>
      </xdr:nvSpPr>
      <xdr:spPr>
        <a:xfrm>
          <a:off x="6921500" y="69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137812</xdr:rowOff>
    </xdr:from>
    <xdr:ext cx="469744" cy="259045"/>
    <xdr:sp macro="" textlink="">
      <xdr:nvSpPr>
        <xdr:cNvPr id="116" name="n_1aveValue【図書館】&#10;一人当たり面積">
          <a:extLst>
            <a:ext uri="{FF2B5EF4-FFF2-40B4-BE49-F238E27FC236}">
              <a16:creationId xmlns:a16="http://schemas.microsoft.com/office/drawing/2014/main" id="{9A2DFD21-E345-4234-9541-2B448015669B}"/>
            </a:ext>
          </a:extLst>
        </xdr:cNvPr>
        <xdr:cNvSpPr txBox="1"/>
      </xdr:nvSpPr>
      <xdr:spPr>
        <a:xfrm>
          <a:off x="9391727" y="648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132097</xdr:rowOff>
    </xdr:from>
    <xdr:ext cx="469744" cy="259045"/>
    <xdr:sp macro="" textlink="">
      <xdr:nvSpPr>
        <xdr:cNvPr id="117" name="n_2aveValue【図書館】&#10;一人当たり面積">
          <a:extLst>
            <a:ext uri="{FF2B5EF4-FFF2-40B4-BE49-F238E27FC236}">
              <a16:creationId xmlns:a16="http://schemas.microsoft.com/office/drawing/2014/main" id="{7074FF10-87BA-41B0-9A43-395D9B1BBD2F}"/>
            </a:ext>
          </a:extLst>
        </xdr:cNvPr>
        <xdr:cNvSpPr txBox="1"/>
      </xdr:nvSpPr>
      <xdr:spPr>
        <a:xfrm>
          <a:off x="8515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143527</xdr:rowOff>
    </xdr:from>
    <xdr:ext cx="469744" cy="259045"/>
    <xdr:sp macro="" textlink="">
      <xdr:nvSpPr>
        <xdr:cNvPr id="118" name="n_3aveValue【図書館】&#10;一人当たり面積">
          <a:extLst>
            <a:ext uri="{FF2B5EF4-FFF2-40B4-BE49-F238E27FC236}">
              <a16:creationId xmlns:a16="http://schemas.microsoft.com/office/drawing/2014/main" id="{9AAE1AA6-3829-439A-8DDE-91FDCF932AC0}"/>
            </a:ext>
          </a:extLst>
        </xdr:cNvPr>
        <xdr:cNvSpPr txBox="1"/>
      </xdr:nvSpPr>
      <xdr:spPr>
        <a:xfrm>
          <a:off x="7626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109237</xdr:rowOff>
    </xdr:from>
    <xdr:ext cx="469744" cy="259045"/>
    <xdr:sp macro="" textlink="">
      <xdr:nvSpPr>
        <xdr:cNvPr id="119" name="n_4aveValue【図書館】&#10;一人当たり面積">
          <a:extLst>
            <a:ext uri="{FF2B5EF4-FFF2-40B4-BE49-F238E27FC236}">
              <a16:creationId xmlns:a16="http://schemas.microsoft.com/office/drawing/2014/main" id="{EBBF34CC-8C87-4561-936C-AE65EC74A00A}"/>
            </a:ext>
          </a:extLst>
        </xdr:cNvPr>
        <xdr:cNvSpPr txBox="1"/>
      </xdr:nvSpPr>
      <xdr:spPr>
        <a:xfrm>
          <a:off x="6737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169562</xdr:rowOff>
    </xdr:from>
    <xdr:ext cx="469744" cy="259045"/>
    <xdr:sp macro="" textlink="">
      <xdr:nvSpPr>
        <xdr:cNvPr id="120" name="n_4mainValue【図書館】&#10;一人当たり面積">
          <a:extLst>
            <a:ext uri="{FF2B5EF4-FFF2-40B4-BE49-F238E27FC236}">
              <a16:creationId xmlns:a16="http://schemas.microsoft.com/office/drawing/2014/main" id="{2DC86F21-D26B-4A8E-92F8-3BFA033F6DB3}"/>
            </a:ext>
          </a:extLst>
        </xdr:cNvPr>
        <xdr:cNvSpPr txBox="1"/>
      </xdr:nvSpPr>
      <xdr:spPr>
        <a:xfrm>
          <a:off x="6737427" y="702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a:extLst>
            <a:ext uri="{FF2B5EF4-FFF2-40B4-BE49-F238E27FC236}">
              <a16:creationId xmlns:a16="http://schemas.microsoft.com/office/drawing/2014/main" id="{8BF143FF-0FF6-47C9-8C6A-A6CA25CFE73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a:extLst>
            <a:ext uri="{FF2B5EF4-FFF2-40B4-BE49-F238E27FC236}">
              <a16:creationId xmlns:a16="http://schemas.microsoft.com/office/drawing/2014/main" id="{B51E5EDD-3D06-4D43-8197-173E790E57A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a:extLst>
            <a:ext uri="{FF2B5EF4-FFF2-40B4-BE49-F238E27FC236}">
              <a16:creationId xmlns:a16="http://schemas.microsoft.com/office/drawing/2014/main" id="{BF3CA9C1-093A-4CA6-AF53-3EED0CB735C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a:extLst>
            <a:ext uri="{FF2B5EF4-FFF2-40B4-BE49-F238E27FC236}">
              <a16:creationId xmlns:a16="http://schemas.microsoft.com/office/drawing/2014/main" id="{307092A3-2B89-40A3-8757-6F5D8124DD8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a:extLst>
            <a:ext uri="{FF2B5EF4-FFF2-40B4-BE49-F238E27FC236}">
              <a16:creationId xmlns:a16="http://schemas.microsoft.com/office/drawing/2014/main" id="{A5337549-EB13-47C0-A9E4-04BB4BA5D96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a:extLst>
            <a:ext uri="{FF2B5EF4-FFF2-40B4-BE49-F238E27FC236}">
              <a16:creationId xmlns:a16="http://schemas.microsoft.com/office/drawing/2014/main" id="{5EF0CDE9-C323-4213-BDCE-D528545441B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a:extLst>
            <a:ext uri="{FF2B5EF4-FFF2-40B4-BE49-F238E27FC236}">
              <a16:creationId xmlns:a16="http://schemas.microsoft.com/office/drawing/2014/main" id="{1116224F-27B8-4881-98EC-EC5B4689658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a:extLst>
            <a:ext uri="{FF2B5EF4-FFF2-40B4-BE49-F238E27FC236}">
              <a16:creationId xmlns:a16="http://schemas.microsoft.com/office/drawing/2014/main" id="{F92941C1-A900-4641-B80E-3AF6B813FFF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a:extLst>
            <a:ext uri="{FF2B5EF4-FFF2-40B4-BE49-F238E27FC236}">
              <a16:creationId xmlns:a16="http://schemas.microsoft.com/office/drawing/2014/main" id="{F29B33E5-A810-4455-ACF6-4C39F97A533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a:extLst>
            <a:ext uri="{FF2B5EF4-FFF2-40B4-BE49-F238E27FC236}">
              <a16:creationId xmlns:a16="http://schemas.microsoft.com/office/drawing/2014/main" id="{34BDDD47-9F84-4F96-B6FE-3512D2D855D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1" name="テキスト ボックス 130">
          <a:extLst>
            <a:ext uri="{FF2B5EF4-FFF2-40B4-BE49-F238E27FC236}">
              <a16:creationId xmlns:a16="http://schemas.microsoft.com/office/drawing/2014/main" id="{18D46A08-8A64-48C5-8051-3C810CE7A36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2" name="直線コネクタ 131">
          <a:extLst>
            <a:ext uri="{FF2B5EF4-FFF2-40B4-BE49-F238E27FC236}">
              <a16:creationId xmlns:a16="http://schemas.microsoft.com/office/drawing/2014/main" id="{170C3797-6044-4166-9310-686652CBDE6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3" name="テキスト ボックス 132">
          <a:extLst>
            <a:ext uri="{FF2B5EF4-FFF2-40B4-BE49-F238E27FC236}">
              <a16:creationId xmlns:a16="http://schemas.microsoft.com/office/drawing/2014/main" id="{4E101413-1007-4166-90D5-F2D9933CCAD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4" name="直線コネクタ 133">
          <a:extLst>
            <a:ext uri="{FF2B5EF4-FFF2-40B4-BE49-F238E27FC236}">
              <a16:creationId xmlns:a16="http://schemas.microsoft.com/office/drawing/2014/main" id="{767CA73B-1BD7-44DF-AF0C-56A29F9C5A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5" name="テキスト ボックス 134">
          <a:extLst>
            <a:ext uri="{FF2B5EF4-FFF2-40B4-BE49-F238E27FC236}">
              <a16:creationId xmlns:a16="http://schemas.microsoft.com/office/drawing/2014/main" id="{4E825564-B3E4-4C4F-8C30-988567EBDF7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6" name="直線コネクタ 135">
          <a:extLst>
            <a:ext uri="{FF2B5EF4-FFF2-40B4-BE49-F238E27FC236}">
              <a16:creationId xmlns:a16="http://schemas.microsoft.com/office/drawing/2014/main" id="{88F56CFF-AB6D-4E36-9112-0A7946D76AE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7" name="テキスト ボックス 136">
          <a:extLst>
            <a:ext uri="{FF2B5EF4-FFF2-40B4-BE49-F238E27FC236}">
              <a16:creationId xmlns:a16="http://schemas.microsoft.com/office/drawing/2014/main" id="{454FDBFF-5E9F-4DE8-85D6-34AADF0E592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8" name="直線コネクタ 137">
          <a:extLst>
            <a:ext uri="{FF2B5EF4-FFF2-40B4-BE49-F238E27FC236}">
              <a16:creationId xmlns:a16="http://schemas.microsoft.com/office/drawing/2014/main" id="{4902C68F-07AF-43FD-87F8-C3D8CBE968F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9" name="テキスト ボックス 138">
          <a:extLst>
            <a:ext uri="{FF2B5EF4-FFF2-40B4-BE49-F238E27FC236}">
              <a16:creationId xmlns:a16="http://schemas.microsoft.com/office/drawing/2014/main" id="{6C72C2DD-838D-4248-AAEA-446C04804E2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0" name="直線コネクタ 139">
          <a:extLst>
            <a:ext uri="{FF2B5EF4-FFF2-40B4-BE49-F238E27FC236}">
              <a16:creationId xmlns:a16="http://schemas.microsoft.com/office/drawing/2014/main" id="{D1952EBA-B8B8-4B43-8A40-2A12C377F88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1" name="テキスト ボックス 140">
          <a:extLst>
            <a:ext uri="{FF2B5EF4-FFF2-40B4-BE49-F238E27FC236}">
              <a16:creationId xmlns:a16="http://schemas.microsoft.com/office/drawing/2014/main" id="{FF4B1A1A-3D90-4B8F-8087-74285804B1C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2" name="直線コネクタ 141">
          <a:extLst>
            <a:ext uri="{FF2B5EF4-FFF2-40B4-BE49-F238E27FC236}">
              <a16:creationId xmlns:a16="http://schemas.microsoft.com/office/drawing/2014/main" id="{765ACE53-8891-478C-88C0-2AB63837535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3" name="テキスト ボックス 142">
          <a:extLst>
            <a:ext uri="{FF2B5EF4-FFF2-40B4-BE49-F238E27FC236}">
              <a16:creationId xmlns:a16="http://schemas.microsoft.com/office/drawing/2014/main" id="{B37C15CB-C2E6-4680-B2BE-C617CDAE963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a:extLst>
            <a:ext uri="{FF2B5EF4-FFF2-40B4-BE49-F238E27FC236}">
              <a16:creationId xmlns:a16="http://schemas.microsoft.com/office/drawing/2014/main" id="{835D8F7D-E9B1-4C71-8889-2F634BC05CF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a:extLst>
            <a:ext uri="{FF2B5EF4-FFF2-40B4-BE49-F238E27FC236}">
              <a16:creationId xmlns:a16="http://schemas.microsoft.com/office/drawing/2014/main" id="{2A55A59B-E856-4724-8BA9-2061FF12E6F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151856</xdr:rowOff>
    </xdr:from>
    <xdr:to>
      <xdr:col>24</xdr:col>
      <xdr:colOff>62865</xdr:colOff>
      <xdr:row>64</xdr:row>
      <xdr:rowOff>50619</xdr:rowOff>
    </xdr:to>
    <xdr:cxnSp macro="">
      <xdr:nvCxnSpPr>
        <xdr:cNvPr id="146" name="直線コネクタ 145">
          <a:extLst>
            <a:ext uri="{FF2B5EF4-FFF2-40B4-BE49-F238E27FC236}">
              <a16:creationId xmlns:a16="http://schemas.microsoft.com/office/drawing/2014/main" id="{D0924654-6046-4F7E-86AC-4ECF251557B8}"/>
            </a:ext>
          </a:extLst>
        </xdr:cNvPr>
        <xdr:cNvCxnSpPr/>
      </xdr:nvCxnSpPr>
      <xdr:spPr>
        <a:xfrm flipV="1">
          <a:off x="4634865" y="958160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47" name="【体育館・プール】&#10;有形固定資産減価償却率最小値テキスト">
          <a:extLst>
            <a:ext uri="{FF2B5EF4-FFF2-40B4-BE49-F238E27FC236}">
              <a16:creationId xmlns:a16="http://schemas.microsoft.com/office/drawing/2014/main" id="{6F0CC42D-D4F4-4E6B-B2D8-BEFAF6DE80FD}"/>
            </a:ext>
          </a:extLst>
        </xdr:cNvPr>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48" name="直線コネクタ 147">
          <a:extLst>
            <a:ext uri="{FF2B5EF4-FFF2-40B4-BE49-F238E27FC236}">
              <a16:creationId xmlns:a16="http://schemas.microsoft.com/office/drawing/2014/main" id="{E516A640-4FEB-4EF3-9122-0F36B05E2D53}"/>
            </a:ext>
          </a:extLst>
        </xdr:cNvPr>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98533</xdr:rowOff>
    </xdr:from>
    <xdr:ext cx="340478" cy="259045"/>
    <xdr:sp macro="" textlink="">
      <xdr:nvSpPr>
        <xdr:cNvPr id="149" name="【体育館・プール】&#10;有形固定資産減価償却率最大値テキスト">
          <a:extLst>
            <a:ext uri="{FF2B5EF4-FFF2-40B4-BE49-F238E27FC236}">
              <a16:creationId xmlns:a16="http://schemas.microsoft.com/office/drawing/2014/main" id="{DAD9CF9B-697F-4995-A549-1C8B7FFB43A8}"/>
            </a:ext>
          </a:extLst>
        </xdr:cNvPr>
        <xdr:cNvSpPr txBox="1"/>
      </xdr:nvSpPr>
      <xdr:spPr>
        <a:xfrm>
          <a:off x="4673600" y="93568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151856</xdr:rowOff>
    </xdr:from>
    <xdr:to>
      <xdr:col>24</xdr:col>
      <xdr:colOff>152400</xdr:colOff>
      <xdr:row>55</xdr:row>
      <xdr:rowOff>151856</xdr:rowOff>
    </xdr:to>
    <xdr:cxnSp macro="">
      <xdr:nvCxnSpPr>
        <xdr:cNvPr id="150" name="直線コネクタ 149">
          <a:extLst>
            <a:ext uri="{FF2B5EF4-FFF2-40B4-BE49-F238E27FC236}">
              <a16:creationId xmlns:a16="http://schemas.microsoft.com/office/drawing/2014/main" id="{519BD807-F1E4-44E2-B8DB-E9809B2E60B7}"/>
            </a:ext>
          </a:extLst>
        </xdr:cNvPr>
        <xdr:cNvCxnSpPr/>
      </xdr:nvCxnSpPr>
      <xdr:spPr>
        <a:xfrm>
          <a:off x="4546600" y="958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74584</xdr:rowOff>
    </xdr:from>
    <xdr:ext cx="405111" cy="259045"/>
    <xdr:sp macro="" textlink="">
      <xdr:nvSpPr>
        <xdr:cNvPr id="151" name="【体育館・プール】&#10;有形固定資産減価償却率平均値テキスト">
          <a:extLst>
            <a:ext uri="{FF2B5EF4-FFF2-40B4-BE49-F238E27FC236}">
              <a16:creationId xmlns:a16="http://schemas.microsoft.com/office/drawing/2014/main" id="{5E5DE769-2B9C-454C-9599-BC0A75F04DD9}"/>
            </a:ext>
          </a:extLst>
        </xdr:cNvPr>
        <xdr:cNvSpPr txBox="1"/>
      </xdr:nvSpPr>
      <xdr:spPr>
        <a:xfrm>
          <a:off x="4673600" y="1036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96157</xdr:rowOff>
    </xdr:from>
    <xdr:to>
      <xdr:col>24</xdr:col>
      <xdr:colOff>114300</xdr:colOff>
      <xdr:row>61</xdr:row>
      <xdr:rowOff>26307</xdr:rowOff>
    </xdr:to>
    <xdr:sp macro="" textlink="">
      <xdr:nvSpPr>
        <xdr:cNvPr id="152" name="フローチャート: 判断 151">
          <a:extLst>
            <a:ext uri="{FF2B5EF4-FFF2-40B4-BE49-F238E27FC236}">
              <a16:creationId xmlns:a16="http://schemas.microsoft.com/office/drawing/2014/main" id="{2AFC5DD4-4D62-457F-BAEC-215D7DCF325E}"/>
            </a:ext>
          </a:extLst>
        </xdr:cNvPr>
        <xdr:cNvSpPr/>
      </xdr:nvSpPr>
      <xdr:spPr>
        <a:xfrm>
          <a:off x="45847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136978</xdr:rowOff>
    </xdr:from>
    <xdr:to>
      <xdr:col>20</xdr:col>
      <xdr:colOff>38100</xdr:colOff>
      <xdr:row>61</xdr:row>
      <xdr:rowOff>67128</xdr:rowOff>
    </xdr:to>
    <xdr:sp macro="" textlink="">
      <xdr:nvSpPr>
        <xdr:cNvPr id="153" name="フローチャート: 判断 152">
          <a:extLst>
            <a:ext uri="{FF2B5EF4-FFF2-40B4-BE49-F238E27FC236}">
              <a16:creationId xmlns:a16="http://schemas.microsoft.com/office/drawing/2014/main" id="{F6D28C17-0B38-4ABB-8CA2-D0DA21E7252A}"/>
            </a:ext>
          </a:extLst>
        </xdr:cNvPr>
        <xdr:cNvSpPr/>
      </xdr:nvSpPr>
      <xdr:spPr>
        <a:xfrm>
          <a:off x="37465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96157</xdr:rowOff>
    </xdr:from>
    <xdr:to>
      <xdr:col>15</xdr:col>
      <xdr:colOff>101600</xdr:colOff>
      <xdr:row>61</xdr:row>
      <xdr:rowOff>26307</xdr:rowOff>
    </xdr:to>
    <xdr:sp macro="" textlink="">
      <xdr:nvSpPr>
        <xdr:cNvPr id="154" name="フローチャート: 判断 153">
          <a:extLst>
            <a:ext uri="{FF2B5EF4-FFF2-40B4-BE49-F238E27FC236}">
              <a16:creationId xmlns:a16="http://schemas.microsoft.com/office/drawing/2014/main" id="{83FCA3EA-E892-4EA2-8254-2693956183C7}"/>
            </a:ext>
          </a:extLst>
        </xdr:cNvPr>
        <xdr:cNvSpPr/>
      </xdr:nvSpPr>
      <xdr:spPr>
        <a:xfrm>
          <a:off x="2857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55" name="フローチャート: 判断 154">
          <a:extLst>
            <a:ext uri="{FF2B5EF4-FFF2-40B4-BE49-F238E27FC236}">
              <a16:creationId xmlns:a16="http://schemas.microsoft.com/office/drawing/2014/main" id="{9E2BC8FA-6591-4F42-A23C-0F3B365DDA7E}"/>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153307</xdr:rowOff>
    </xdr:from>
    <xdr:to>
      <xdr:col>6</xdr:col>
      <xdr:colOff>38100</xdr:colOff>
      <xdr:row>61</xdr:row>
      <xdr:rowOff>83457</xdr:rowOff>
    </xdr:to>
    <xdr:sp macro="" textlink="">
      <xdr:nvSpPr>
        <xdr:cNvPr id="156" name="フローチャート: 判断 155">
          <a:extLst>
            <a:ext uri="{FF2B5EF4-FFF2-40B4-BE49-F238E27FC236}">
              <a16:creationId xmlns:a16="http://schemas.microsoft.com/office/drawing/2014/main" id="{9C5CDF10-B100-4CD4-8BDD-B6DBFBEC1F0C}"/>
            </a:ext>
          </a:extLst>
        </xdr:cNvPr>
        <xdr:cNvSpPr/>
      </xdr:nvSpPr>
      <xdr:spPr>
        <a:xfrm>
          <a:off x="1079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64E730FA-03E8-4B0C-99AD-BC1E6EB95E7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94406EEF-7BA2-423B-A721-4606AE09FB2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300811C9-61B1-47BE-8999-27B814EC0E1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58EC60AC-6284-4DFE-8FA1-94B9A5DF24A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FF1C6C49-34DF-44A4-A8A8-C7EF1BFA04E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60</xdr:row>
      <xdr:rowOff>133713</xdr:rowOff>
    </xdr:from>
    <xdr:to>
      <xdr:col>6</xdr:col>
      <xdr:colOff>38100</xdr:colOff>
      <xdr:row>61</xdr:row>
      <xdr:rowOff>63863</xdr:rowOff>
    </xdr:to>
    <xdr:sp macro="" textlink="">
      <xdr:nvSpPr>
        <xdr:cNvPr id="162" name="楕円 161">
          <a:extLst>
            <a:ext uri="{FF2B5EF4-FFF2-40B4-BE49-F238E27FC236}">
              <a16:creationId xmlns:a16="http://schemas.microsoft.com/office/drawing/2014/main" id="{EFF8FDDB-F55B-4E75-B4AA-F1D3493D7D97}"/>
            </a:ext>
          </a:extLst>
        </xdr:cNvPr>
        <xdr:cNvSpPr/>
      </xdr:nvSpPr>
      <xdr:spPr>
        <a:xfrm>
          <a:off x="1079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83655</xdr:rowOff>
    </xdr:from>
    <xdr:ext cx="405111" cy="259045"/>
    <xdr:sp macro="" textlink="">
      <xdr:nvSpPr>
        <xdr:cNvPr id="163" name="n_1aveValue【体育館・プール】&#10;有形固定資産減価償却率">
          <a:extLst>
            <a:ext uri="{FF2B5EF4-FFF2-40B4-BE49-F238E27FC236}">
              <a16:creationId xmlns:a16="http://schemas.microsoft.com/office/drawing/2014/main" id="{46489B40-6AFA-4B79-98D7-9B807D8B7FFD}"/>
            </a:ext>
          </a:extLst>
        </xdr:cNvPr>
        <xdr:cNvSpPr txBox="1"/>
      </xdr:nvSpPr>
      <xdr:spPr>
        <a:xfrm>
          <a:off x="3582044" y="1019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42834</xdr:rowOff>
    </xdr:from>
    <xdr:ext cx="405111" cy="259045"/>
    <xdr:sp macro="" textlink="">
      <xdr:nvSpPr>
        <xdr:cNvPr id="164" name="n_2aveValue【体育館・プール】&#10;有形固定資産減価償却率">
          <a:extLst>
            <a:ext uri="{FF2B5EF4-FFF2-40B4-BE49-F238E27FC236}">
              <a16:creationId xmlns:a16="http://schemas.microsoft.com/office/drawing/2014/main" id="{1CD243BE-8DED-4CCD-BAB1-5715926A7662}"/>
            </a:ext>
          </a:extLst>
        </xdr:cNvPr>
        <xdr:cNvSpPr txBox="1"/>
      </xdr:nvSpPr>
      <xdr:spPr>
        <a:xfrm>
          <a:off x="2705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65" name="n_3aveValue【体育館・プール】&#10;有形固定資産減価償却率">
          <a:extLst>
            <a:ext uri="{FF2B5EF4-FFF2-40B4-BE49-F238E27FC236}">
              <a16:creationId xmlns:a16="http://schemas.microsoft.com/office/drawing/2014/main" id="{EC3A9039-F600-4004-8AB0-3E6B91370A81}"/>
            </a:ext>
          </a:extLst>
        </xdr:cNvPr>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74584</xdr:rowOff>
    </xdr:from>
    <xdr:ext cx="405111" cy="259045"/>
    <xdr:sp macro="" textlink="">
      <xdr:nvSpPr>
        <xdr:cNvPr id="166" name="n_4aveValue【体育館・プール】&#10;有形固定資産減価償却率">
          <a:extLst>
            <a:ext uri="{FF2B5EF4-FFF2-40B4-BE49-F238E27FC236}">
              <a16:creationId xmlns:a16="http://schemas.microsoft.com/office/drawing/2014/main" id="{2805EE82-554B-4A61-96A7-F75F5073D4E1}"/>
            </a:ext>
          </a:extLst>
        </xdr:cNvPr>
        <xdr:cNvSpPr txBox="1"/>
      </xdr:nvSpPr>
      <xdr:spPr>
        <a:xfrm>
          <a:off x="927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167" name="n_4mainValue【体育館・プール】&#10;有形固定資産減価償却率">
          <a:extLst>
            <a:ext uri="{FF2B5EF4-FFF2-40B4-BE49-F238E27FC236}">
              <a16:creationId xmlns:a16="http://schemas.microsoft.com/office/drawing/2014/main" id="{9E42C4F3-DFEB-4A40-A116-E6F317194D09}"/>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a:extLst>
            <a:ext uri="{FF2B5EF4-FFF2-40B4-BE49-F238E27FC236}">
              <a16:creationId xmlns:a16="http://schemas.microsoft.com/office/drawing/2014/main" id="{75B2D9C2-D8E5-48FE-BE5E-1710B81F4E7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a:extLst>
            <a:ext uri="{FF2B5EF4-FFF2-40B4-BE49-F238E27FC236}">
              <a16:creationId xmlns:a16="http://schemas.microsoft.com/office/drawing/2014/main" id="{A121514E-28EB-4900-A8F9-C4BA66023AB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a:extLst>
            <a:ext uri="{FF2B5EF4-FFF2-40B4-BE49-F238E27FC236}">
              <a16:creationId xmlns:a16="http://schemas.microsoft.com/office/drawing/2014/main" id="{7B7562DD-51EB-4EB8-976B-F27AA8A55ED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a:extLst>
            <a:ext uri="{FF2B5EF4-FFF2-40B4-BE49-F238E27FC236}">
              <a16:creationId xmlns:a16="http://schemas.microsoft.com/office/drawing/2014/main" id="{9A8DD795-B7FA-4E2D-836B-7A38719D155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a:extLst>
            <a:ext uri="{FF2B5EF4-FFF2-40B4-BE49-F238E27FC236}">
              <a16:creationId xmlns:a16="http://schemas.microsoft.com/office/drawing/2014/main" id="{55465881-0DF7-4DCB-B1DA-222C7047F88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a:extLst>
            <a:ext uri="{FF2B5EF4-FFF2-40B4-BE49-F238E27FC236}">
              <a16:creationId xmlns:a16="http://schemas.microsoft.com/office/drawing/2014/main" id="{27C49658-FFF7-447B-ACAE-E59FB826802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a:extLst>
            <a:ext uri="{FF2B5EF4-FFF2-40B4-BE49-F238E27FC236}">
              <a16:creationId xmlns:a16="http://schemas.microsoft.com/office/drawing/2014/main" id="{95FBCB97-62A0-4784-8369-81CCFA81054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a:extLst>
            <a:ext uri="{FF2B5EF4-FFF2-40B4-BE49-F238E27FC236}">
              <a16:creationId xmlns:a16="http://schemas.microsoft.com/office/drawing/2014/main" id="{6D50CF37-6F43-46DC-AAD5-9300A6295DD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a:extLst>
            <a:ext uri="{FF2B5EF4-FFF2-40B4-BE49-F238E27FC236}">
              <a16:creationId xmlns:a16="http://schemas.microsoft.com/office/drawing/2014/main" id="{8CF625F2-3AC1-4276-B6A5-8DDA9EDA45F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a:extLst>
            <a:ext uri="{FF2B5EF4-FFF2-40B4-BE49-F238E27FC236}">
              <a16:creationId xmlns:a16="http://schemas.microsoft.com/office/drawing/2014/main" id="{FD0A73EE-D537-47DB-ACD5-548F3C1400F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8" name="直線コネクタ 177">
          <a:extLst>
            <a:ext uri="{FF2B5EF4-FFF2-40B4-BE49-F238E27FC236}">
              <a16:creationId xmlns:a16="http://schemas.microsoft.com/office/drawing/2014/main" id="{F6447D35-AC74-4089-87DE-95D389A7BCD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9" name="テキスト ボックス 178">
          <a:extLst>
            <a:ext uri="{FF2B5EF4-FFF2-40B4-BE49-F238E27FC236}">
              <a16:creationId xmlns:a16="http://schemas.microsoft.com/office/drawing/2014/main" id="{D1314048-E911-4EB5-B717-269A61FF31B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0" name="直線コネクタ 179">
          <a:extLst>
            <a:ext uri="{FF2B5EF4-FFF2-40B4-BE49-F238E27FC236}">
              <a16:creationId xmlns:a16="http://schemas.microsoft.com/office/drawing/2014/main" id="{2E3789CC-3E69-4126-B0EB-C579AFF6648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1" name="テキスト ボックス 180">
          <a:extLst>
            <a:ext uri="{FF2B5EF4-FFF2-40B4-BE49-F238E27FC236}">
              <a16:creationId xmlns:a16="http://schemas.microsoft.com/office/drawing/2014/main" id="{82A095AA-1240-4482-81B4-9DCB99599A7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2" name="直線コネクタ 181">
          <a:extLst>
            <a:ext uri="{FF2B5EF4-FFF2-40B4-BE49-F238E27FC236}">
              <a16:creationId xmlns:a16="http://schemas.microsoft.com/office/drawing/2014/main" id="{1281F853-B25A-48F2-A309-E417A301887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3" name="テキスト ボックス 182">
          <a:extLst>
            <a:ext uri="{FF2B5EF4-FFF2-40B4-BE49-F238E27FC236}">
              <a16:creationId xmlns:a16="http://schemas.microsoft.com/office/drawing/2014/main" id="{35CBDCD0-469E-433D-8216-E8CE00311C6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4" name="直線コネクタ 183">
          <a:extLst>
            <a:ext uri="{FF2B5EF4-FFF2-40B4-BE49-F238E27FC236}">
              <a16:creationId xmlns:a16="http://schemas.microsoft.com/office/drawing/2014/main" id="{8B61E96F-E3B1-4B70-87F0-F1BA66530F0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5" name="テキスト ボックス 184">
          <a:extLst>
            <a:ext uri="{FF2B5EF4-FFF2-40B4-BE49-F238E27FC236}">
              <a16:creationId xmlns:a16="http://schemas.microsoft.com/office/drawing/2014/main" id="{AD7AEB4E-4145-4D30-9DEF-8F0ECF7260A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6" name="直線コネクタ 185">
          <a:extLst>
            <a:ext uri="{FF2B5EF4-FFF2-40B4-BE49-F238E27FC236}">
              <a16:creationId xmlns:a16="http://schemas.microsoft.com/office/drawing/2014/main" id="{6B392216-9DCE-46C1-9E29-0E9780DF1ED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7" name="テキスト ボックス 186">
          <a:extLst>
            <a:ext uri="{FF2B5EF4-FFF2-40B4-BE49-F238E27FC236}">
              <a16:creationId xmlns:a16="http://schemas.microsoft.com/office/drawing/2014/main" id="{3BEB19DF-1F5C-48B1-BA79-B55BF356DC6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a:extLst>
            <a:ext uri="{FF2B5EF4-FFF2-40B4-BE49-F238E27FC236}">
              <a16:creationId xmlns:a16="http://schemas.microsoft.com/office/drawing/2014/main" id="{5EE977EA-3F55-48DA-8FBC-285B14BAC77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9" name="テキスト ボックス 188">
          <a:extLst>
            <a:ext uri="{FF2B5EF4-FFF2-40B4-BE49-F238E27FC236}">
              <a16:creationId xmlns:a16="http://schemas.microsoft.com/office/drawing/2014/main" id="{59EA806F-CF0E-4D24-A958-AC3B8D611FC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体育館・プール】&#10;一人当たり面積グラフ枠">
          <a:extLst>
            <a:ext uri="{FF2B5EF4-FFF2-40B4-BE49-F238E27FC236}">
              <a16:creationId xmlns:a16="http://schemas.microsoft.com/office/drawing/2014/main" id="{9C1A9292-6E7B-4120-9901-A84C6D08C31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154305</xdr:rowOff>
    </xdr:from>
    <xdr:to>
      <xdr:col>54</xdr:col>
      <xdr:colOff>189865</xdr:colOff>
      <xdr:row>63</xdr:row>
      <xdr:rowOff>26670</xdr:rowOff>
    </xdr:to>
    <xdr:cxnSp macro="">
      <xdr:nvCxnSpPr>
        <xdr:cNvPr id="191" name="直線コネクタ 190">
          <a:extLst>
            <a:ext uri="{FF2B5EF4-FFF2-40B4-BE49-F238E27FC236}">
              <a16:creationId xmlns:a16="http://schemas.microsoft.com/office/drawing/2014/main" id="{4E226507-9CFF-481C-994E-0D645A1EADD4}"/>
            </a:ext>
          </a:extLst>
        </xdr:cNvPr>
        <xdr:cNvCxnSpPr/>
      </xdr:nvCxnSpPr>
      <xdr:spPr>
        <a:xfrm flipV="1">
          <a:off x="10476865" y="941260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30497</xdr:rowOff>
    </xdr:from>
    <xdr:ext cx="469744" cy="259045"/>
    <xdr:sp macro="" textlink="">
      <xdr:nvSpPr>
        <xdr:cNvPr id="192" name="【体育館・プール】&#10;一人当たり面積最小値テキスト">
          <a:extLst>
            <a:ext uri="{FF2B5EF4-FFF2-40B4-BE49-F238E27FC236}">
              <a16:creationId xmlns:a16="http://schemas.microsoft.com/office/drawing/2014/main" id="{2FB7B95D-AAAE-419A-9F1F-6C826196F91B}"/>
            </a:ext>
          </a:extLst>
        </xdr:cNvPr>
        <xdr:cNvSpPr txBox="1"/>
      </xdr:nvSpPr>
      <xdr:spPr>
        <a:xfrm>
          <a:off x="10515600"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26670</xdr:rowOff>
    </xdr:from>
    <xdr:to>
      <xdr:col>55</xdr:col>
      <xdr:colOff>88900</xdr:colOff>
      <xdr:row>63</xdr:row>
      <xdr:rowOff>26670</xdr:rowOff>
    </xdr:to>
    <xdr:cxnSp macro="">
      <xdr:nvCxnSpPr>
        <xdr:cNvPr id="193" name="直線コネクタ 192">
          <a:extLst>
            <a:ext uri="{FF2B5EF4-FFF2-40B4-BE49-F238E27FC236}">
              <a16:creationId xmlns:a16="http://schemas.microsoft.com/office/drawing/2014/main" id="{35E84ACA-5722-446C-99AA-BE57E3CB4A7E}"/>
            </a:ext>
          </a:extLst>
        </xdr:cNvPr>
        <xdr:cNvCxnSpPr/>
      </xdr:nvCxnSpPr>
      <xdr:spPr>
        <a:xfrm>
          <a:off x="10388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100982</xdr:rowOff>
    </xdr:from>
    <xdr:ext cx="469744" cy="259045"/>
    <xdr:sp macro="" textlink="">
      <xdr:nvSpPr>
        <xdr:cNvPr id="194" name="【体育館・プール】&#10;一人当たり面積最大値テキスト">
          <a:extLst>
            <a:ext uri="{FF2B5EF4-FFF2-40B4-BE49-F238E27FC236}">
              <a16:creationId xmlns:a16="http://schemas.microsoft.com/office/drawing/2014/main" id="{3C0AB4A8-30EA-4CCB-8D97-3AEC1DDD8C0F}"/>
            </a:ext>
          </a:extLst>
        </xdr:cNvPr>
        <xdr:cNvSpPr txBox="1"/>
      </xdr:nvSpPr>
      <xdr:spPr>
        <a:xfrm>
          <a:off x="10515600" y="918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154305</xdr:rowOff>
    </xdr:from>
    <xdr:to>
      <xdr:col>55</xdr:col>
      <xdr:colOff>88900</xdr:colOff>
      <xdr:row>54</xdr:row>
      <xdr:rowOff>154305</xdr:rowOff>
    </xdr:to>
    <xdr:cxnSp macro="">
      <xdr:nvCxnSpPr>
        <xdr:cNvPr id="195" name="直線コネクタ 194">
          <a:extLst>
            <a:ext uri="{FF2B5EF4-FFF2-40B4-BE49-F238E27FC236}">
              <a16:creationId xmlns:a16="http://schemas.microsoft.com/office/drawing/2014/main" id="{FC7191A1-846F-4542-99A4-80D62EDC7C1C}"/>
            </a:ext>
          </a:extLst>
        </xdr:cNvPr>
        <xdr:cNvCxnSpPr/>
      </xdr:nvCxnSpPr>
      <xdr:spPr>
        <a:xfrm>
          <a:off x="10388600" y="941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163847</xdr:rowOff>
    </xdr:from>
    <xdr:ext cx="469744" cy="259045"/>
    <xdr:sp macro="" textlink="">
      <xdr:nvSpPr>
        <xdr:cNvPr id="196" name="【体育館・プール】&#10;一人当たり面積平均値テキスト">
          <a:extLst>
            <a:ext uri="{FF2B5EF4-FFF2-40B4-BE49-F238E27FC236}">
              <a16:creationId xmlns:a16="http://schemas.microsoft.com/office/drawing/2014/main" id="{4DA3EB03-72EC-40AE-A08C-9E3DBAE66696}"/>
            </a:ext>
          </a:extLst>
        </xdr:cNvPr>
        <xdr:cNvSpPr txBox="1"/>
      </xdr:nvSpPr>
      <xdr:spPr>
        <a:xfrm>
          <a:off x="10515600" y="10279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13970</xdr:rowOff>
    </xdr:from>
    <xdr:to>
      <xdr:col>55</xdr:col>
      <xdr:colOff>50800</xdr:colOff>
      <xdr:row>60</xdr:row>
      <xdr:rowOff>115570</xdr:rowOff>
    </xdr:to>
    <xdr:sp macro="" textlink="">
      <xdr:nvSpPr>
        <xdr:cNvPr id="197" name="フローチャート: 判断 196">
          <a:extLst>
            <a:ext uri="{FF2B5EF4-FFF2-40B4-BE49-F238E27FC236}">
              <a16:creationId xmlns:a16="http://schemas.microsoft.com/office/drawing/2014/main" id="{071993C0-1AB5-464C-8E9B-25FF6066046B}"/>
            </a:ext>
          </a:extLst>
        </xdr:cNvPr>
        <xdr:cNvSpPr/>
      </xdr:nvSpPr>
      <xdr:spPr>
        <a:xfrm>
          <a:off x="10426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57785</xdr:rowOff>
    </xdr:from>
    <xdr:to>
      <xdr:col>50</xdr:col>
      <xdr:colOff>165100</xdr:colOff>
      <xdr:row>60</xdr:row>
      <xdr:rowOff>159385</xdr:rowOff>
    </xdr:to>
    <xdr:sp macro="" textlink="">
      <xdr:nvSpPr>
        <xdr:cNvPr id="198" name="フローチャート: 判断 197">
          <a:extLst>
            <a:ext uri="{FF2B5EF4-FFF2-40B4-BE49-F238E27FC236}">
              <a16:creationId xmlns:a16="http://schemas.microsoft.com/office/drawing/2014/main" id="{F3061915-21BE-48A4-A17A-54213B5CDD7D}"/>
            </a:ext>
          </a:extLst>
        </xdr:cNvPr>
        <xdr:cNvSpPr/>
      </xdr:nvSpPr>
      <xdr:spPr>
        <a:xfrm>
          <a:off x="9588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46355</xdr:rowOff>
    </xdr:from>
    <xdr:to>
      <xdr:col>46</xdr:col>
      <xdr:colOff>38100</xdr:colOff>
      <xdr:row>60</xdr:row>
      <xdr:rowOff>147955</xdr:rowOff>
    </xdr:to>
    <xdr:sp macro="" textlink="">
      <xdr:nvSpPr>
        <xdr:cNvPr id="199" name="フローチャート: 判断 198">
          <a:extLst>
            <a:ext uri="{FF2B5EF4-FFF2-40B4-BE49-F238E27FC236}">
              <a16:creationId xmlns:a16="http://schemas.microsoft.com/office/drawing/2014/main" id="{66D9261D-716A-4EB9-BD30-CEA04A0D524B}"/>
            </a:ext>
          </a:extLst>
        </xdr:cNvPr>
        <xdr:cNvSpPr/>
      </xdr:nvSpPr>
      <xdr:spPr>
        <a:xfrm>
          <a:off x="8699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53975</xdr:rowOff>
    </xdr:from>
    <xdr:to>
      <xdr:col>41</xdr:col>
      <xdr:colOff>101600</xdr:colOff>
      <xdr:row>60</xdr:row>
      <xdr:rowOff>155575</xdr:rowOff>
    </xdr:to>
    <xdr:sp macro="" textlink="">
      <xdr:nvSpPr>
        <xdr:cNvPr id="200" name="フローチャート: 判断 199">
          <a:extLst>
            <a:ext uri="{FF2B5EF4-FFF2-40B4-BE49-F238E27FC236}">
              <a16:creationId xmlns:a16="http://schemas.microsoft.com/office/drawing/2014/main" id="{B388CF95-410E-4AEE-A118-688717BCB6C1}"/>
            </a:ext>
          </a:extLst>
        </xdr:cNvPr>
        <xdr:cNvSpPr/>
      </xdr:nvSpPr>
      <xdr:spPr>
        <a:xfrm>
          <a:off x="7810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97790</xdr:rowOff>
    </xdr:from>
    <xdr:to>
      <xdr:col>36</xdr:col>
      <xdr:colOff>165100</xdr:colOff>
      <xdr:row>61</xdr:row>
      <xdr:rowOff>27940</xdr:rowOff>
    </xdr:to>
    <xdr:sp macro="" textlink="">
      <xdr:nvSpPr>
        <xdr:cNvPr id="201" name="フローチャート: 判断 200">
          <a:extLst>
            <a:ext uri="{FF2B5EF4-FFF2-40B4-BE49-F238E27FC236}">
              <a16:creationId xmlns:a16="http://schemas.microsoft.com/office/drawing/2014/main" id="{BB072003-49AD-43A1-A51E-A58D6DD9310F}"/>
            </a:ext>
          </a:extLst>
        </xdr:cNvPr>
        <xdr:cNvSpPr/>
      </xdr:nvSpPr>
      <xdr:spPr>
        <a:xfrm>
          <a:off x="6921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id="{99E56229-12C6-4D8D-A094-F20FA772528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id="{5141BDA8-CD14-43D2-805B-12CA1142AD8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E95FA5C6-038D-4B60-8BF0-DC62A6EFF3B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7F85ADE4-361B-45B9-A9FC-FC09FBC1A0D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2908A141-BE62-4A44-9CE2-853AE86F6B4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113030</xdr:rowOff>
    </xdr:from>
    <xdr:to>
      <xdr:col>36</xdr:col>
      <xdr:colOff>165100</xdr:colOff>
      <xdr:row>60</xdr:row>
      <xdr:rowOff>43180</xdr:rowOff>
    </xdr:to>
    <xdr:sp macro="" textlink="">
      <xdr:nvSpPr>
        <xdr:cNvPr id="207" name="楕円 206">
          <a:extLst>
            <a:ext uri="{FF2B5EF4-FFF2-40B4-BE49-F238E27FC236}">
              <a16:creationId xmlns:a16="http://schemas.microsoft.com/office/drawing/2014/main" id="{4A65D830-EB4C-46EA-8ABB-2490C4F107F9}"/>
            </a:ext>
          </a:extLst>
        </xdr:cNvPr>
        <xdr:cNvSpPr/>
      </xdr:nvSpPr>
      <xdr:spPr>
        <a:xfrm>
          <a:off x="6921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4462</xdr:rowOff>
    </xdr:from>
    <xdr:ext cx="469744" cy="259045"/>
    <xdr:sp macro="" textlink="">
      <xdr:nvSpPr>
        <xdr:cNvPr id="208" name="n_1aveValue【体育館・プール】&#10;一人当たり面積">
          <a:extLst>
            <a:ext uri="{FF2B5EF4-FFF2-40B4-BE49-F238E27FC236}">
              <a16:creationId xmlns:a16="http://schemas.microsoft.com/office/drawing/2014/main" id="{A4A64239-575D-4E38-828C-BFD7890495D9}"/>
            </a:ext>
          </a:extLst>
        </xdr:cNvPr>
        <xdr:cNvSpPr txBox="1"/>
      </xdr:nvSpPr>
      <xdr:spPr>
        <a:xfrm>
          <a:off x="9391727" y="1012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164482</xdr:rowOff>
    </xdr:from>
    <xdr:ext cx="469744" cy="259045"/>
    <xdr:sp macro="" textlink="">
      <xdr:nvSpPr>
        <xdr:cNvPr id="209" name="n_2aveValue【体育館・プール】&#10;一人当たり面積">
          <a:extLst>
            <a:ext uri="{FF2B5EF4-FFF2-40B4-BE49-F238E27FC236}">
              <a16:creationId xmlns:a16="http://schemas.microsoft.com/office/drawing/2014/main" id="{9D0CA69E-4EDB-4307-A98D-9E3F0495057D}"/>
            </a:ext>
          </a:extLst>
        </xdr:cNvPr>
        <xdr:cNvSpPr txBox="1"/>
      </xdr:nvSpPr>
      <xdr:spPr>
        <a:xfrm>
          <a:off x="8515427" y="101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652</xdr:rowOff>
    </xdr:from>
    <xdr:ext cx="469744" cy="259045"/>
    <xdr:sp macro="" textlink="">
      <xdr:nvSpPr>
        <xdr:cNvPr id="210" name="n_3aveValue【体育館・プール】&#10;一人当たり面積">
          <a:extLst>
            <a:ext uri="{FF2B5EF4-FFF2-40B4-BE49-F238E27FC236}">
              <a16:creationId xmlns:a16="http://schemas.microsoft.com/office/drawing/2014/main" id="{60D504CB-E2CA-4C42-ACCB-040E52741527}"/>
            </a:ext>
          </a:extLst>
        </xdr:cNvPr>
        <xdr:cNvSpPr txBox="1"/>
      </xdr:nvSpPr>
      <xdr:spPr>
        <a:xfrm>
          <a:off x="7626427" y="1011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19067</xdr:rowOff>
    </xdr:from>
    <xdr:ext cx="469744" cy="259045"/>
    <xdr:sp macro="" textlink="">
      <xdr:nvSpPr>
        <xdr:cNvPr id="211" name="n_4aveValue【体育館・プール】&#10;一人当たり面積">
          <a:extLst>
            <a:ext uri="{FF2B5EF4-FFF2-40B4-BE49-F238E27FC236}">
              <a16:creationId xmlns:a16="http://schemas.microsoft.com/office/drawing/2014/main" id="{B0C80091-1892-433F-8336-F39A4B55BA93}"/>
            </a:ext>
          </a:extLst>
        </xdr:cNvPr>
        <xdr:cNvSpPr txBox="1"/>
      </xdr:nvSpPr>
      <xdr:spPr>
        <a:xfrm>
          <a:off x="6737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59707</xdr:rowOff>
    </xdr:from>
    <xdr:ext cx="469744" cy="259045"/>
    <xdr:sp macro="" textlink="">
      <xdr:nvSpPr>
        <xdr:cNvPr id="212" name="n_4mainValue【体育館・プール】&#10;一人当たり面積">
          <a:extLst>
            <a:ext uri="{FF2B5EF4-FFF2-40B4-BE49-F238E27FC236}">
              <a16:creationId xmlns:a16="http://schemas.microsoft.com/office/drawing/2014/main" id="{8B535058-DD2F-4378-B8FB-1063B33C19C6}"/>
            </a:ext>
          </a:extLst>
        </xdr:cNvPr>
        <xdr:cNvSpPr txBox="1"/>
      </xdr:nvSpPr>
      <xdr:spPr>
        <a:xfrm>
          <a:off x="6737427" y="1000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3" name="正方形/長方形 212">
          <a:extLst>
            <a:ext uri="{FF2B5EF4-FFF2-40B4-BE49-F238E27FC236}">
              <a16:creationId xmlns:a16="http://schemas.microsoft.com/office/drawing/2014/main" id="{3B73CFA2-BBE5-4F51-8270-1B602905198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4" name="正方形/長方形 213">
          <a:extLst>
            <a:ext uri="{FF2B5EF4-FFF2-40B4-BE49-F238E27FC236}">
              <a16:creationId xmlns:a16="http://schemas.microsoft.com/office/drawing/2014/main" id="{0A47C6FA-D3FB-406A-BEFD-93FDA3778C0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5" name="正方形/長方形 214">
          <a:extLst>
            <a:ext uri="{FF2B5EF4-FFF2-40B4-BE49-F238E27FC236}">
              <a16:creationId xmlns:a16="http://schemas.microsoft.com/office/drawing/2014/main" id="{6E5695EC-2915-4323-860B-8FA4AD9B188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6" name="正方形/長方形 215">
          <a:extLst>
            <a:ext uri="{FF2B5EF4-FFF2-40B4-BE49-F238E27FC236}">
              <a16:creationId xmlns:a16="http://schemas.microsoft.com/office/drawing/2014/main" id="{7B31F471-7000-4515-94CC-8C2DDF86642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7" name="正方形/長方形 216">
          <a:extLst>
            <a:ext uri="{FF2B5EF4-FFF2-40B4-BE49-F238E27FC236}">
              <a16:creationId xmlns:a16="http://schemas.microsoft.com/office/drawing/2014/main" id="{779F8286-FB8D-44AF-BD1E-D6C7C1CAE4B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8" name="正方形/長方形 217">
          <a:extLst>
            <a:ext uri="{FF2B5EF4-FFF2-40B4-BE49-F238E27FC236}">
              <a16:creationId xmlns:a16="http://schemas.microsoft.com/office/drawing/2014/main" id="{1BFF4DAB-D2A5-4A0E-A0D6-48731133FAF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9" name="正方形/長方形 218">
          <a:extLst>
            <a:ext uri="{FF2B5EF4-FFF2-40B4-BE49-F238E27FC236}">
              <a16:creationId xmlns:a16="http://schemas.microsoft.com/office/drawing/2014/main" id="{80D8394B-2BCF-4FE4-A428-DD829DE403B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0" name="正方形/長方形 219">
          <a:extLst>
            <a:ext uri="{FF2B5EF4-FFF2-40B4-BE49-F238E27FC236}">
              <a16:creationId xmlns:a16="http://schemas.microsoft.com/office/drawing/2014/main" id="{2B8623C1-9E52-431E-98A2-DB14ABEC2FE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1" name="テキスト ボックス 220">
          <a:extLst>
            <a:ext uri="{FF2B5EF4-FFF2-40B4-BE49-F238E27FC236}">
              <a16:creationId xmlns:a16="http://schemas.microsoft.com/office/drawing/2014/main" id="{2B8DACCF-5F53-467E-9058-923BC30357C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2" name="直線コネクタ 221">
          <a:extLst>
            <a:ext uri="{FF2B5EF4-FFF2-40B4-BE49-F238E27FC236}">
              <a16:creationId xmlns:a16="http://schemas.microsoft.com/office/drawing/2014/main" id="{5B1DEFE8-5102-452E-91D1-7032A02851F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3" name="テキスト ボックス 222">
          <a:extLst>
            <a:ext uri="{FF2B5EF4-FFF2-40B4-BE49-F238E27FC236}">
              <a16:creationId xmlns:a16="http://schemas.microsoft.com/office/drawing/2014/main" id="{F3528772-EB93-4D3F-97C5-3B735B4B812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4" name="直線コネクタ 223">
          <a:extLst>
            <a:ext uri="{FF2B5EF4-FFF2-40B4-BE49-F238E27FC236}">
              <a16:creationId xmlns:a16="http://schemas.microsoft.com/office/drawing/2014/main" id="{41E78A35-3C8C-4E17-92C7-17949EFA789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25" name="テキスト ボックス 224">
          <a:extLst>
            <a:ext uri="{FF2B5EF4-FFF2-40B4-BE49-F238E27FC236}">
              <a16:creationId xmlns:a16="http://schemas.microsoft.com/office/drawing/2014/main" id="{F5F5B22F-F9F4-4A0B-ACC5-17989523CA9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6" name="直線コネクタ 225">
          <a:extLst>
            <a:ext uri="{FF2B5EF4-FFF2-40B4-BE49-F238E27FC236}">
              <a16:creationId xmlns:a16="http://schemas.microsoft.com/office/drawing/2014/main" id="{06EA06DA-6828-4FC6-91A7-291CC940D2C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7" name="テキスト ボックス 226">
          <a:extLst>
            <a:ext uri="{FF2B5EF4-FFF2-40B4-BE49-F238E27FC236}">
              <a16:creationId xmlns:a16="http://schemas.microsoft.com/office/drawing/2014/main" id="{478050A9-5493-4FC5-B1EA-4D49CC2B291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8" name="直線コネクタ 227">
          <a:extLst>
            <a:ext uri="{FF2B5EF4-FFF2-40B4-BE49-F238E27FC236}">
              <a16:creationId xmlns:a16="http://schemas.microsoft.com/office/drawing/2014/main" id="{E380C275-9E17-401E-9CCD-91AE30A30F3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9" name="テキスト ボックス 228">
          <a:extLst>
            <a:ext uri="{FF2B5EF4-FFF2-40B4-BE49-F238E27FC236}">
              <a16:creationId xmlns:a16="http://schemas.microsoft.com/office/drawing/2014/main" id="{C5BACD1E-37FA-4CA1-8924-D45B572B47B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0" name="直線コネクタ 229">
          <a:extLst>
            <a:ext uri="{FF2B5EF4-FFF2-40B4-BE49-F238E27FC236}">
              <a16:creationId xmlns:a16="http://schemas.microsoft.com/office/drawing/2014/main" id="{6D2E726A-120D-496E-BB4F-99F0E22C7EC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1" name="テキスト ボックス 230">
          <a:extLst>
            <a:ext uri="{FF2B5EF4-FFF2-40B4-BE49-F238E27FC236}">
              <a16:creationId xmlns:a16="http://schemas.microsoft.com/office/drawing/2014/main" id="{BC345769-CE7D-4644-95EE-9F2DEF5518C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2" name="直線コネクタ 231">
          <a:extLst>
            <a:ext uri="{FF2B5EF4-FFF2-40B4-BE49-F238E27FC236}">
              <a16:creationId xmlns:a16="http://schemas.microsoft.com/office/drawing/2014/main" id="{5196C634-6FD2-4E83-BFFA-C6EA65A5155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3" name="テキスト ボックス 232">
          <a:extLst>
            <a:ext uri="{FF2B5EF4-FFF2-40B4-BE49-F238E27FC236}">
              <a16:creationId xmlns:a16="http://schemas.microsoft.com/office/drawing/2014/main" id="{C2EE70CF-DF6B-465F-9EF4-364CBE2FC4D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4" name="直線コネクタ 233">
          <a:extLst>
            <a:ext uri="{FF2B5EF4-FFF2-40B4-BE49-F238E27FC236}">
              <a16:creationId xmlns:a16="http://schemas.microsoft.com/office/drawing/2014/main" id="{48F0736E-F5A0-44F8-816B-2E814851983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35" name="テキスト ボックス 234">
          <a:extLst>
            <a:ext uri="{FF2B5EF4-FFF2-40B4-BE49-F238E27FC236}">
              <a16:creationId xmlns:a16="http://schemas.microsoft.com/office/drawing/2014/main" id="{333EEBB7-3310-4244-BC50-3BDE9AEAC0E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6" name="【福祉施設】&#10;有形固定資産減価償却率グラフ枠">
          <a:extLst>
            <a:ext uri="{FF2B5EF4-FFF2-40B4-BE49-F238E27FC236}">
              <a16:creationId xmlns:a16="http://schemas.microsoft.com/office/drawing/2014/main" id="{2AAC3ADE-F1C5-4765-92A9-4AE7C524B79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85</xdr:row>
      <xdr:rowOff>49530</xdr:rowOff>
    </xdr:to>
    <xdr:cxnSp macro="">
      <xdr:nvCxnSpPr>
        <xdr:cNvPr id="237" name="直線コネクタ 236">
          <a:extLst>
            <a:ext uri="{FF2B5EF4-FFF2-40B4-BE49-F238E27FC236}">
              <a16:creationId xmlns:a16="http://schemas.microsoft.com/office/drawing/2014/main" id="{86B4643C-C262-4CAE-AB53-BCDFB3CFC285}"/>
            </a:ext>
          </a:extLst>
        </xdr:cNvPr>
        <xdr:cNvCxnSpPr/>
      </xdr:nvCxnSpPr>
      <xdr:spPr>
        <a:xfrm flipV="1">
          <a:off x="4634865" y="1339977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53357</xdr:rowOff>
    </xdr:from>
    <xdr:ext cx="405111" cy="259045"/>
    <xdr:sp macro="" textlink="">
      <xdr:nvSpPr>
        <xdr:cNvPr id="238" name="【福祉施設】&#10;有形固定資産減価償却率最小値テキスト">
          <a:extLst>
            <a:ext uri="{FF2B5EF4-FFF2-40B4-BE49-F238E27FC236}">
              <a16:creationId xmlns:a16="http://schemas.microsoft.com/office/drawing/2014/main" id="{C3036DDE-79ED-4C40-A1EC-0F5DCAE4A04A}"/>
            </a:ext>
          </a:extLst>
        </xdr:cNvPr>
        <xdr:cNvSpPr txBox="1"/>
      </xdr:nvSpPr>
      <xdr:spPr>
        <a:xfrm>
          <a:off x="4673600"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49530</xdr:rowOff>
    </xdr:from>
    <xdr:to>
      <xdr:col>24</xdr:col>
      <xdr:colOff>152400</xdr:colOff>
      <xdr:row>85</xdr:row>
      <xdr:rowOff>49530</xdr:rowOff>
    </xdr:to>
    <xdr:cxnSp macro="">
      <xdr:nvCxnSpPr>
        <xdr:cNvPr id="239" name="直線コネクタ 238">
          <a:extLst>
            <a:ext uri="{FF2B5EF4-FFF2-40B4-BE49-F238E27FC236}">
              <a16:creationId xmlns:a16="http://schemas.microsoft.com/office/drawing/2014/main" id="{2B118E15-B358-43F2-8A6C-A7BAA4F84144}"/>
            </a:ext>
          </a:extLst>
        </xdr:cNvPr>
        <xdr:cNvCxnSpPr/>
      </xdr:nvCxnSpPr>
      <xdr:spPr>
        <a:xfrm>
          <a:off x="4546600" y="1462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405111" cy="259045"/>
    <xdr:sp macro="" textlink="">
      <xdr:nvSpPr>
        <xdr:cNvPr id="240" name="【福祉施設】&#10;有形固定資産減価償却率最大値テキスト">
          <a:extLst>
            <a:ext uri="{FF2B5EF4-FFF2-40B4-BE49-F238E27FC236}">
              <a16:creationId xmlns:a16="http://schemas.microsoft.com/office/drawing/2014/main" id="{5407981E-96E1-44CC-873D-5734E8F66AB0}"/>
            </a:ext>
          </a:extLst>
        </xdr:cNvPr>
        <xdr:cNvSpPr txBox="1"/>
      </xdr:nvSpPr>
      <xdr:spPr>
        <a:xfrm>
          <a:off x="4673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241" name="直線コネクタ 240">
          <a:extLst>
            <a:ext uri="{FF2B5EF4-FFF2-40B4-BE49-F238E27FC236}">
              <a16:creationId xmlns:a16="http://schemas.microsoft.com/office/drawing/2014/main" id="{BFFD9035-FE06-458B-AC94-2F6AA56B4B49}"/>
            </a:ext>
          </a:extLst>
        </xdr:cNvPr>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42" name="【福祉施設】&#10;有形固定資産減価償却率平均値テキスト">
          <a:extLst>
            <a:ext uri="{FF2B5EF4-FFF2-40B4-BE49-F238E27FC236}">
              <a16:creationId xmlns:a16="http://schemas.microsoft.com/office/drawing/2014/main" id="{6B08C082-4B02-466E-9CD3-7A171238B84D}"/>
            </a:ext>
          </a:extLst>
        </xdr:cNvPr>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43" name="フローチャート: 判断 242">
          <a:extLst>
            <a:ext uri="{FF2B5EF4-FFF2-40B4-BE49-F238E27FC236}">
              <a16:creationId xmlns:a16="http://schemas.microsoft.com/office/drawing/2014/main" id="{FB6FBBA6-DF1D-42FA-B1A9-80814AEC0395}"/>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136525</xdr:rowOff>
    </xdr:to>
    <xdr:sp macro="" textlink="">
      <xdr:nvSpPr>
        <xdr:cNvPr id="244" name="フローチャート: 判断 243">
          <a:extLst>
            <a:ext uri="{FF2B5EF4-FFF2-40B4-BE49-F238E27FC236}">
              <a16:creationId xmlns:a16="http://schemas.microsoft.com/office/drawing/2014/main" id="{7C32DBC7-AD80-4CCD-9559-8F5D3DBE49FB}"/>
            </a:ext>
          </a:extLst>
        </xdr:cNvPr>
        <xdr:cNvSpPr/>
      </xdr:nvSpPr>
      <xdr:spPr>
        <a:xfrm>
          <a:off x="3746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154939</xdr:rowOff>
    </xdr:from>
    <xdr:to>
      <xdr:col>15</xdr:col>
      <xdr:colOff>101600</xdr:colOff>
      <xdr:row>82</xdr:row>
      <xdr:rowOff>85089</xdr:rowOff>
    </xdr:to>
    <xdr:sp macro="" textlink="">
      <xdr:nvSpPr>
        <xdr:cNvPr id="245" name="フローチャート: 判断 244">
          <a:extLst>
            <a:ext uri="{FF2B5EF4-FFF2-40B4-BE49-F238E27FC236}">
              <a16:creationId xmlns:a16="http://schemas.microsoft.com/office/drawing/2014/main" id="{5FCAA929-6274-441C-B21E-AA43025129AB}"/>
            </a:ext>
          </a:extLst>
        </xdr:cNvPr>
        <xdr:cNvSpPr/>
      </xdr:nvSpPr>
      <xdr:spPr>
        <a:xfrm>
          <a:off x="2857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126364</xdr:rowOff>
    </xdr:from>
    <xdr:to>
      <xdr:col>10</xdr:col>
      <xdr:colOff>165100</xdr:colOff>
      <xdr:row>82</xdr:row>
      <xdr:rowOff>56514</xdr:rowOff>
    </xdr:to>
    <xdr:sp macro="" textlink="">
      <xdr:nvSpPr>
        <xdr:cNvPr id="246" name="フローチャート: 判断 245">
          <a:extLst>
            <a:ext uri="{FF2B5EF4-FFF2-40B4-BE49-F238E27FC236}">
              <a16:creationId xmlns:a16="http://schemas.microsoft.com/office/drawing/2014/main" id="{5CD0C549-DE02-48CF-8140-BCDEDA5E2B81}"/>
            </a:ext>
          </a:extLst>
        </xdr:cNvPr>
        <xdr:cNvSpPr/>
      </xdr:nvSpPr>
      <xdr:spPr>
        <a:xfrm>
          <a:off x="1968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166370</xdr:rowOff>
    </xdr:from>
    <xdr:to>
      <xdr:col>6</xdr:col>
      <xdr:colOff>38100</xdr:colOff>
      <xdr:row>81</xdr:row>
      <xdr:rowOff>96520</xdr:rowOff>
    </xdr:to>
    <xdr:sp macro="" textlink="">
      <xdr:nvSpPr>
        <xdr:cNvPr id="247" name="フローチャート: 判断 246">
          <a:extLst>
            <a:ext uri="{FF2B5EF4-FFF2-40B4-BE49-F238E27FC236}">
              <a16:creationId xmlns:a16="http://schemas.microsoft.com/office/drawing/2014/main" id="{1DBD3521-D4FD-4ACE-B20C-4C8B02C683DC}"/>
            </a:ext>
          </a:extLst>
        </xdr:cNvPr>
        <xdr:cNvSpPr/>
      </xdr:nvSpPr>
      <xdr:spPr>
        <a:xfrm>
          <a:off x="1079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3DBFEBA3-2570-41CD-A38E-8BFBD0A7650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F3711D2E-0C32-4351-9A09-B8BBEB1FCDD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4C8A8E4C-D37E-4F18-A5E4-980BEDF55AA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B08E8195-53FC-4F61-9571-C0CA4E9BC85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69B90498-6690-498C-BE51-4857F33CDF1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80</xdr:row>
      <xdr:rowOff>135889</xdr:rowOff>
    </xdr:from>
    <xdr:to>
      <xdr:col>6</xdr:col>
      <xdr:colOff>38100</xdr:colOff>
      <xdr:row>81</xdr:row>
      <xdr:rowOff>66039</xdr:rowOff>
    </xdr:to>
    <xdr:sp macro="" textlink="">
      <xdr:nvSpPr>
        <xdr:cNvPr id="253" name="楕円 252">
          <a:extLst>
            <a:ext uri="{FF2B5EF4-FFF2-40B4-BE49-F238E27FC236}">
              <a16:creationId xmlns:a16="http://schemas.microsoft.com/office/drawing/2014/main" id="{05AD7F95-F0E2-48AD-85AA-F1948AE974C5}"/>
            </a:ext>
          </a:extLst>
        </xdr:cNvPr>
        <xdr:cNvSpPr/>
      </xdr:nvSpPr>
      <xdr:spPr>
        <a:xfrm>
          <a:off x="1079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153052</xdr:rowOff>
    </xdr:from>
    <xdr:ext cx="405111" cy="259045"/>
    <xdr:sp macro="" textlink="">
      <xdr:nvSpPr>
        <xdr:cNvPr id="254" name="n_1aveValue【福祉施設】&#10;有形固定資産減価償却率">
          <a:extLst>
            <a:ext uri="{FF2B5EF4-FFF2-40B4-BE49-F238E27FC236}">
              <a16:creationId xmlns:a16="http://schemas.microsoft.com/office/drawing/2014/main" id="{78B0F547-7110-47CF-B210-800C863651AA}"/>
            </a:ext>
          </a:extLst>
        </xdr:cNvPr>
        <xdr:cNvSpPr txBox="1"/>
      </xdr:nvSpPr>
      <xdr:spPr>
        <a:xfrm>
          <a:off x="3582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101616</xdr:rowOff>
    </xdr:from>
    <xdr:ext cx="405111" cy="259045"/>
    <xdr:sp macro="" textlink="">
      <xdr:nvSpPr>
        <xdr:cNvPr id="255" name="n_2aveValue【福祉施設】&#10;有形固定資産減価償却率">
          <a:extLst>
            <a:ext uri="{FF2B5EF4-FFF2-40B4-BE49-F238E27FC236}">
              <a16:creationId xmlns:a16="http://schemas.microsoft.com/office/drawing/2014/main" id="{BD5ABE72-F182-4EAA-848B-E8680B4A6FA0}"/>
            </a:ext>
          </a:extLst>
        </xdr:cNvPr>
        <xdr:cNvSpPr txBox="1"/>
      </xdr:nvSpPr>
      <xdr:spPr>
        <a:xfrm>
          <a:off x="2705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73041</xdr:rowOff>
    </xdr:from>
    <xdr:ext cx="405111" cy="259045"/>
    <xdr:sp macro="" textlink="">
      <xdr:nvSpPr>
        <xdr:cNvPr id="256" name="n_3aveValue【福祉施設】&#10;有形固定資産減価償却率">
          <a:extLst>
            <a:ext uri="{FF2B5EF4-FFF2-40B4-BE49-F238E27FC236}">
              <a16:creationId xmlns:a16="http://schemas.microsoft.com/office/drawing/2014/main" id="{ED59920E-65A6-404C-94E6-A3F1413E436F}"/>
            </a:ext>
          </a:extLst>
        </xdr:cNvPr>
        <xdr:cNvSpPr txBox="1"/>
      </xdr:nvSpPr>
      <xdr:spPr>
        <a:xfrm>
          <a:off x="1816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87647</xdr:rowOff>
    </xdr:from>
    <xdr:ext cx="405111" cy="259045"/>
    <xdr:sp macro="" textlink="">
      <xdr:nvSpPr>
        <xdr:cNvPr id="257" name="n_4aveValue【福祉施設】&#10;有形固定資産減価償却率">
          <a:extLst>
            <a:ext uri="{FF2B5EF4-FFF2-40B4-BE49-F238E27FC236}">
              <a16:creationId xmlns:a16="http://schemas.microsoft.com/office/drawing/2014/main" id="{21159987-4D7E-4CF7-88B2-432B7772D129}"/>
            </a:ext>
          </a:extLst>
        </xdr:cNvPr>
        <xdr:cNvSpPr txBox="1"/>
      </xdr:nvSpPr>
      <xdr:spPr>
        <a:xfrm>
          <a:off x="927744" y="1397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82566</xdr:rowOff>
    </xdr:from>
    <xdr:ext cx="405111" cy="259045"/>
    <xdr:sp macro="" textlink="">
      <xdr:nvSpPr>
        <xdr:cNvPr id="258" name="n_4mainValue【福祉施設】&#10;有形固定資産減価償却率">
          <a:extLst>
            <a:ext uri="{FF2B5EF4-FFF2-40B4-BE49-F238E27FC236}">
              <a16:creationId xmlns:a16="http://schemas.microsoft.com/office/drawing/2014/main" id="{90BC54DF-5EC5-4D29-8FC3-833D68ABB59C}"/>
            </a:ext>
          </a:extLst>
        </xdr:cNvPr>
        <xdr:cNvSpPr txBox="1"/>
      </xdr:nvSpPr>
      <xdr:spPr>
        <a:xfrm>
          <a:off x="927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9" name="正方形/長方形 258">
          <a:extLst>
            <a:ext uri="{FF2B5EF4-FFF2-40B4-BE49-F238E27FC236}">
              <a16:creationId xmlns:a16="http://schemas.microsoft.com/office/drawing/2014/main" id="{5B71CAE8-23BD-4750-8C7F-825F98557CB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0" name="正方形/長方形 259">
          <a:extLst>
            <a:ext uri="{FF2B5EF4-FFF2-40B4-BE49-F238E27FC236}">
              <a16:creationId xmlns:a16="http://schemas.microsoft.com/office/drawing/2014/main" id="{67EC45F2-7584-4E17-8E24-2F81F417067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1" name="正方形/長方形 260">
          <a:extLst>
            <a:ext uri="{FF2B5EF4-FFF2-40B4-BE49-F238E27FC236}">
              <a16:creationId xmlns:a16="http://schemas.microsoft.com/office/drawing/2014/main" id="{ADD6B47A-884D-4F46-BAEC-E95262329A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2" name="正方形/長方形 261">
          <a:extLst>
            <a:ext uri="{FF2B5EF4-FFF2-40B4-BE49-F238E27FC236}">
              <a16:creationId xmlns:a16="http://schemas.microsoft.com/office/drawing/2014/main" id="{2FC9CD3F-017D-481D-B3D6-260EFF45D17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3" name="正方形/長方形 262">
          <a:extLst>
            <a:ext uri="{FF2B5EF4-FFF2-40B4-BE49-F238E27FC236}">
              <a16:creationId xmlns:a16="http://schemas.microsoft.com/office/drawing/2014/main" id="{9F8E9407-3D90-4A9C-9D19-9331FE1C14F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4" name="正方形/長方形 263">
          <a:extLst>
            <a:ext uri="{FF2B5EF4-FFF2-40B4-BE49-F238E27FC236}">
              <a16:creationId xmlns:a16="http://schemas.microsoft.com/office/drawing/2014/main" id="{289C43B5-7E0B-4E4D-9F98-DF632CC94C0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5" name="正方形/長方形 264">
          <a:extLst>
            <a:ext uri="{FF2B5EF4-FFF2-40B4-BE49-F238E27FC236}">
              <a16:creationId xmlns:a16="http://schemas.microsoft.com/office/drawing/2014/main" id="{8CBF5B04-1DB4-4741-ACB9-05D2D98A0CA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6" name="正方形/長方形 265">
          <a:extLst>
            <a:ext uri="{FF2B5EF4-FFF2-40B4-BE49-F238E27FC236}">
              <a16:creationId xmlns:a16="http://schemas.microsoft.com/office/drawing/2014/main" id="{AF5650D0-3FFB-4921-96A8-40709B70B87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7" name="テキスト ボックス 266">
          <a:extLst>
            <a:ext uri="{FF2B5EF4-FFF2-40B4-BE49-F238E27FC236}">
              <a16:creationId xmlns:a16="http://schemas.microsoft.com/office/drawing/2014/main" id="{4E46CF28-E7AD-48F8-B2AE-13CF411536C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8" name="直線コネクタ 267">
          <a:extLst>
            <a:ext uri="{FF2B5EF4-FFF2-40B4-BE49-F238E27FC236}">
              <a16:creationId xmlns:a16="http://schemas.microsoft.com/office/drawing/2014/main" id="{02E7BBDD-FC21-4168-89F0-6CCA8FE5F3E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9" name="直線コネクタ 268">
          <a:extLst>
            <a:ext uri="{FF2B5EF4-FFF2-40B4-BE49-F238E27FC236}">
              <a16:creationId xmlns:a16="http://schemas.microsoft.com/office/drawing/2014/main" id="{CBFF4B6F-C799-41A8-9349-4A9F95E99F4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0" name="テキスト ボックス 269">
          <a:extLst>
            <a:ext uri="{FF2B5EF4-FFF2-40B4-BE49-F238E27FC236}">
              <a16:creationId xmlns:a16="http://schemas.microsoft.com/office/drawing/2014/main" id="{E7CB4425-5CD5-4CBA-AF65-954E6CED2EF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1" name="直線コネクタ 270">
          <a:extLst>
            <a:ext uri="{FF2B5EF4-FFF2-40B4-BE49-F238E27FC236}">
              <a16:creationId xmlns:a16="http://schemas.microsoft.com/office/drawing/2014/main" id="{C61DA3A5-D49B-45E4-879C-4A29D78B841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2" name="テキスト ボックス 271">
          <a:extLst>
            <a:ext uri="{FF2B5EF4-FFF2-40B4-BE49-F238E27FC236}">
              <a16:creationId xmlns:a16="http://schemas.microsoft.com/office/drawing/2014/main" id="{A036FED4-3D28-448A-BCB0-C174FF8411A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3" name="直線コネクタ 272">
          <a:extLst>
            <a:ext uri="{FF2B5EF4-FFF2-40B4-BE49-F238E27FC236}">
              <a16:creationId xmlns:a16="http://schemas.microsoft.com/office/drawing/2014/main" id="{8C234ABC-F12A-4102-A3E0-09D62517F65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4" name="テキスト ボックス 273">
          <a:extLst>
            <a:ext uri="{FF2B5EF4-FFF2-40B4-BE49-F238E27FC236}">
              <a16:creationId xmlns:a16="http://schemas.microsoft.com/office/drawing/2014/main" id="{26853B75-A0CE-47FF-9695-9B0C750D0F8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5" name="直線コネクタ 274">
          <a:extLst>
            <a:ext uri="{FF2B5EF4-FFF2-40B4-BE49-F238E27FC236}">
              <a16:creationId xmlns:a16="http://schemas.microsoft.com/office/drawing/2014/main" id="{B7495F6E-2D3D-43F5-8558-6F0C310BAB3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6" name="テキスト ボックス 275">
          <a:extLst>
            <a:ext uri="{FF2B5EF4-FFF2-40B4-BE49-F238E27FC236}">
              <a16:creationId xmlns:a16="http://schemas.microsoft.com/office/drawing/2014/main" id="{104BF7FA-D005-4BE7-9AC2-49A5B439692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7" name="直線コネクタ 276">
          <a:extLst>
            <a:ext uri="{FF2B5EF4-FFF2-40B4-BE49-F238E27FC236}">
              <a16:creationId xmlns:a16="http://schemas.microsoft.com/office/drawing/2014/main" id="{30361FD3-8627-4BB2-BB9D-F6E4ED72735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8" name="テキスト ボックス 277">
          <a:extLst>
            <a:ext uri="{FF2B5EF4-FFF2-40B4-BE49-F238E27FC236}">
              <a16:creationId xmlns:a16="http://schemas.microsoft.com/office/drawing/2014/main" id="{3754C03D-7979-4E38-BD87-C10F377B329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9" name="直線コネクタ 278">
          <a:extLst>
            <a:ext uri="{FF2B5EF4-FFF2-40B4-BE49-F238E27FC236}">
              <a16:creationId xmlns:a16="http://schemas.microsoft.com/office/drawing/2014/main" id="{51776D40-81A8-424C-9A5B-F8121FFFDF2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0" name="テキスト ボックス 279">
          <a:extLst>
            <a:ext uri="{FF2B5EF4-FFF2-40B4-BE49-F238E27FC236}">
              <a16:creationId xmlns:a16="http://schemas.microsoft.com/office/drawing/2014/main" id="{50F50AAB-9A75-4200-A34B-7A225A004D4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1" name="【福祉施設】&#10;一人当たり面積グラフ枠">
          <a:extLst>
            <a:ext uri="{FF2B5EF4-FFF2-40B4-BE49-F238E27FC236}">
              <a16:creationId xmlns:a16="http://schemas.microsoft.com/office/drawing/2014/main" id="{CC70CD0F-7E08-492D-8C73-C66444C90A4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110489</xdr:rowOff>
    </xdr:from>
    <xdr:to>
      <xdr:col>54</xdr:col>
      <xdr:colOff>189865</xdr:colOff>
      <xdr:row>86</xdr:row>
      <xdr:rowOff>30480</xdr:rowOff>
    </xdr:to>
    <xdr:cxnSp macro="">
      <xdr:nvCxnSpPr>
        <xdr:cNvPr id="282" name="直線コネクタ 281">
          <a:extLst>
            <a:ext uri="{FF2B5EF4-FFF2-40B4-BE49-F238E27FC236}">
              <a16:creationId xmlns:a16="http://schemas.microsoft.com/office/drawing/2014/main" id="{41ECA5B3-5A9C-4938-9573-410AEB036D2D}"/>
            </a:ext>
          </a:extLst>
        </xdr:cNvPr>
        <xdr:cNvCxnSpPr/>
      </xdr:nvCxnSpPr>
      <xdr:spPr>
        <a:xfrm flipV="1">
          <a:off x="10476865" y="13312139"/>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34307</xdr:rowOff>
    </xdr:from>
    <xdr:ext cx="469744" cy="259045"/>
    <xdr:sp macro="" textlink="">
      <xdr:nvSpPr>
        <xdr:cNvPr id="283" name="【福祉施設】&#10;一人当たり面積最小値テキスト">
          <a:extLst>
            <a:ext uri="{FF2B5EF4-FFF2-40B4-BE49-F238E27FC236}">
              <a16:creationId xmlns:a16="http://schemas.microsoft.com/office/drawing/2014/main" id="{230D25A7-CB82-4B45-8FA4-A36C7AB7285D}"/>
            </a:ext>
          </a:extLst>
        </xdr:cNvPr>
        <xdr:cNvSpPr txBox="1"/>
      </xdr:nvSpPr>
      <xdr:spPr>
        <a:xfrm>
          <a:off x="10515600"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30480</xdr:rowOff>
    </xdr:from>
    <xdr:to>
      <xdr:col>55</xdr:col>
      <xdr:colOff>88900</xdr:colOff>
      <xdr:row>86</xdr:row>
      <xdr:rowOff>30480</xdr:rowOff>
    </xdr:to>
    <xdr:cxnSp macro="">
      <xdr:nvCxnSpPr>
        <xdr:cNvPr id="284" name="直線コネクタ 283">
          <a:extLst>
            <a:ext uri="{FF2B5EF4-FFF2-40B4-BE49-F238E27FC236}">
              <a16:creationId xmlns:a16="http://schemas.microsoft.com/office/drawing/2014/main" id="{B2A7BA06-5EBA-4881-AFDB-28FA058304D0}"/>
            </a:ext>
          </a:extLst>
        </xdr:cNvPr>
        <xdr:cNvCxnSpPr/>
      </xdr:nvCxnSpPr>
      <xdr:spPr>
        <a:xfrm>
          <a:off x="10388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57166</xdr:rowOff>
    </xdr:from>
    <xdr:ext cx="469744" cy="259045"/>
    <xdr:sp macro="" textlink="">
      <xdr:nvSpPr>
        <xdr:cNvPr id="285" name="【福祉施設】&#10;一人当たり面積最大値テキスト">
          <a:extLst>
            <a:ext uri="{FF2B5EF4-FFF2-40B4-BE49-F238E27FC236}">
              <a16:creationId xmlns:a16="http://schemas.microsoft.com/office/drawing/2014/main" id="{EF70AE44-6FC9-4D1B-A49D-37790F7FF027}"/>
            </a:ext>
          </a:extLst>
        </xdr:cNvPr>
        <xdr:cNvSpPr txBox="1"/>
      </xdr:nvSpPr>
      <xdr:spPr>
        <a:xfrm>
          <a:off x="10515600" y="1308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110489</xdr:rowOff>
    </xdr:from>
    <xdr:to>
      <xdr:col>55</xdr:col>
      <xdr:colOff>88900</xdr:colOff>
      <xdr:row>77</xdr:row>
      <xdr:rowOff>110489</xdr:rowOff>
    </xdr:to>
    <xdr:cxnSp macro="">
      <xdr:nvCxnSpPr>
        <xdr:cNvPr id="286" name="直線コネクタ 285">
          <a:extLst>
            <a:ext uri="{FF2B5EF4-FFF2-40B4-BE49-F238E27FC236}">
              <a16:creationId xmlns:a16="http://schemas.microsoft.com/office/drawing/2014/main" id="{C96625A5-ED82-4FFA-9430-B9A544EEE498}"/>
            </a:ext>
          </a:extLst>
        </xdr:cNvPr>
        <xdr:cNvCxnSpPr/>
      </xdr:nvCxnSpPr>
      <xdr:spPr>
        <a:xfrm>
          <a:off x="10388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80027</xdr:rowOff>
    </xdr:from>
    <xdr:ext cx="469744" cy="259045"/>
    <xdr:sp macro="" textlink="">
      <xdr:nvSpPr>
        <xdr:cNvPr id="287" name="【福祉施設】&#10;一人当たり面積平均値テキスト">
          <a:extLst>
            <a:ext uri="{FF2B5EF4-FFF2-40B4-BE49-F238E27FC236}">
              <a16:creationId xmlns:a16="http://schemas.microsoft.com/office/drawing/2014/main" id="{E21327FB-B35D-4E4D-8C95-531650E33357}"/>
            </a:ext>
          </a:extLst>
        </xdr:cNvPr>
        <xdr:cNvSpPr txBox="1"/>
      </xdr:nvSpPr>
      <xdr:spPr>
        <a:xfrm>
          <a:off x="10515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101600</xdr:rowOff>
    </xdr:from>
    <xdr:to>
      <xdr:col>55</xdr:col>
      <xdr:colOff>50800</xdr:colOff>
      <xdr:row>84</xdr:row>
      <xdr:rowOff>31750</xdr:rowOff>
    </xdr:to>
    <xdr:sp macro="" textlink="">
      <xdr:nvSpPr>
        <xdr:cNvPr id="288" name="フローチャート: 判断 287">
          <a:extLst>
            <a:ext uri="{FF2B5EF4-FFF2-40B4-BE49-F238E27FC236}">
              <a16:creationId xmlns:a16="http://schemas.microsoft.com/office/drawing/2014/main" id="{918EB3EB-D05D-4781-8F98-8BC8F5448EDE}"/>
            </a:ext>
          </a:extLst>
        </xdr:cNvPr>
        <xdr:cNvSpPr/>
      </xdr:nvSpPr>
      <xdr:spPr>
        <a:xfrm>
          <a:off x="10426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128270</xdr:rowOff>
    </xdr:from>
    <xdr:to>
      <xdr:col>50</xdr:col>
      <xdr:colOff>165100</xdr:colOff>
      <xdr:row>84</xdr:row>
      <xdr:rowOff>58420</xdr:rowOff>
    </xdr:to>
    <xdr:sp macro="" textlink="">
      <xdr:nvSpPr>
        <xdr:cNvPr id="289" name="フローチャート: 判断 288">
          <a:extLst>
            <a:ext uri="{FF2B5EF4-FFF2-40B4-BE49-F238E27FC236}">
              <a16:creationId xmlns:a16="http://schemas.microsoft.com/office/drawing/2014/main" id="{A2AC8D4B-86C5-408C-8E0D-DCEB32071808}"/>
            </a:ext>
          </a:extLst>
        </xdr:cNvPr>
        <xdr:cNvSpPr/>
      </xdr:nvSpPr>
      <xdr:spPr>
        <a:xfrm>
          <a:off x="9588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124461</xdr:rowOff>
    </xdr:from>
    <xdr:to>
      <xdr:col>46</xdr:col>
      <xdr:colOff>38100</xdr:colOff>
      <xdr:row>84</xdr:row>
      <xdr:rowOff>54611</xdr:rowOff>
    </xdr:to>
    <xdr:sp macro="" textlink="">
      <xdr:nvSpPr>
        <xdr:cNvPr id="290" name="フローチャート: 判断 289">
          <a:extLst>
            <a:ext uri="{FF2B5EF4-FFF2-40B4-BE49-F238E27FC236}">
              <a16:creationId xmlns:a16="http://schemas.microsoft.com/office/drawing/2014/main" id="{2BCEF503-222A-4F13-9EAC-69A9F464A589}"/>
            </a:ext>
          </a:extLst>
        </xdr:cNvPr>
        <xdr:cNvSpPr/>
      </xdr:nvSpPr>
      <xdr:spPr>
        <a:xfrm>
          <a:off x="8699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86361</xdr:rowOff>
    </xdr:from>
    <xdr:to>
      <xdr:col>41</xdr:col>
      <xdr:colOff>101600</xdr:colOff>
      <xdr:row>84</xdr:row>
      <xdr:rowOff>16511</xdr:rowOff>
    </xdr:to>
    <xdr:sp macro="" textlink="">
      <xdr:nvSpPr>
        <xdr:cNvPr id="291" name="フローチャート: 判断 290">
          <a:extLst>
            <a:ext uri="{FF2B5EF4-FFF2-40B4-BE49-F238E27FC236}">
              <a16:creationId xmlns:a16="http://schemas.microsoft.com/office/drawing/2014/main" id="{5EF34A91-091F-46CB-A65F-2397FDF338CD}"/>
            </a:ext>
          </a:extLst>
        </xdr:cNvPr>
        <xdr:cNvSpPr/>
      </xdr:nvSpPr>
      <xdr:spPr>
        <a:xfrm>
          <a:off x="781050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13970</xdr:rowOff>
    </xdr:from>
    <xdr:to>
      <xdr:col>36</xdr:col>
      <xdr:colOff>165100</xdr:colOff>
      <xdr:row>83</xdr:row>
      <xdr:rowOff>115570</xdr:rowOff>
    </xdr:to>
    <xdr:sp macro="" textlink="">
      <xdr:nvSpPr>
        <xdr:cNvPr id="292" name="フローチャート: 判断 291">
          <a:extLst>
            <a:ext uri="{FF2B5EF4-FFF2-40B4-BE49-F238E27FC236}">
              <a16:creationId xmlns:a16="http://schemas.microsoft.com/office/drawing/2014/main" id="{1D551D73-21FE-4EF2-A2F9-56B3D6770D43}"/>
            </a:ext>
          </a:extLst>
        </xdr:cNvPr>
        <xdr:cNvSpPr/>
      </xdr:nvSpPr>
      <xdr:spPr>
        <a:xfrm>
          <a:off x="6921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E13B8EE9-8F9F-4DC8-98E8-1BEBF7EC4CD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2D42F23B-2F9E-4EA4-8D1B-11E3774BEAD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2D978CF-D6EF-4423-9329-5A99D51BC77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8D6D7039-FE46-4BDF-A503-A529C87417C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AD75E0E-21E2-4DFD-B365-395CF940FC2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36830</xdr:rowOff>
    </xdr:from>
    <xdr:to>
      <xdr:col>36</xdr:col>
      <xdr:colOff>165100</xdr:colOff>
      <xdr:row>85</xdr:row>
      <xdr:rowOff>138430</xdr:rowOff>
    </xdr:to>
    <xdr:sp macro="" textlink="">
      <xdr:nvSpPr>
        <xdr:cNvPr id="298" name="楕円 297">
          <a:extLst>
            <a:ext uri="{FF2B5EF4-FFF2-40B4-BE49-F238E27FC236}">
              <a16:creationId xmlns:a16="http://schemas.microsoft.com/office/drawing/2014/main" id="{273E2A1E-BAED-44AE-BBB2-473BD094262A}"/>
            </a:ext>
          </a:extLst>
        </xdr:cNvPr>
        <xdr:cNvSpPr/>
      </xdr:nvSpPr>
      <xdr:spPr>
        <a:xfrm>
          <a:off x="6921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74947</xdr:rowOff>
    </xdr:from>
    <xdr:ext cx="469744" cy="259045"/>
    <xdr:sp macro="" textlink="">
      <xdr:nvSpPr>
        <xdr:cNvPr id="299" name="n_1aveValue【福祉施設】&#10;一人当たり面積">
          <a:extLst>
            <a:ext uri="{FF2B5EF4-FFF2-40B4-BE49-F238E27FC236}">
              <a16:creationId xmlns:a16="http://schemas.microsoft.com/office/drawing/2014/main" id="{1A63FBBE-C3E0-4610-BDFC-A21F61174C36}"/>
            </a:ext>
          </a:extLst>
        </xdr:cNvPr>
        <xdr:cNvSpPr txBox="1"/>
      </xdr:nvSpPr>
      <xdr:spPr>
        <a:xfrm>
          <a:off x="93917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71138</xdr:rowOff>
    </xdr:from>
    <xdr:ext cx="469744" cy="259045"/>
    <xdr:sp macro="" textlink="">
      <xdr:nvSpPr>
        <xdr:cNvPr id="300" name="n_2aveValue【福祉施設】&#10;一人当たり面積">
          <a:extLst>
            <a:ext uri="{FF2B5EF4-FFF2-40B4-BE49-F238E27FC236}">
              <a16:creationId xmlns:a16="http://schemas.microsoft.com/office/drawing/2014/main" id="{48C5B5A1-B135-403A-AFB7-88657A06AA23}"/>
            </a:ext>
          </a:extLst>
        </xdr:cNvPr>
        <xdr:cNvSpPr txBox="1"/>
      </xdr:nvSpPr>
      <xdr:spPr>
        <a:xfrm>
          <a:off x="85154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33038</xdr:rowOff>
    </xdr:from>
    <xdr:ext cx="469744" cy="259045"/>
    <xdr:sp macro="" textlink="">
      <xdr:nvSpPr>
        <xdr:cNvPr id="301" name="n_3aveValue【福祉施設】&#10;一人当たり面積">
          <a:extLst>
            <a:ext uri="{FF2B5EF4-FFF2-40B4-BE49-F238E27FC236}">
              <a16:creationId xmlns:a16="http://schemas.microsoft.com/office/drawing/2014/main" id="{D7B4502A-B153-404E-B010-53F03316CC24}"/>
            </a:ext>
          </a:extLst>
        </xdr:cNvPr>
        <xdr:cNvSpPr txBox="1"/>
      </xdr:nvSpPr>
      <xdr:spPr>
        <a:xfrm>
          <a:off x="7626427" y="1409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132097</xdr:rowOff>
    </xdr:from>
    <xdr:ext cx="469744" cy="259045"/>
    <xdr:sp macro="" textlink="">
      <xdr:nvSpPr>
        <xdr:cNvPr id="302" name="n_4aveValue【福祉施設】&#10;一人当たり面積">
          <a:extLst>
            <a:ext uri="{FF2B5EF4-FFF2-40B4-BE49-F238E27FC236}">
              <a16:creationId xmlns:a16="http://schemas.microsoft.com/office/drawing/2014/main" id="{44506C16-4487-449F-87DF-EF1C6B57CC75}"/>
            </a:ext>
          </a:extLst>
        </xdr:cNvPr>
        <xdr:cNvSpPr txBox="1"/>
      </xdr:nvSpPr>
      <xdr:spPr>
        <a:xfrm>
          <a:off x="67374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129557</xdr:rowOff>
    </xdr:from>
    <xdr:ext cx="469744" cy="259045"/>
    <xdr:sp macro="" textlink="">
      <xdr:nvSpPr>
        <xdr:cNvPr id="303" name="n_4mainValue【福祉施設】&#10;一人当たり面積">
          <a:extLst>
            <a:ext uri="{FF2B5EF4-FFF2-40B4-BE49-F238E27FC236}">
              <a16:creationId xmlns:a16="http://schemas.microsoft.com/office/drawing/2014/main" id="{0F0B0298-466C-4E71-9A97-18EDA4F3B9B1}"/>
            </a:ext>
          </a:extLst>
        </xdr:cNvPr>
        <xdr:cNvSpPr txBox="1"/>
      </xdr:nvSpPr>
      <xdr:spPr>
        <a:xfrm>
          <a:off x="6737427"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4" name="正方形/長方形 303">
          <a:extLst>
            <a:ext uri="{FF2B5EF4-FFF2-40B4-BE49-F238E27FC236}">
              <a16:creationId xmlns:a16="http://schemas.microsoft.com/office/drawing/2014/main" id="{610DDD0D-7A13-411A-BA3F-5F148983061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5" name="正方形/長方形 304">
          <a:extLst>
            <a:ext uri="{FF2B5EF4-FFF2-40B4-BE49-F238E27FC236}">
              <a16:creationId xmlns:a16="http://schemas.microsoft.com/office/drawing/2014/main" id="{A0573B4C-2935-4F2D-83B7-E490C112B48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6" name="正方形/長方形 305">
          <a:extLst>
            <a:ext uri="{FF2B5EF4-FFF2-40B4-BE49-F238E27FC236}">
              <a16:creationId xmlns:a16="http://schemas.microsoft.com/office/drawing/2014/main" id="{001D20EB-9F91-4437-9B81-C0BC81896A7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7" name="正方形/長方形 306">
          <a:extLst>
            <a:ext uri="{FF2B5EF4-FFF2-40B4-BE49-F238E27FC236}">
              <a16:creationId xmlns:a16="http://schemas.microsoft.com/office/drawing/2014/main" id="{A4605C95-49E9-45BC-A1F9-63E4F6B8A7F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8" name="正方形/長方形 307">
          <a:extLst>
            <a:ext uri="{FF2B5EF4-FFF2-40B4-BE49-F238E27FC236}">
              <a16:creationId xmlns:a16="http://schemas.microsoft.com/office/drawing/2014/main" id="{7D06ACB5-A14B-4AE1-9AE9-11F7FA4D62A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9" name="正方形/長方形 308">
          <a:extLst>
            <a:ext uri="{FF2B5EF4-FFF2-40B4-BE49-F238E27FC236}">
              <a16:creationId xmlns:a16="http://schemas.microsoft.com/office/drawing/2014/main" id="{FD3F2ABA-230F-41C4-A85D-3590F48461F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0" name="正方形/長方形 309">
          <a:extLst>
            <a:ext uri="{FF2B5EF4-FFF2-40B4-BE49-F238E27FC236}">
              <a16:creationId xmlns:a16="http://schemas.microsoft.com/office/drawing/2014/main" id="{60000C87-3718-4DF1-A4F1-535BFB25D26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1" name="正方形/長方形 310">
          <a:extLst>
            <a:ext uri="{FF2B5EF4-FFF2-40B4-BE49-F238E27FC236}">
              <a16:creationId xmlns:a16="http://schemas.microsoft.com/office/drawing/2014/main" id="{BAB5E02C-9240-4663-A7B0-425316E54EE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2" name="テキスト ボックス 311">
          <a:extLst>
            <a:ext uri="{FF2B5EF4-FFF2-40B4-BE49-F238E27FC236}">
              <a16:creationId xmlns:a16="http://schemas.microsoft.com/office/drawing/2014/main" id="{EACE1FEB-B219-41EE-BB8D-779445038A7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3" name="直線コネクタ 312">
          <a:extLst>
            <a:ext uri="{FF2B5EF4-FFF2-40B4-BE49-F238E27FC236}">
              <a16:creationId xmlns:a16="http://schemas.microsoft.com/office/drawing/2014/main" id="{73B00127-9BA6-467A-858F-8E82895D38E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14" name="テキスト ボックス 313">
          <a:extLst>
            <a:ext uri="{FF2B5EF4-FFF2-40B4-BE49-F238E27FC236}">
              <a16:creationId xmlns:a16="http://schemas.microsoft.com/office/drawing/2014/main" id="{DD7995F9-BB77-474C-B8F6-582A810E635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15" name="直線コネクタ 314">
          <a:extLst>
            <a:ext uri="{FF2B5EF4-FFF2-40B4-BE49-F238E27FC236}">
              <a16:creationId xmlns:a16="http://schemas.microsoft.com/office/drawing/2014/main" id="{4F577F00-B16B-4D7F-AE66-E3110D78EE5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16" name="テキスト ボックス 315">
          <a:extLst>
            <a:ext uri="{FF2B5EF4-FFF2-40B4-BE49-F238E27FC236}">
              <a16:creationId xmlns:a16="http://schemas.microsoft.com/office/drawing/2014/main" id="{27893B11-E063-42D2-B439-1533B01662E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7" name="直線コネクタ 316">
          <a:extLst>
            <a:ext uri="{FF2B5EF4-FFF2-40B4-BE49-F238E27FC236}">
              <a16:creationId xmlns:a16="http://schemas.microsoft.com/office/drawing/2014/main" id="{8D113ACE-2CCC-4D90-9080-76E0D22B485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8" name="テキスト ボックス 317">
          <a:extLst>
            <a:ext uri="{FF2B5EF4-FFF2-40B4-BE49-F238E27FC236}">
              <a16:creationId xmlns:a16="http://schemas.microsoft.com/office/drawing/2014/main" id="{79E8AC9F-6329-4F4F-91A1-23662604B8A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9" name="直線コネクタ 318">
          <a:extLst>
            <a:ext uri="{FF2B5EF4-FFF2-40B4-BE49-F238E27FC236}">
              <a16:creationId xmlns:a16="http://schemas.microsoft.com/office/drawing/2014/main" id="{B45F4E78-5DEA-4EEA-9B25-788C73FBBEA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0" name="テキスト ボックス 319">
          <a:extLst>
            <a:ext uri="{FF2B5EF4-FFF2-40B4-BE49-F238E27FC236}">
              <a16:creationId xmlns:a16="http://schemas.microsoft.com/office/drawing/2014/main" id="{9CE63E0B-47E0-4770-9C99-D376E96DB30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1" name="直線コネクタ 320">
          <a:extLst>
            <a:ext uri="{FF2B5EF4-FFF2-40B4-BE49-F238E27FC236}">
              <a16:creationId xmlns:a16="http://schemas.microsoft.com/office/drawing/2014/main" id="{DBA228B7-A5F0-4478-8C00-A1FBEF7688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22" name="テキスト ボックス 321">
          <a:extLst>
            <a:ext uri="{FF2B5EF4-FFF2-40B4-BE49-F238E27FC236}">
              <a16:creationId xmlns:a16="http://schemas.microsoft.com/office/drawing/2014/main" id="{F7C1B0B1-83E2-4BFA-ABF8-15C5ED93E4EE}"/>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23" name="直線コネクタ 322">
          <a:extLst>
            <a:ext uri="{FF2B5EF4-FFF2-40B4-BE49-F238E27FC236}">
              <a16:creationId xmlns:a16="http://schemas.microsoft.com/office/drawing/2014/main" id="{1EEF6538-023C-4AE0-9DCE-C30BE35C161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24" name="テキスト ボックス 323">
          <a:extLst>
            <a:ext uri="{FF2B5EF4-FFF2-40B4-BE49-F238E27FC236}">
              <a16:creationId xmlns:a16="http://schemas.microsoft.com/office/drawing/2014/main" id="{061CC833-D059-434B-AAA8-A814F516F57E}"/>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5" name="直線コネクタ 324">
          <a:extLst>
            <a:ext uri="{FF2B5EF4-FFF2-40B4-BE49-F238E27FC236}">
              <a16:creationId xmlns:a16="http://schemas.microsoft.com/office/drawing/2014/main" id="{6EE2D18E-931D-45D4-93E6-73E6D28B281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市民会館】&#10;有形固定資産減価償却率グラフ枠">
          <a:extLst>
            <a:ext uri="{FF2B5EF4-FFF2-40B4-BE49-F238E27FC236}">
              <a16:creationId xmlns:a16="http://schemas.microsoft.com/office/drawing/2014/main" id="{EF935CAE-9F5E-4390-8F42-6DF01DA0E61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27" name="直線コネクタ 326">
          <a:extLst>
            <a:ext uri="{FF2B5EF4-FFF2-40B4-BE49-F238E27FC236}">
              <a16:creationId xmlns:a16="http://schemas.microsoft.com/office/drawing/2014/main" id="{B2BFAB54-3C11-47FB-9354-5333184AA39B}"/>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28" name="【市民会館】&#10;有形固定資産減価償却率最小値テキスト">
          <a:extLst>
            <a:ext uri="{FF2B5EF4-FFF2-40B4-BE49-F238E27FC236}">
              <a16:creationId xmlns:a16="http://schemas.microsoft.com/office/drawing/2014/main" id="{0A17EF1A-D294-4646-BDE5-A8212430EB71}"/>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29" name="直線コネクタ 328">
          <a:extLst>
            <a:ext uri="{FF2B5EF4-FFF2-40B4-BE49-F238E27FC236}">
              <a16:creationId xmlns:a16="http://schemas.microsoft.com/office/drawing/2014/main" id="{4F7C6A3E-229D-4D28-8136-19A083FAC5B9}"/>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30" name="【市民会館】&#10;有形固定資産減価償却率最大値テキスト">
          <a:extLst>
            <a:ext uri="{FF2B5EF4-FFF2-40B4-BE49-F238E27FC236}">
              <a16:creationId xmlns:a16="http://schemas.microsoft.com/office/drawing/2014/main" id="{E92933D2-8DB6-4DBD-B4EB-23BD514D45A8}"/>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31" name="直線コネクタ 330">
          <a:extLst>
            <a:ext uri="{FF2B5EF4-FFF2-40B4-BE49-F238E27FC236}">
              <a16:creationId xmlns:a16="http://schemas.microsoft.com/office/drawing/2014/main" id="{DCB68809-CCB1-4063-97CD-7AB663418C5A}"/>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41927</xdr:rowOff>
    </xdr:from>
    <xdr:ext cx="405111" cy="259045"/>
    <xdr:sp macro="" textlink="">
      <xdr:nvSpPr>
        <xdr:cNvPr id="332" name="【市民会館】&#10;有形固定資産減価償却率平均値テキスト">
          <a:extLst>
            <a:ext uri="{FF2B5EF4-FFF2-40B4-BE49-F238E27FC236}">
              <a16:creationId xmlns:a16="http://schemas.microsoft.com/office/drawing/2014/main" id="{64CA9777-67FD-4B2D-9B03-93A4F5DFE1EE}"/>
            </a:ext>
          </a:extLst>
        </xdr:cNvPr>
        <xdr:cNvSpPr txBox="1"/>
      </xdr:nvSpPr>
      <xdr:spPr>
        <a:xfrm>
          <a:off x="4673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333" name="フローチャート: 判断 332">
          <a:extLst>
            <a:ext uri="{FF2B5EF4-FFF2-40B4-BE49-F238E27FC236}">
              <a16:creationId xmlns:a16="http://schemas.microsoft.com/office/drawing/2014/main" id="{47709AF2-852A-495D-A8CD-BAE6EF3288CB}"/>
            </a:ext>
          </a:extLst>
        </xdr:cNvPr>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105411</xdr:rowOff>
    </xdr:from>
    <xdr:to>
      <xdr:col>20</xdr:col>
      <xdr:colOff>38100</xdr:colOff>
      <xdr:row>104</xdr:row>
      <xdr:rowOff>35561</xdr:rowOff>
    </xdr:to>
    <xdr:sp macro="" textlink="">
      <xdr:nvSpPr>
        <xdr:cNvPr id="334" name="フローチャート: 判断 333">
          <a:extLst>
            <a:ext uri="{FF2B5EF4-FFF2-40B4-BE49-F238E27FC236}">
              <a16:creationId xmlns:a16="http://schemas.microsoft.com/office/drawing/2014/main" id="{CEFADFC2-2E0A-4CC5-901E-B0E5D0529BD2}"/>
            </a:ext>
          </a:extLst>
        </xdr:cNvPr>
        <xdr:cNvSpPr/>
      </xdr:nvSpPr>
      <xdr:spPr>
        <a:xfrm>
          <a:off x="3746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57150</xdr:rowOff>
    </xdr:from>
    <xdr:to>
      <xdr:col>15</xdr:col>
      <xdr:colOff>101600</xdr:colOff>
      <xdr:row>103</xdr:row>
      <xdr:rowOff>158750</xdr:rowOff>
    </xdr:to>
    <xdr:sp macro="" textlink="">
      <xdr:nvSpPr>
        <xdr:cNvPr id="335" name="フローチャート: 判断 334">
          <a:extLst>
            <a:ext uri="{FF2B5EF4-FFF2-40B4-BE49-F238E27FC236}">
              <a16:creationId xmlns:a16="http://schemas.microsoft.com/office/drawing/2014/main" id="{C464C5B5-E73B-4106-84D4-78CA90CFC4F3}"/>
            </a:ext>
          </a:extLst>
        </xdr:cNvPr>
        <xdr:cNvSpPr/>
      </xdr:nvSpPr>
      <xdr:spPr>
        <a:xfrm>
          <a:off x="2857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118111</xdr:rowOff>
    </xdr:from>
    <xdr:to>
      <xdr:col>10</xdr:col>
      <xdr:colOff>165100</xdr:colOff>
      <xdr:row>104</xdr:row>
      <xdr:rowOff>48261</xdr:rowOff>
    </xdr:to>
    <xdr:sp macro="" textlink="">
      <xdr:nvSpPr>
        <xdr:cNvPr id="336" name="フローチャート: 判断 335">
          <a:extLst>
            <a:ext uri="{FF2B5EF4-FFF2-40B4-BE49-F238E27FC236}">
              <a16:creationId xmlns:a16="http://schemas.microsoft.com/office/drawing/2014/main" id="{6643D672-845B-4C67-9C34-668C0FA672C5}"/>
            </a:ext>
          </a:extLst>
        </xdr:cNvPr>
        <xdr:cNvSpPr/>
      </xdr:nvSpPr>
      <xdr:spPr>
        <a:xfrm>
          <a:off x="1968500" y="1777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50800</xdr:rowOff>
    </xdr:from>
    <xdr:to>
      <xdr:col>6</xdr:col>
      <xdr:colOff>38100</xdr:colOff>
      <xdr:row>103</xdr:row>
      <xdr:rowOff>152400</xdr:rowOff>
    </xdr:to>
    <xdr:sp macro="" textlink="">
      <xdr:nvSpPr>
        <xdr:cNvPr id="337" name="フローチャート: 判断 336">
          <a:extLst>
            <a:ext uri="{FF2B5EF4-FFF2-40B4-BE49-F238E27FC236}">
              <a16:creationId xmlns:a16="http://schemas.microsoft.com/office/drawing/2014/main" id="{4967A9A5-774E-4274-BB59-94783344182E}"/>
            </a:ext>
          </a:extLst>
        </xdr:cNvPr>
        <xdr:cNvSpPr/>
      </xdr:nvSpPr>
      <xdr:spPr>
        <a:xfrm>
          <a:off x="1079500" y="177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8" name="テキスト ボックス 337">
          <a:extLst>
            <a:ext uri="{FF2B5EF4-FFF2-40B4-BE49-F238E27FC236}">
              <a16:creationId xmlns:a16="http://schemas.microsoft.com/office/drawing/2014/main" id="{8578381D-5202-45C7-956A-08918A479C5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9" name="テキスト ボックス 338">
          <a:extLst>
            <a:ext uri="{FF2B5EF4-FFF2-40B4-BE49-F238E27FC236}">
              <a16:creationId xmlns:a16="http://schemas.microsoft.com/office/drawing/2014/main" id="{65300C44-EF81-465B-BC42-D7E2B4E0662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0" name="テキスト ボックス 339">
          <a:extLst>
            <a:ext uri="{FF2B5EF4-FFF2-40B4-BE49-F238E27FC236}">
              <a16:creationId xmlns:a16="http://schemas.microsoft.com/office/drawing/2014/main" id="{77296F54-4348-4D5E-8EF3-01EF2A937C2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1" name="テキスト ボックス 340">
          <a:extLst>
            <a:ext uri="{FF2B5EF4-FFF2-40B4-BE49-F238E27FC236}">
              <a16:creationId xmlns:a16="http://schemas.microsoft.com/office/drawing/2014/main" id="{11310502-E2AE-4C00-BC21-4C6E65DC131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2" name="テキスト ボックス 341">
          <a:extLst>
            <a:ext uri="{FF2B5EF4-FFF2-40B4-BE49-F238E27FC236}">
              <a16:creationId xmlns:a16="http://schemas.microsoft.com/office/drawing/2014/main" id="{2CF8EAE3-FD1D-4526-BBD5-3F35A0D6637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102</xdr:row>
      <xdr:rowOff>151130</xdr:rowOff>
    </xdr:from>
    <xdr:to>
      <xdr:col>6</xdr:col>
      <xdr:colOff>38100</xdr:colOff>
      <xdr:row>103</xdr:row>
      <xdr:rowOff>81280</xdr:rowOff>
    </xdr:to>
    <xdr:sp macro="" textlink="">
      <xdr:nvSpPr>
        <xdr:cNvPr id="343" name="楕円 342">
          <a:extLst>
            <a:ext uri="{FF2B5EF4-FFF2-40B4-BE49-F238E27FC236}">
              <a16:creationId xmlns:a16="http://schemas.microsoft.com/office/drawing/2014/main" id="{3B1D79DA-C644-44B6-86A0-36A51747DD0C}"/>
            </a:ext>
          </a:extLst>
        </xdr:cNvPr>
        <xdr:cNvSpPr/>
      </xdr:nvSpPr>
      <xdr:spPr>
        <a:xfrm>
          <a:off x="1079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52088</xdr:rowOff>
    </xdr:from>
    <xdr:ext cx="405111" cy="259045"/>
    <xdr:sp macro="" textlink="">
      <xdr:nvSpPr>
        <xdr:cNvPr id="344" name="n_1aveValue【市民会館】&#10;有形固定資産減価償却率">
          <a:extLst>
            <a:ext uri="{FF2B5EF4-FFF2-40B4-BE49-F238E27FC236}">
              <a16:creationId xmlns:a16="http://schemas.microsoft.com/office/drawing/2014/main" id="{E060282A-B1F7-4769-9C53-96249A54B68C}"/>
            </a:ext>
          </a:extLst>
        </xdr:cNvPr>
        <xdr:cNvSpPr txBox="1"/>
      </xdr:nvSpPr>
      <xdr:spPr>
        <a:xfrm>
          <a:off x="35820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3827</xdr:rowOff>
    </xdr:from>
    <xdr:ext cx="405111" cy="259045"/>
    <xdr:sp macro="" textlink="">
      <xdr:nvSpPr>
        <xdr:cNvPr id="345" name="n_2aveValue【市民会館】&#10;有形固定資産減価償却率">
          <a:extLst>
            <a:ext uri="{FF2B5EF4-FFF2-40B4-BE49-F238E27FC236}">
              <a16:creationId xmlns:a16="http://schemas.microsoft.com/office/drawing/2014/main" id="{2C9985F9-7AF0-49D6-8FE8-D03FCEE6B0B0}"/>
            </a:ext>
          </a:extLst>
        </xdr:cNvPr>
        <xdr:cNvSpPr txBox="1"/>
      </xdr:nvSpPr>
      <xdr:spPr>
        <a:xfrm>
          <a:off x="27057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64788</xdr:rowOff>
    </xdr:from>
    <xdr:ext cx="405111" cy="259045"/>
    <xdr:sp macro="" textlink="">
      <xdr:nvSpPr>
        <xdr:cNvPr id="346" name="n_3aveValue【市民会館】&#10;有形固定資産減価償却率">
          <a:extLst>
            <a:ext uri="{FF2B5EF4-FFF2-40B4-BE49-F238E27FC236}">
              <a16:creationId xmlns:a16="http://schemas.microsoft.com/office/drawing/2014/main" id="{D4E1DC52-179E-4D34-8212-264C38DC4317}"/>
            </a:ext>
          </a:extLst>
        </xdr:cNvPr>
        <xdr:cNvSpPr txBox="1"/>
      </xdr:nvSpPr>
      <xdr:spPr>
        <a:xfrm>
          <a:off x="1816744" y="17552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143527</xdr:rowOff>
    </xdr:from>
    <xdr:ext cx="405111" cy="259045"/>
    <xdr:sp macro="" textlink="">
      <xdr:nvSpPr>
        <xdr:cNvPr id="347" name="n_4aveValue【市民会館】&#10;有形固定資産減価償却率">
          <a:extLst>
            <a:ext uri="{FF2B5EF4-FFF2-40B4-BE49-F238E27FC236}">
              <a16:creationId xmlns:a16="http://schemas.microsoft.com/office/drawing/2014/main" id="{CD1B8145-6CC3-4C34-95D8-32A0CABE5F3B}"/>
            </a:ext>
          </a:extLst>
        </xdr:cNvPr>
        <xdr:cNvSpPr txBox="1"/>
      </xdr:nvSpPr>
      <xdr:spPr>
        <a:xfrm>
          <a:off x="927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97807</xdr:rowOff>
    </xdr:from>
    <xdr:ext cx="405111" cy="259045"/>
    <xdr:sp macro="" textlink="">
      <xdr:nvSpPr>
        <xdr:cNvPr id="348" name="n_4mainValue【市民会館】&#10;有形固定資産減価償却率">
          <a:extLst>
            <a:ext uri="{FF2B5EF4-FFF2-40B4-BE49-F238E27FC236}">
              <a16:creationId xmlns:a16="http://schemas.microsoft.com/office/drawing/2014/main" id="{B73275D2-88E1-45A4-9B9D-DE8661AF6A2F}"/>
            </a:ext>
          </a:extLst>
        </xdr:cNvPr>
        <xdr:cNvSpPr txBox="1"/>
      </xdr:nvSpPr>
      <xdr:spPr>
        <a:xfrm>
          <a:off x="9277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9" name="正方形/長方形 348">
          <a:extLst>
            <a:ext uri="{FF2B5EF4-FFF2-40B4-BE49-F238E27FC236}">
              <a16:creationId xmlns:a16="http://schemas.microsoft.com/office/drawing/2014/main" id="{256D9E1A-2164-4407-945C-3A57145B49F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0" name="正方形/長方形 349">
          <a:extLst>
            <a:ext uri="{FF2B5EF4-FFF2-40B4-BE49-F238E27FC236}">
              <a16:creationId xmlns:a16="http://schemas.microsoft.com/office/drawing/2014/main" id="{F4D24835-9790-480B-BBA6-9FFB7F5F859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1" name="正方形/長方形 350">
          <a:extLst>
            <a:ext uri="{FF2B5EF4-FFF2-40B4-BE49-F238E27FC236}">
              <a16:creationId xmlns:a16="http://schemas.microsoft.com/office/drawing/2014/main" id="{54E8EEF5-354E-4835-92A8-08C52340E0B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2" name="正方形/長方形 351">
          <a:extLst>
            <a:ext uri="{FF2B5EF4-FFF2-40B4-BE49-F238E27FC236}">
              <a16:creationId xmlns:a16="http://schemas.microsoft.com/office/drawing/2014/main" id="{098FE1E7-DEBB-4226-988A-2B43240FD40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3" name="正方形/長方形 352">
          <a:extLst>
            <a:ext uri="{FF2B5EF4-FFF2-40B4-BE49-F238E27FC236}">
              <a16:creationId xmlns:a16="http://schemas.microsoft.com/office/drawing/2014/main" id="{08BA9221-55E7-4406-AB37-FBE141AA76C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4" name="正方形/長方形 353">
          <a:extLst>
            <a:ext uri="{FF2B5EF4-FFF2-40B4-BE49-F238E27FC236}">
              <a16:creationId xmlns:a16="http://schemas.microsoft.com/office/drawing/2014/main" id="{CA071191-B54A-40A3-A7A1-271CC4D1A6F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5" name="正方形/長方形 354">
          <a:extLst>
            <a:ext uri="{FF2B5EF4-FFF2-40B4-BE49-F238E27FC236}">
              <a16:creationId xmlns:a16="http://schemas.microsoft.com/office/drawing/2014/main" id="{5B29B89B-DC6F-4C20-8003-78FA199D671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6" name="正方形/長方形 355">
          <a:extLst>
            <a:ext uri="{FF2B5EF4-FFF2-40B4-BE49-F238E27FC236}">
              <a16:creationId xmlns:a16="http://schemas.microsoft.com/office/drawing/2014/main" id="{0F5E9C5E-853E-4BE0-B2ED-B2784B0C03D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7" name="テキスト ボックス 356">
          <a:extLst>
            <a:ext uri="{FF2B5EF4-FFF2-40B4-BE49-F238E27FC236}">
              <a16:creationId xmlns:a16="http://schemas.microsoft.com/office/drawing/2014/main" id="{FCE578A7-E04B-485B-8952-E21B8756BEF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8" name="直線コネクタ 357">
          <a:extLst>
            <a:ext uri="{FF2B5EF4-FFF2-40B4-BE49-F238E27FC236}">
              <a16:creationId xmlns:a16="http://schemas.microsoft.com/office/drawing/2014/main" id="{0F8C495D-1674-417C-9CB7-37B346DDF15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9" name="直線コネクタ 358">
          <a:extLst>
            <a:ext uri="{FF2B5EF4-FFF2-40B4-BE49-F238E27FC236}">
              <a16:creationId xmlns:a16="http://schemas.microsoft.com/office/drawing/2014/main" id="{11609572-9362-483C-9856-F4C2D5E8F1FD}"/>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60" name="テキスト ボックス 359">
          <a:extLst>
            <a:ext uri="{FF2B5EF4-FFF2-40B4-BE49-F238E27FC236}">
              <a16:creationId xmlns:a16="http://schemas.microsoft.com/office/drawing/2014/main" id="{B2937B1E-63EF-4137-909D-2DE0ADCD88ED}"/>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61" name="直線コネクタ 360">
          <a:extLst>
            <a:ext uri="{FF2B5EF4-FFF2-40B4-BE49-F238E27FC236}">
              <a16:creationId xmlns:a16="http://schemas.microsoft.com/office/drawing/2014/main" id="{20DEC0D1-6577-40C7-9ACA-8C5F2340D74C}"/>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62" name="テキスト ボックス 361">
          <a:extLst>
            <a:ext uri="{FF2B5EF4-FFF2-40B4-BE49-F238E27FC236}">
              <a16:creationId xmlns:a16="http://schemas.microsoft.com/office/drawing/2014/main" id="{51EE5424-013F-4860-8F8D-0D12FA39AC79}"/>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63" name="直線コネクタ 362">
          <a:extLst>
            <a:ext uri="{FF2B5EF4-FFF2-40B4-BE49-F238E27FC236}">
              <a16:creationId xmlns:a16="http://schemas.microsoft.com/office/drawing/2014/main" id="{C3B8D6E2-4FD4-4EC6-AA46-B495E807973A}"/>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64" name="テキスト ボックス 363">
          <a:extLst>
            <a:ext uri="{FF2B5EF4-FFF2-40B4-BE49-F238E27FC236}">
              <a16:creationId xmlns:a16="http://schemas.microsoft.com/office/drawing/2014/main" id="{0AFAFA4B-BDAD-4C16-8B2E-76F05FF5DF35}"/>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65" name="直線コネクタ 364">
          <a:extLst>
            <a:ext uri="{FF2B5EF4-FFF2-40B4-BE49-F238E27FC236}">
              <a16:creationId xmlns:a16="http://schemas.microsoft.com/office/drawing/2014/main" id="{0FDB984A-C0B8-45C8-B404-E00E464B6C1C}"/>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66" name="テキスト ボックス 365">
          <a:extLst>
            <a:ext uri="{FF2B5EF4-FFF2-40B4-BE49-F238E27FC236}">
              <a16:creationId xmlns:a16="http://schemas.microsoft.com/office/drawing/2014/main" id="{DAAFD66A-66FA-4D5B-AAD2-79F2CD7C992D}"/>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67" name="直線コネクタ 366">
          <a:extLst>
            <a:ext uri="{FF2B5EF4-FFF2-40B4-BE49-F238E27FC236}">
              <a16:creationId xmlns:a16="http://schemas.microsoft.com/office/drawing/2014/main" id="{D27C7E72-4E33-4AC2-A649-D0EFAB6AE3C1}"/>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8" name="テキスト ボックス 367">
          <a:extLst>
            <a:ext uri="{FF2B5EF4-FFF2-40B4-BE49-F238E27FC236}">
              <a16:creationId xmlns:a16="http://schemas.microsoft.com/office/drawing/2014/main" id="{7F91857E-2947-4E53-8319-C7FBEFF1A4D9}"/>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9" name="直線コネクタ 368">
          <a:extLst>
            <a:ext uri="{FF2B5EF4-FFF2-40B4-BE49-F238E27FC236}">
              <a16:creationId xmlns:a16="http://schemas.microsoft.com/office/drawing/2014/main" id="{1D62731C-6576-481F-9E5F-616A9CBC840A}"/>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70" name="テキスト ボックス 369">
          <a:extLst>
            <a:ext uri="{FF2B5EF4-FFF2-40B4-BE49-F238E27FC236}">
              <a16:creationId xmlns:a16="http://schemas.microsoft.com/office/drawing/2014/main" id="{14F8997B-EB31-469A-BFC2-0BFB96052AF2}"/>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1" name="直線コネクタ 370">
          <a:extLst>
            <a:ext uri="{FF2B5EF4-FFF2-40B4-BE49-F238E27FC236}">
              <a16:creationId xmlns:a16="http://schemas.microsoft.com/office/drawing/2014/main" id="{4486459B-A0F7-45CD-B1D2-4A97CFA183B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2" name="テキスト ボックス 371">
          <a:extLst>
            <a:ext uri="{FF2B5EF4-FFF2-40B4-BE49-F238E27FC236}">
              <a16:creationId xmlns:a16="http://schemas.microsoft.com/office/drawing/2014/main" id="{E75568A8-1E5C-46E9-8E7D-52169DFB23F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3" name="【市民会館】&#10;一人当たり面積グラフ枠">
          <a:extLst>
            <a:ext uri="{FF2B5EF4-FFF2-40B4-BE49-F238E27FC236}">
              <a16:creationId xmlns:a16="http://schemas.microsoft.com/office/drawing/2014/main" id="{001582B0-5F16-4AE4-AA04-DD0C281A1D3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108</xdr:row>
      <xdr:rowOff>95794</xdr:rowOff>
    </xdr:to>
    <xdr:cxnSp macro="">
      <xdr:nvCxnSpPr>
        <xdr:cNvPr id="374" name="直線コネクタ 373">
          <a:extLst>
            <a:ext uri="{FF2B5EF4-FFF2-40B4-BE49-F238E27FC236}">
              <a16:creationId xmlns:a16="http://schemas.microsoft.com/office/drawing/2014/main" id="{DCB8B760-9AC1-4790-BEE4-447F85F9251F}"/>
            </a:ext>
          </a:extLst>
        </xdr:cNvPr>
        <xdr:cNvCxnSpPr/>
      </xdr:nvCxnSpPr>
      <xdr:spPr>
        <a:xfrm flipV="1">
          <a:off x="10476865" y="17263655"/>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99621</xdr:rowOff>
    </xdr:from>
    <xdr:ext cx="469744" cy="259045"/>
    <xdr:sp macro="" textlink="">
      <xdr:nvSpPr>
        <xdr:cNvPr id="375" name="【市民会館】&#10;一人当たり面積最小値テキスト">
          <a:extLst>
            <a:ext uri="{FF2B5EF4-FFF2-40B4-BE49-F238E27FC236}">
              <a16:creationId xmlns:a16="http://schemas.microsoft.com/office/drawing/2014/main" id="{5B1317F3-79CE-42AF-A709-C474034915EA}"/>
            </a:ext>
          </a:extLst>
        </xdr:cNvPr>
        <xdr:cNvSpPr txBox="1"/>
      </xdr:nvSpPr>
      <xdr:spPr>
        <a:xfrm>
          <a:off x="10515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95794</xdr:rowOff>
    </xdr:from>
    <xdr:to>
      <xdr:col>55</xdr:col>
      <xdr:colOff>88900</xdr:colOff>
      <xdr:row>108</xdr:row>
      <xdr:rowOff>95794</xdr:rowOff>
    </xdr:to>
    <xdr:cxnSp macro="">
      <xdr:nvCxnSpPr>
        <xdr:cNvPr id="376" name="直線コネクタ 375">
          <a:extLst>
            <a:ext uri="{FF2B5EF4-FFF2-40B4-BE49-F238E27FC236}">
              <a16:creationId xmlns:a16="http://schemas.microsoft.com/office/drawing/2014/main" id="{E1FA8C1E-2650-4702-9687-6BF5E8931798}"/>
            </a:ext>
          </a:extLst>
        </xdr:cNvPr>
        <xdr:cNvCxnSpPr/>
      </xdr:nvCxnSpPr>
      <xdr:spPr>
        <a:xfrm>
          <a:off x="10388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77" name="【市民会館】&#10;一人当たり面積最大値テキスト">
          <a:extLst>
            <a:ext uri="{FF2B5EF4-FFF2-40B4-BE49-F238E27FC236}">
              <a16:creationId xmlns:a16="http://schemas.microsoft.com/office/drawing/2014/main" id="{66088EDC-7A29-4DB4-AF2B-10CAC577512A}"/>
            </a:ext>
          </a:extLst>
        </xdr:cNvPr>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78" name="直線コネクタ 377">
          <a:extLst>
            <a:ext uri="{FF2B5EF4-FFF2-40B4-BE49-F238E27FC236}">
              <a16:creationId xmlns:a16="http://schemas.microsoft.com/office/drawing/2014/main" id="{8BC9F1BA-97F6-4190-AFB0-16CECDBDE803}"/>
            </a:ext>
          </a:extLst>
        </xdr:cNvPr>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116495</xdr:rowOff>
    </xdr:from>
    <xdr:ext cx="469744" cy="259045"/>
    <xdr:sp macro="" textlink="">
      <xdr:nvSpPr>
        <xdr:cNvPr id="379" name="【市民会館】&#10;一人当たり面積平均値テキスト">
          <a:extLst>
            <a:ext uri="{FF2B5EF4-FFF2-40B4-BE49-F238E27FC236}">
              <a16:creationId xmlns:a16="http://schemas.microsoft.com/office/drawing/2014/main" id="{1B1DBECF-D2F7-4097-8F64-AFB67DF59D32}"/>
            </a:ext>
          </a:extLst>
        </xdr:cNvPr>
        <xdr:cNvSpPr txBox="1"/>
      </xdr:nvSpPr>
      <xdr:spPr>
        <a:xfrm>
          <a:off x="10515600" y="18118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138068</xdr:rowOff>
    </xdr:from>
    <xdr:to>
      <xdr:col>55</xdr:col>
      <xdr:colOff>50800</xdr:colOff>
      <xdr:row>106</xdr:row>
      <xdr:rowOff>68218</xdr:rowOff>
    </xdr:to>
    <xdr:sp macro="" textlink="">
      <xdr:nvSpPr>
        <xdr:cNvPr id="380" name="フローチャート: 判断 379">
          <a:extLst>
            <a:ext uri="{FF2B5EF4-FFF2-40B4-BE49-F238E27FC236}">
              <a16:creationId xmlns:a16="http://schemas.microsoft.com/office/drawing/2014/main" id="{3EDE1134-1826-4E6C-830C-EABF07639450}"/>
            </a:ext>
          </a:extLst>
        </xdr:cNvPr>
        <xdr:cNvSpPr/>
      </xdr:nvSpPr>
      <xdr:spPr>
        <a:xfrm>
          <a:off x="104267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28666</xdr:rowOff>
    </xdr:from>
    <xdr:to>
      <xdr:col>50</xdr:col>
      <xdr:colOff>165100</xdr:colOff>
      <xdr:row>106</xdr:row>
      <xdr:rowOff>130266</xdr:rowOff>
    </xdr:to>
    <xdr:sp macro="" textlink="">
      <xdr:nvSpPr>
        <xdr:cNvPr id="381" name="フローチャート: 判断 380">
          <a:extLst>
            <a:ext uri="{FF2B5EF4-FFF2-40B4-BE49-F238E27FC236}">
              <a16:creationId xmlns:a16="http://schemas.microsoft.com/office/drawing/2014/main" id="{BFFD6C4A-4570-4FE7-8474-CECFF98ADE33}"/>
            </a:ext>
          </a:extLst>
        </xdr:cNvPr>
        <xdr:cNvSpPr/>
      </xdr:nvSpPr>
      <xdr:spPr>
        <a:xfrm>
          <a:off x="9588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35198</xdr:rowOff>
    </xdr:from>
    <xdr:to>
      <xdr:col>46</xdr:col>
      <xdr:colOff>38100</xdr:colOff>
      <xdr:row>106</xdr:row>
      <xdr:rowOff>136798</xdr:rowOff>
    </xdr:to>
    <xdr:sp macro="" textlink="">
      <xdr:nvSpPr>
        <xdr:cNvPr id="382" name="フローチャート: 判断 381">
          <a:extLst>
            <a:ext uri="{FF2B5EF4-FFF2-40B4-BE49-F238E27FC236}">
              <a16:creationId xmlns:a16="http://schemas.microsoft.com/office/drawing/2014/main" id="{7F6645AD-B544-4038-ADD0-72C3F4D63A8D}"/>
            </a:ext>
          </a:extLst>
        </xdr:cNvPr>
        <xdr:cNvSpPr/>
      </xdr:nvSpPr>
      <xdr:spPr>
        <a:xfrm>
          <a:off x="86995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18869</xdr:rowOff>
    </xdr:from>
    <xdr:to>
      <xdr:col>41</xdr:col>
      <xdr:colOff>101600</xdr:colOff>
      <xdr:row>106</xdr:row>
      <xdr:rowOff>120469</xdr:rowOff>
    </xdr:to>
    <xdr:sp macro="" textlink="">
      <xdr:nvSpPr>
        <xdr:cNvPr id="383" name="フローチャート: 判断 382">
          <a:extLst>
            <a:ext uri="{FF2B5EF4-FFF2-40B4-BE49-F238E27FC236}">
              <a16:creationId xmlns:a16="http://schemas.microsoft.com/office/drawing/2014/main" id="{DB8C8E08-957C-4D2D-8665-4B007DC04AF0}"/>
            </a:ext>
          </a:extLst>
        </xdr:cNvPr>
        <xdr:cNvSpPr/>
      </xdr:nvSpPr>
      <xdr:spPr>
        <a:xfrm>
          <a:off x="7810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59689</xdr:rowOff>
    </xdr:from>
    <xdr:to>
      <xdr:col>36</xdr:col>
      <xdr:colOff>165100</xdr:colOff>
      <xdr:row>105</xdr:row>
      <xdr:rowOff>161289</xdr:rowOff>
    </xdr:to>
    <xdr:sp macro="" textlink="">
      <xdr:nvSpPr>
        <xdr:cNvPr id="384" name="フローチャート: 判断 383">
          <a:extLst>
            <a:ext uri="{FF2B5EF4-FFF2-40B4-BE49-F238E27FC236}">
              <a16:creationId xmlns:a16="http://schemas.microsoft.com/office/drawing/2014/main" id="{2C5A866A-7882-4E95-B1B2-73217F56DBF0}"/>
            </a:ext>
          </a:extLst>
        </xdr:cNvPr>
        <xdr:cNvSpPr/>
      </xdr:nvSpPr>
      <xdr:spPr>
        <a:xfrm>
          <a:off x="6921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1D3DC9F6-0976-4C69-9C29-B4AD2AD4A34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943DE464-4E31-45DB-9F4A-786E27C9311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DE70ABF3-8650-46A0-9E17-93283E299D9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286CE1C1-7B42-424C-9B80-4BBEF8C8790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DCD14735-1BEF-4F96-A453-B16952D7A37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105</xdr:row>
      <xdr:rowOff>79284</xdr:rowOff>
    </xdr:from>
    <xdr:to>
      <xdr:col>36</xdr:col>
      <xdr:colOff>165100</xdr:colOff>
      <xdr:row>106</xdr:row>
      <xdr:rowOff>9434</xdr:rowOff>
    </xdr:to>
    <xdr:sp macro="" textlink="">
      <xdr:nvSpPr>
        <xdr:cNvPr id="390" name="楕円 389">
          <a:extLst>
            <a:ext uri="{FF2B5EF4-FFF2-40B4-BE49-F238E27FC236}">
              <a16:creationId xmlns:a16="http://schemas.microsoft.com/office/drawing/2014/main" id="{92FB8D17-1F14-48B3-A189-B5186CE0FF67}"/>
            </a:ext>
          </a:extLst>
        </xdr:cNvPr>
        <xdr:cNvSpPr/>
      </xdr:nvSpPr>
      <xdr:spPr>
        <a:xfrm>
          <a:off x="6921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146793</xdr:rowOff>
    </xdr:from>
    <xdr:ext cx="469744" cy="259045"/>
    <xdr:sp macro="" textlink="">
      <xdr:nvSpPr>
        <xdr:cNvPr id="391" name="n_1aveValue【市民会館】&#10;一人当たり面積">
          <a:extLst>
            <a:ext uri="{FF2B5EF4-FFF2-40B4-BE49-F238E27FC236}">
              <a16:creationId xmlns:a16="http://schemas.microsoft.com/office/drawing/2014/main" id="{2062181B-CD73-4470-B776-5E016C50DCB6}"/>
            </a:ext>
          </a:extLst>
        </xdr:cNvPr>
        <xdr:cNvSpPr txBox="1"/>
      </xdr:nvSpPr>
      <xdr:spPr>
        <a:xfrm>
          <a:off x="93917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153325</xdr:rowOff>
    </xdr:from>
    <xdr:ext cx="469744" cy="259045"/>
    <xdr:sp macro="" textlink="">
      <xdr:nvSpPr>
        <xdr:cNvPr id="392" name="n_2aveValue【市民会館】&#10;一人当たり面積">
          <a:extLst>
            <a:ext uri="{FF2B5EF4-FFF2-40B4-BE49-F238E27FC236}">
              <a16:creationId xmlns:a16="http://schemas.microsoft.com/office/drawing/2014/main" id="{ED6E6B3C-DBA6-44B4-A6C3-D909AD6233E2}"/>
            </a:ext>
          </a:extLst>
        </xdr:cNvPr>
        <xdr:cNvSpPr txBox="1"/>
      </xdr:nvSpPr>
      <xdr:spPr>
        <a:xfrm>
          <a:off x="8515427" y="1798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136996</xdr:rowOff>
    </xdr:from>
    <xdr:ext cx="469744" cy="259045"/>
    <xdr:sp macro="" textlink="">
      <xdr:nvSpPr>
        <xdr:cNvPr id="393" name="n_3aveValue【市民会館】&#10;一人当たり面積">
          <a:extLst>
            <a:ext uri="{FF2B5EF4-FFF2-40B4-BE49-F238E27FC236}">
              <a16:creationId xmlns:a16="http://schemas.microsoft.com/office/drawing/2014/main" id="{BD2B04EB-478E-4818-BF0E-ADCA278339CA}"/>
            </a:ext>
          </a:extLst>
        </xdr:cNvPr>
        <xdr:cNvSpPr txBox="1"/>
      </xdr:nvSpPr>
      <xdr:spPr>
        <a:xfrm>
          <a:off x="76264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6366</xdr:rowOff>
    </xdr:from>
    <xdr:ext cx="469744" cy="259045"/>
    <xdr:sp macro="" textlink="">
      <xdr:nvSpPr>
        <xdr:cNvPr id="394" name="n_4aveValue【市民会館】&#10;一人当たり面積">
          <a:extLst>
            <a:ext uri="{FF2B5EF4-FFF2-40B4-BE49-F238E27FC236}">
              <a16:creationId xmlns:a16="http://schemas.microsoft.com/office/drawing/2014/main" id="{CF8541BE-67D6-4850-A751-6A04CE6F5C3D}"/>
            </a:ext>
          </a:extLst>
        </xdr:cNvPr>
        <xdr:cNvSpPr txBox="1"/>
      </xdr:nvSpPr>
      <xdr:spPr>
        <a:xfrm>
          <a:off x="6737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561</xdr:rowOff>
    </xdr:from>
    <xdr:ext cx="469744" cy="259045"/>
    <xdr:sp macro="" textlink="">
      <xdr:nvSpPr>
        <xdr:cNvPr id="395" name="n_4mainValue【市民会館】&#10;一人当たり面積">
          <a:extLst>
            <a:ext uri="{FF2B5EF4-FFF2-40B4-BE49-F238E27FC236}">
              <a16:creationId xmlns:a16="http://schemas.microsoft.com/office/drawing/2014/main" id="{4F2A93F1-F67F-407D-BE7D-2BF51D6155B9}"/>
            </a:ext>
          </a:extLst>
        </xdr:cNvPr>
        <xdr:cNvSpPr txBox="1"/>
      </xdr:nvSpPr>
      <xdr:spPr>
        <a:xfrm>
          <a:off x="673742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9A8E1E6-8F27-42B1-A95C-146B3634546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3A8CF309-932E-484A-A28E-88491EAE907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906E520D-69A3-4155-BEA3-0D4EF7119B6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E4DC6439-3A31-4E07-A486-A0D2E595488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D37B7F9C-D8B4-438D-BAA1-C389F664F45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1C256285-B318-4E53-8867-835EC89CD66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56952BDF-3AC1-4509-8B38-65DDA0229FA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B649726D-A7E4-4E80-87C6-3C3502FC58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66781AE9-B03A-42A3-8679-543C4E71BB7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D507F2EB-03B3-49AC-AC7F-3B88BAED872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C59745EE-66F4-4302-AC2B-262A234B467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CD0A5C79-61B7-4326-9E05-E92CF224A9D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0ABE8CD9-7AB9-42B2-AD85-65511BF6A96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2F556601-45CA-4999-A2EC-70E42AF83E7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AA04DD78-A1C0-406C-8E4D-11F02744B87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76E8F14F-C062-4806-9E2B-50059B72044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4BD3C233-5B34-4477-8C37-1E3EA0560BA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653D1836-D474-48CB-A715-3D17F030044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239A904D-F50F-4538-9F68-67FC44D57A0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C4FC5634-EBA9-4255-8544-EA197257087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19663E22-88BF-49B0-8DF4-81E54C2FD11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F31A874F-1A2D-42D4-8AF7-6B76D334125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7301A6CD-23EE-4517-BBFE-A22913E90C0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0DA85FE0-C277-4CE3-8C1A-0120DCE4647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B5D6C4DB-B679-4AE6-9EEA-EE496CC74A4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25581</xdr:rowOff>
    </xdr:to>
    <xdr:cxnSp macro="">
      <xdr:nvCxnSpPr>
        <xdr:cNvPr id="421" name="直線コネクタ 420">
          <a:extLst>
            <a:ext uri="{FF2B5EF4-FFF2-40B4-BE49-F238E27FC236}">
              <a16:creationId xmlns:a16="http://schemas.microsoft.com/office/drawing/2014/main" id="{743DC696-8136-47B8-8909-EB1476D8C352}"/>
            </a:ext>
          </a:extLst>
        </xdr:cNvPr>
        <xdr:cNvCxnSpPr/>
      </xdr:nvCxnSpPr>
      <xdr:spPr>
        <a:xfrm flipV="1">
          <a:off x="16318864" y="5711190"/>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405111" cy="259045"/>
    <xdr:sp macro="" textlink="">
      <xdr:nvSpPr>
        <xdr:cNvPr id="422" name="【一般廃棄物処理施設】&#10;有形固定資産減価償却率最小値テキスト">
          <a:extLst>
            <a:ext uri="{FF2B5EF4-FFF2-40B4-BE49-F238E27FC236}">
              <a16:creationId xmlns:a16="http://schemas.microsoft.com/office/drawing/2014/main" id="{140E39E3-A3CC-4B33-A7ED-E74D72FA9B69}"/>
            </a:ext>
          </a:extLst>
        </xdr:cNvPr>
        <xdr:cNvSpPr txBox="1"/>
      </xdr:nvSpPr>
      <xdr:spPr>
        <a:xfrm>
          <a:off x="16357600" y="723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423" name="直線コネクタ 422">
          <a:extLst>
            <a:ext uri="{FF2B5EF4-FFF2-40B4-BE49-F238E27FC236}">
              <a16:creationId xmlns:a16="http://schemas.microsoft.com/office/drawing/2014/main" id="{E46B06E4-93FF-4975-9E0A-29F902003371}"/>
            </a:ext>
          </a:extLst>
        </xdr:cNvPr>
        <xdr:cNvCxnSpPr/>
      </xdr:nvCxnSpPr>
      <xdr:spPr>
        <a:xfrm>
          <a:off x="16230600" y="722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340478" cy="259045"/>
    <xdr:sp macro="" textlink="">
      <xdr:nvSpPr>
        <xdr:cNvPr id="424" name="【一般廃棄物処理施設】&#10;有形固定資産減価償却率最大値テキスト">
          <a:extLst>
            <a:ext uri="{FF2B5EF4-FFF2-40B4-BE49-F238E27FC236}">
              <a16:creationId xmlns:a16="http://schemas.microsoft.com/office/drawing/2014/main" id="{0993BDA5-C29A-456A-B27B-E5A37CD48620}"/>
            </a:ext>
          </a:extLst>
        </xdr:cNvPr>
        <xdr:cNvSpPr txBox="1"/>
      </xdr:nvSpPr>
      <xdr:spPr>
        <a:xfrm>
          <a:off x="16357600" y="548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5" name="直線コネクタ 424">
          <a:extLst>
            <a:ext uri="{FF2B5EF4-FFF2-40B4-BE49-F238E27FC236}">
              <a16:creationId xmlns:a16="http://schemas.microsoft.com/office/drawing/2014/main" id="{1FC9154D-2A02-4C40-9779-F2A20BF3BA4A}"/>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101799</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E84CA44C-4DFA-4817-B3BB-50F7EA917AB5}"/>
            </a:ext>
          </a:extLst>
        </xdr:cNvPr>
        <xdr:cNvSpPr txBox="1"/>
      </xdr:nvSpPr>
      <xdr:spPr>
        <a:xfrm>
          <a:off x="16357600" y="661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123372</xdr:rowOff>
    </xdr:from>
    <xdr:to>
      <xdr:col>85</xdr:col>
      <xdr:colOff>177800</xdr:colOff>
      <xdr:row>39</xdr:row>
      <xdr:rowOff>53522</xdr:rowOff>
    </xdr:to>
    <xdr:sp macro="" textlink="">
      <xdr:nvSpPr>
        <xdr:cNvPr id="427" name="フローチャート: 判断 426">
          <a:extLst>
            <a:ext uri="{FF2B5EF4-FFF2-40B4-BE49-F238E27FC236}">
              <a16:creationId xmlns:a16="http://schemas.microsoft.com/office/drawing/2014/main" id="{44EC353D-24DD-4BBF-B67F-E21195C99BB6}"/>
            </a:ext>
          </a:extLst>
        </xdr:cNvPr>
        <xdr:cNvSpPr/>
      </xdr:nvSpPr>
      <xdr:spPr>
        <a:xfrm>
          <a:off x="162687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92347</xdr:rowOff>
    </xdr:from>
    <xdr:to>
      <xdr:col>81</xdr:col>
      <xdr:colOff>101600</xdr:colOff>
      <xdr:row>39</xdr:row>
      <xdr:rowOff>22497</xdr:rowOff>
    </xdr:to>
    <xdr:sp macro="" textlink="">
      <xdr:nvSpPr>
        <xdr:cNvPr id="428" name="フローチャート: 判断 427">
          <a:extLst>
            <a:ext uri="{FF2B5EF4-FFF2-40B4-BE49-F238E27FC236}">
              <a16:creationId xmlns:a16="http://schemas.microsoft.com/office/drawing/2014/main" id="{8423337D-9260-43CF-B867-001B8AF66412}"/>
            </a:ext>
          </a:extLst>
        </xdr:cNvPr>
        <xdr:cNvSpPr/>
      </xdr:nvSpPr>
      <xdr:spPr>
        <a:xfrm>
          <a:off x="15430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29" name="フローチャート: 判断 428">
          <a:extLst>
            <a:ext uri="{FF2B5EF4-FFF2-40B4-BE49-F238E27FC236}">
              <a16:creationId xmlns:a16="http://schemas.microsoft.com/office/drawing/2014/main" id="{00AEF206-188C-46CF-AE31-186DDD336637}"/>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131536</xdr:rowOff>
    </xdr:from>
    <xdr:to>
      <xdr:col>72</xdr:col>
      <xdr:colOff>38100</xdr:colOff>
      <xdr:row>38</xdr:row>
      <xdr:rowOff>61686</xdr:rowOff>
    </xdr:to>
    <xdr:sp macro="" textlink="">
      <xdr:nvSpPr>
        <xdr:cNvPr id="430" name="フローチャート: 判断 429">
          <a:extLst>
            <a:ext uri="{FF2B5EF4-FFF2-40B4-BE49-F238E27FC236}">
              <a16:creationId xmlns:a16="http://schemas.microsoft.com/office/drawing/2014/main" id="{CF955F72-D599-4866-A669-A810A4CA4D22}"/>
            </a:ext>
          </a:extLst>
        </xdr:cNvPr>
        <xdr:cNvSpPr/>
      </xdr:nvSpPr>
      <xdr:spPr>
        <a:xfrm>
          <a:off x="13652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72753</xdr:rowOff>
    </xdr:from>
    <xdr:to>
      <xdr:col>67</xdr:col>
      <xdr:colOff>101600</xdr:colOff>
      <xdr:row>39</xdr:row>
      <xdr:rowOff>2903</xdr:rowOff>
    </xdr:to>
    <xdr:sp macro="" textlink="">
      <xdr:nvSpPr>
        <xdr:cNvPr id="431" name="フローチャート: 判断 430">
          <a:extLst>
            <a:ext uri="{FF2B5EF4-FFF2-40B4-BE49-F238E27FC236}">
              <a16:creationId xmlns:a16="http://schemas.microsoft.com/office/drawing/2014/main" id="{9843CA10-8568-418B-BF09-29B26D58704E}"/>
            </a:ext>
          </a:extLst>
        </xdr:cNvPr>
        <xdr:cNvSpPr/>
      </xdr:nvSpPr>
      <xdr:spPr>
        <a:xfrm>
          <a:off x="12763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47FC5CA-C47F-40C0-98E0-EC12AB08F6E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18AEF94-EA49-45F9-B286-75CB5D3EFE0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62B1C03-53BC-4CC0-B0A2-6F257D5FB9B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C9DD75C-6C1E-49B5-8165-04F43008E30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2B0F007D-472A-48CB-9175-0B757B343A9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38463</xdr:rowOff>
    </xdr:from>
    <xdr:to>
      <xdr:col>67</xdr:col>
      <xdr:colOff>101600</xdr:colOff>
      <xdr:row>38</xdr:row>
      <xdr:rowOff>140063</xdr:rowOff>
    </xdr:to>
    <xdr:sp macro="" textlink="">
      <xdr:nvSpPr>
        <xdr:cNvPr id="437" name="楕円 436">
          <a:extLst>
            <a:ext uri="{FF2B5EF4-FFF2-40B4-BE49-F238E27FC236}">
              <a16:creationId xmlns:a16="http://schemas.microsoft.com/office/drawing/2014/main" id="{85FE976A-D0F5-43FF-9772-6635FDF8BC3E}"/>
            </a:ext>
          </a:extLst>
        </xdr:cNvPr>
        <xdr:cNvSpPr/>
      </xdr:nvSpPr>
      <xdr:spPr>
        <a:xfrm>
          <a:off x="12763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39024</xdr:rowOff>
    </xdr:from>
    <xdr:ext cx="405111" cy="259045"/>
    <xdr:sp macro="" textlink="">
      <xdr:nvSpPr>
        <xdr:cNvPr id="438" name="n_1aveValue【一般廃棄物処理施設】&#10;有形固定資産減価償却率">
          <a:extLst>
            <a:ext uri="{FF2B5EF4-FFF2-40B4-BE49-F238E27FC236}">
              <a16:creationId xmlns:a16="http://schemas.microsoft.com/office/drawing/2014/main" id="{2E4CD696-F37E-4116-9649-66F353ED045E}"/>
            </a:ext>
          </a:extLst>
        </xdr:cNvPr>
        <xdr:cNvSpPr txBox="1"/>
      </xdr:nvSpPr>
      <xdr:spPr>
        <a:xfrm>
          <a:off x="152660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439" name="n_2aveValue【一般廃棄物処理施設】&#10;有形固定資産減価償却率">
          <a:extLst>
            <a:ext uri="{FF2B5EF4-FFF2-40B4-BE49-F238E27FC236}">
              <a16:creationId xmlns:a16="http://schemas.microsoft.com/office/drawing/2014/main" id="{C036D895-DB02-4FC6-AC15-CF1CC7011308}"/>
            </a:ext>
          </a:extLst>
        </xdr:cNvPr>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78213</xdr:rowOff>
    </xdr:from>
    <xdr:ext cx="405111" cy="259045"/>
    <xdr:sp macro="" textlink="">
      <xdr:nvSpPr>
        <xdr:cNvPr id="440" name="n_3aveValue【一般廃棄物処理施設】&#10;有形固定資産減価償却率">
          <a:extLst>
            <a:ext uri="{FF2B5EF4-FFF2-40B4-BE49-F238E27FC236}">
              <a16:creationId xmlns:a16="http://schemas.microsoft.com/office/drawing/2014/main" id="{F51FC1A1-CD08-4AC2-834C-C4945D4EC5E9}"/>
            </a:ext>
          </a:extLst>
        </xdr:cNvPr>
        <xdr:cNvSpPr txBox="1"/>
      </xdr:nvSpPr>
      <xdr:spPr>
        <a:xfrm>
          <a:off x="13500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165480</xdr:rowOff>
    </xdr:from>
    <xdr:ext cx="405111" cy="259045"/>
    <xdr:sp macro="" textlink="">
      <xdr:nvSpPr>
        <xdr:cNvPr id="441" name="n_4aveValue【一般廃棄物処理施設】&#10;有形固定資産減価償却率">
          <a:extLst>
            <a:ext uri="{FF2B5EF4-FFF2-40B4-BE49-F238E27FC236}">
              <a16:creationId xmlns:a16="http://schemas.microsoft.com/office/drawing/2014/main" id="{792AEFA1-D7AC-44C6-85BE-E8AACFFA0980}"/>
            </a:ext>
          </a:extLst>
        </xdr:cNvPr>
        <xdr:cNvSpPr txBox="1"/>
      </xdr:nvSpPr>
      <xdr:spPr>
        <a:xfrm>
          <a:off x="12611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156590</xdr:rowOff>
    </xdr:from>
    <xdr:ext cx="405111" cy="259045"/>
    <xdr:sp macro="" textlink="">
      <xdr:nvSpPr>
        <xdr:cNvPr id="442" name="n_4mainValue【一般廃棄物処理施設】&#10;有形固定資産減価償却率">
          <a:extLst>
            <a:ext uri="{FF2B5EF4-FFF2-40B4-BE49-F238E27FC236}">
              <a16:creationId xmlns:a16="http://schemas.microsoft.com/office/drawing/2014/main" id="{18D2F29D-5F3C-4F1E-AD44-B1CC5DFB11F0}"/>
            </a:ext>
          </a:extLst>
        </xdr:cNvPr>
        <xdr:cNvSpPr txBox="1"/>
      </xdr:nvSpPr>
      <xdr:spPr>
        <a:xfrm>
          <a:off x="12611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a:extLst>
            <a:ext uri="{FF2B5EF4-FFF2-40B4-BE49-F238E27FC236}">
              <a16:creationId xmlns:a16="http://schemas.microsoft.com/office/drawing/2014/main" id="{FEB9E3F2-B82F-4BF6-964B-C9DF2E77CF5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a:extLst>
            <a:ext uri="{FF2B5EF4-FFF2-40B4-BE49-F238E27FC236}">
              <a16:creationId xmlns:a16="http://schemas.microsoft.com/office/drawing/2014/main" id="{CC2D9021-8721-46B5-9EB4-1CA17D1FF64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a:extLst>
            <a:ext uri="{FF2B5EF4-FFF2-40B4-BE49-F238E27FC236}">
              <a16:creationId xmlns:a16="http://schemas.microsoft.com/office/drawing/2014/main" id="{79DE3BC8-5AC8-4965-AB1B-99C7735BD79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a:extLst>
            <a:ext uri="{FF2B5EF4-FFF2-40B4-BE49-F238E27FC236}">
              <a16:creationId xmlns:a16="http://schemas.microsoft.com/office/drawing/2014/main" id="{1BC89AF7-0FA1-4C35-B471-C20D059CD11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a:extLst>
            <a:ext uri="{FF2B5EF4-FFF2-40B4-BE49-F238E27FC236}">
              <a16:creationId xmlns:a16="http://schemas.microsoft.com/office/drawing/2014/main" id="{7A0D2426-68B2-407D-BD46-D845DBCC8F1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a:extLst>
            <a:ext uri="{FF2B5EF4-FFF2-40B4-BE49-F238E27FC236}">
              <a16:creationId xmlns:a16="http://schemas.microsoft.com/office/drawing/2014/main" id="{5183E132-DFFD-448C-82B5-6373563B23B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a:extLst>
            <a:ext uri="{FF2B5EF4-FFF2-40B4-BE49-F238E27FC236}">
              <a16:creationId xmlns:a16="http://schemas.microsoft.com/office/drawing/2014/main" id="{4091C24C-3778-47EC-B7BE-28B2DC5BA1D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a:extLst>
            <a:ext uri="{FF2B5EF4-FFF2-40B4-BE49-F238E27FC236}">
              <a16:creationId xmlns:a16="http://schemas.microsoft.com/office/drawing/2014/main" id="{DBBA948B-1B85-4CD7-96AC-FDCE6DD70F2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a:extLst>
            <a:ext uri="{FF2B5EF4-FFF2-40B4-BE49-F238E27FC236}">
              <a16:creationId xmlns:a16="http://schemas.microsoft.com/office/drawing/2014/main" id="{F6115A7F-5ECF-43C4-A2F9-1E0FBF2CB22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a:extLst>
            <a:ext uri="{FF2B5EF4-FFF2-40B4-BE49-F238E27FC236}">
              <a16:creationId xmlns:a16="http://schemas.microsoft.com/office/drawing/2014/main" id="{BF61259B-A14B-4F98-BADD-415BD73B331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3" name="直線コネクタ 452">
          <a:extLst>
            <a:ext uri="{FF2B5EF4-FFF2-40B4-BE49-F238E27FC236}">
              <a16:creationId xmlns:a16="http://schemas.microsoft.com/office/drawing/2014/main" id="{4405A7F7-16BF-48EF-ACD1-EB297F9CEB9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4" name="テキスト ボックス 453">
          <a:extLst>
            <a:ext uri="{FF2B5EF4-FFF2-40B4-BE49-F238E27FC236}">
              <a16:creationId xmlns:a16="http://schemas.microsoft.com/office/drawing/2014/main" id="{61BCDB36-CDB2-4930-B08E-57ECEEC33D66}"/>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5" name="直線コネクタ 454">
          <a:extLst>
            <a:ext uri="{FF2B5EF4-FFF2-40B4-BE49-F238E27FC236}">
              <a16:creationId xmlns:a16="http://schemas.microsoft.com/office/drawing/2014/main" id="{6C5A26FB-FC9B-481F-9D26-4BF343CFAE3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56" name="テキスト ボックス 455">
          <a:extLst>
            <a:ext uri="{FF2B5EF4-FFF2-40B4-BE49-F238E27FC236}">
              <a16:creationId xmlns:a16="http://schemas.microsoft.com/office/drawing/2014/main" id="{295534EF-2163-4D54-A86A-840587018F4D}"/>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7" name="直線コネクタ 456">
          <a:extLst>
            <a:ext uri="{FF2B5EF4-FFF2-40B4-BE49-F238E27FC236}">
              <a16:creationId xmlns:a16="http://schemas.microsoft.com/office/drawing/2014/main" id="{F944BB75-B83B-471E-B37C-7818D6BD375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8" name="テキスト ボックス 457">
          <a:extLst>
            <a:ext uri="{FF2B5EF4-FFF2-40B4-BE49-F238E27FC236}">
              <a16:creationId xmlns:a16="http://schemas.microsoft.com/office/drawing/2014/main" id="{663E1BD9-8F43-46EE-9F20-D2F488C2064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9" name="直線コネクタ 458">
          <a:extLst>
            <a:ext uri="{FF2B5EF4-FFF2-40B4-BE49-F238E27FC236}">
              <a16:creationId xmlns:a16="http://schemas.microsoft.com/office/drawing/2014/main" id="{A4AA7D37-D4F9-47F7-83C4-089C8439311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0" name="テキスト ボックス 459">
          <a:extLst>
            <a:ext uri="{FF2B5EF4-FFF2-40B4-BE49-F238E27FC236}">
              <a16:creationId xmlns:a16="http://schemas.microsoft.com/office/drawing/2014/main" id="{33CA6274-447F-41C6-8366-0587D8977F4E}"/>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1" name="直線コネクタ 460">
          <a:extLst>
            <a:ext uri="{FF2B5EF4-FFF2-40B4-BE49-F238E27FC236}">
              <a16:creationId xmlns:a16="http://schemas.microsoft.com/office/drawing/2014/main" id="{6944B777-15DD-48E5-822C-321B6C7938F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2" name="テキスト ボックス 461">
          <a:extLst>
            <a:ext uri="{FF2B5EF4-FFF2-40B4-BE49-F238E27FC236}">
              <a16:creationId xmlns:a16="http://schemas.microsoft.com/office/drawing/2014/main" id="{42BAD6E7-6CA8-4D15-9A9C-9934BD06A1D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3" name="【一般廃棄物処理施設】&#10;一人当たり有形固定資産（償却資産）額グラフ枠">
          <a:extLst>
            <a:ext uri="{FF2B5EF4-FFF2-40B4-BE49-F238E27FC236}">
              <a16:creationId xmlns:a16="http://schemas.microsoft.com/office/drawing/2014/main" id="{2BC0E9FB-3D9D-44CD-8FEE-8D4299C7228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36748</xdr:rowOff>
    </xdr:from>
    <xdr:to>
      <xdr:col>116</xdr:col>
      <xdr:colOff>62864</xdr:colOff>
      <xdr:row>41</xdr:row>
      <xdr:rowOff>58977</xdr:rowOff>
    </xdr:to>
    <xdr:cxnSp macro="">
      <xdr:nvCxnSpPr>
        <xdr:cNvPr id="464" name="直線コネクタ 463">
          <a:extLst>
            <a:ext uri="{FF2B5EF4-FFF2-40B4-BE49-F238E27FC236}">
              <a16:creationId xmlns:a16="http://schemas.microsoft.com/office/drawing/2014/main" id="{5B62A0FF-48EE-4D61-ACB7-D1E308910D39}"/>
            </a:ext>
          </a:extLst>
        </xdr:cNvPr>
        <xdr:cNvCxnSpPr/>
      </xdr:nvCxnSpPr>
      <xdr:spPr>
        <a:xfrm flipV="1">
          <a:off x="22160864" y="6037498"/>
          <a:ext cx="0" cy="105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62804</xdr:rowOff>
    </xdr:from>
    <xdr:ext cx="534377" cy="259045"/>
    <xdr:sp macro="" textlink="">
      <xdr:nvSpPr>
        <xdr:cNvPr id="465" name="【一般廃棄物処理施設】&#10;一人当たり有形固定資産（償却資産）額最小値テキスト">
          <a:extLst>
            <a:ext uri="{FF2B5EF4-FFF2-40B4-BE49-F238E27FC236}">
              <a16:creationId xmlns:a16="http://schemas.microsoft.com/office/drawing/2014/main" id="{30DA6F4F-E168-428B-A13A-337E12F61298}"/>
            </a:ext>
          </a:extLst>
        </xdr:cNvPr>
        <xdr:cNvSpPr txBox="1"/>
      </xdr:nvSpPr>
      <xdr:spPr>
        <a:xfrm>
          <a:off x="22199600" y="709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58977</xdr:rowOff>
    </xdr:from>
    <xdr:to>
      <xdr:col>116</xdr:col>
      <xdr:colOff>152400</xdr:colOff>
      <xdr:row>41</xdr:row>
      <xdr:rowOff>58977</xdr:rowOff>
    </xdr:to>
    <xdr:cxnSp macro="">
      <xdr:nvCxnSpPr>
        <xdr:cNvPr id="466" name="直線コネクタ 465">
          <a:extLst>
            <a:ext uri="{FF2B5EF4-FFF2-40B4-BE49-F238E27FC236}">
              <a16:creationId xmlns:a16="http://schemas.microsoft.com/office/drawing/2014/main" id="{BFBE9BED-02E9-48BE-9CC0-C5A8C5DF1A72}"/>
            </a:ext>
          </a:extLst>
        </xdr:cNvPr>
        <xdr:cNvCxnSpPr/>
      </xdr:nvCxnSpPr>
      <xdr:spPr>
        <a:xfrm>
          <a:off x="22072600" y="7088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154875</xdr:rowOff>
    </xdr:from>
    <xdr:ext cx="599010" cy="259045"/>
    <xdr:sp macro="" textlink="">
      <xdr:nvSpPr>
        <xdr:cNvPr id="467" name="【一般廃棄物処理施設】&#10;一人当たり有形固定資産（償却資産）額最大値テキスト">
          <a:extLst>
            <a:ext uri="{FF2B5EF4-FFF2-40B4-BE49-F238E27FC236}">
              <a16:creationId xmlns:a16="http://schemas.microsoft.com/office/drawing/2014/main" id="{51640A99-E6EC-4AAE-B2B7-AD7BF6B6628B}"/>
            </a:ext>
          </a:extLst>
        </xdr:cNvPr>
        <xdr:cNvSpPr txBox="1"/>
      </xdr:nvSpPr>
      <xdr:spPr>
        <a:xfrm>
          <a:off x="22199600" y="581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36748</xdr:rowOff>
    </xdr:from>
    <xdr:to>
      <xdr:col>116</xdr:col>
      <xdr:colOff>152400</xdr:colOff>
      <xdr:row>35</xdr:row>
      <xdr:rowOff>36748</xdr:rowOff>
    </xdr:to>
    <xdr:cxnSp macro="">
      <xdr:nvCxnSpPr>
        <xdr:cNvPr id="468" name="直線コネクタ 467">
          <a:extLst>
            <a:ext uri="{FF2B5EF4-FFF2-40B4-BE49-F238E27FC236}">
              <a16:creationId xmlns:a16="http://schemas.microsoft.com/office/drawing/2014/main" id="{8377918B-E21B-4D9B-9DAC-0B6F8372F930}"/>
            </a:ext>
          </a:extLst>
        </xdr:cNvPr>
        <xdr:cNvCxnSpPr/>
      </xdr:nvCxnSpPr>
      <xdr:spPr>
        <a:xfrm>
          <a:off x="22072600" y="6037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117428</xdr:rowOff>
    </xdr:from>
    <xdr:ext cx="599010" cy="259045"/>
    <xdr:sp macro="" textlink="">
      <xdr:nvSpPr>
        <xdr:cNvPr id="469" name="【一般廃棄物処理施設】&#10;一人当たり有形固定資産（償却資産）額平均値テキスト">
          <a:extLst>
            <a:ext uri="{FF2B5EF4-FFF2-40B4-BE49-F238E27FC236}">
              <a16:creationId xmlns:a16="http://schemas.microsoft.com/office/drawing/2014/main" id="{6DADEE95-32F4-4621-BB1A-9A0D8281B08E}"/>
            </a:ext>
          </a:extLst>
        </xdr:cNvPr>
        <xdr:cNvSpPr txBox="1"/>
      </xdr:nvSpPr>
      <xdr:spPr>
        <a:xfrm>
          <a:off x="22199600" y="66325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139001</xdr:rowOff>
    </xdr:from>
    <xdr:to>
      <xdr:col>116</xdr:col>
      <xdr:colOff>114300</xdr:colOff>
      <xdr:row>39</xdr:row>
      <xdr:rowOff>69151</xdr:rowOff>
    </xdr:to>
    <xdr:sp macro="" textlink="">
      <xdr:nvSpPr>
        <xdr:cNvPr id="470" name="フローチャート: 判断 469">
          <a:extLst>
            <a:ext uri="{FF2B5EF4-FFF2-40B4-BE49-F238E27FC236}">
              <a16:creationId xmlns:a16="http://schemas.microsoft.com/office/drawing/2014/main" id="{A97C24F9-BFA0-4699-9113-37B4549347B2}"/>
            </a:ext>
          </a:extLst>
        </xdr:cNvPr>
        <xdr:cNvSpPr/>
      </xdr:nvSpPr>
      <xdr:spPr>
        <a:xfrm>
          <a:off x="22110700" y="665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159803</xdr:rowOff>
    </xdr:from>
    <xdr:to>
      <xdr:col>112</xdr:col>
      <xdr:colOff>38100</xdr:colOff>
      <xdr:row>39</xdr:row>
      <xdr:rowOff>89953</xdr:rowOff>
    </xdr:to>
    <xdr:sp macro="" textlink="">
      <xdr:nvSpPr>
        <xdr:cNvPr id="471" name="フローチャート: 判断 470">
          <a:extLst>
            <a:ext uri="{FF2B5EF4-FFF2-40B4-BE49-F238E27FC236}">
              <a16:creationId xmlns:a16="http://schemas.microsoft.com/office/drawing/2014/main" id="{A5607988-3302-41FC-BFD8-E81F0082514F}"/>
            </a:ext>
          </a:extLst>
        </xdr:cNvPr>
        <xdr:cNvSpPr/>
      </xdr:nvSpPr>
      <xdr:spPr>
        <a:xfrm>
          <a:off x="21272500" y="667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58812</xdr:rowOff>
    </xdr:from>
    <xdr:to>
      <xdr:col>107</xdr:col>
      <xdr:colOff>101600</xdr:colOff>
      <xdr:row>39</xdr:row>
      <xdr:rowOff>160412</xdr:rowOff>
    </xdr:to>
    <xdr:sp macro="" textlink="">
      <xdr:nvSpPr>
        <xdr:cNvPr id="472" name="フローチャート: 判断 471">
          <a:extLst>
            <a:ext uri="{FF2B5EF4-FFF2-40B4-BE49-F238E27FC236}">
              <a16:creationId xmlns:a16="http://schemas.microsoft.com/office/drawing/2014/main" id="{8F2EEE12-F697-43B3-89C8-30C2E7233768}"/>
            </a:ext>
          </a:extLst>
        </xdr:cNvPr>
        <xdr:cNvSpPr/>
      </xdr:nvSpPr>
      <xdr:spPr>
        <a:xfrm>
          <a:off x="20383500" y="67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68249</xdr:rowOff>
    </xdr:from>
    <xdr:to>
      <xdr:col>102</xdr:col>
      <xdr:colOff>165100</xdr:colOff>
      <xdr:row>39</xdr:row>
      <xdr:rowOff>169849</xdr:rowOff>
    </xdr:to>
    <xdr:sp macro="" textlink="">
      <xdr:nvSpPr>
        <xdr:cNvPr id="473" name="フローチャート: 判断 472">
          <a:extLst>
            <a:ext uri="{FF2B5EF4-FFF2-40B4-BE49-F238E27FC236}">
              <a16:creationId xmlns:a16="http://schemas.microsoft.com/office/drawing/2014/main" id="{8FA25091-74A7-4EE6-A5FC-9857C2DF75B5}"/>
            </a:ext>
          </a:extLst>
        </xdr:cNvPr>
        <xdr:cNvSpPr/>
      </xdr:nvSpPr>
      <xdr:spPr>
        <a:xfrm>
          <a:off x="19494500" y="67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5110</xdr:rowOff>
    </xdr:from>
    <xdr:to>
      <xdr:col>98</xdr:col>
      <xdr:colOff>38100</xdr:colOff>
      <xdr:row>40</xdr:row>
      <xdr:rowOff>106710</xdr:rowOff>
    </xdr:to>
    <xdr:sp macro="" textlink="">
      <xdr:nvSpPr>
        <xdr:cNvPr id="474" name="フローチャート: 判断 473">
          <a:extLst>
            <a:ext uri="{FF2B5EF4-FFF2-40B4-BE49-F238E27FC236}">
              <a16:creationId xmlns:a16="http://schemas.microsoft.com/office/drawing/2014/main" id="{F799A824-B657-4180-B57B-A1EB570DD8E3}"/>
            </a:ext>
          </a:extLst>
        </xdr:cNvPr>
        <xdr:cNvSpPr/>
      </xdr:nvSpPr>
      <xdr:spPr>
        <a:xfrm>
          <a:off x="18605500" y="68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38534151-F6E3-4CEC-82FE-A3172CCBF8F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8A8A3232-7A35-4ACA-A8A3-9A46477ABF8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C6A9442E-8974-4303-A44C-6A236D80B53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386699FD-70B4-4801-AEE1-CBC4C78583E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E63DF06C-0309-4A94-B7EE-EF903B5BA83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41</xdr:row>
      <xdr:rowOff>42838</xdr:rowOff>
    </xdr:from>
    <xdr:to>
      <xdr:col>98</xdr:col>
      <xdr:colOff>38100</xdr:colOff>
      <xdr:row>41</xdr:row>
      <xdr:rowOff>144438</xdr:rowOff>
    </xdr:to>
    <xdr:sp macro="" textlink="">
      <xdr:nvSpPr>
        <xdr:cNvPr id="480" name="楕円 479">
          <a:extLst>
            <a:ext uri="{FF2B5EF4-FFF2-40B4-BE49-F238E27FC236}">
              <a16:creationId xmlns:a16="http://schemas.microsoft.com/office/drawing/2014/main" id="{1DA2784A-1A88-49AF-A926-1C142AD3FB46}"/>
            </a:ext>
          </a:extLst>
        </xdr:cNvPr>
        <xdr:cNvSpPr/>
      </xdr:nvSpPr>
      <xdr:spPr>
        <a:xfrm>
          <a:off x="18605500" y="707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106480</xdr:rowOff>
    </xdr:from>
    <xdr:ext cx="534377" cy="259045"/>
    <xdr:sp macro="" textlink="">
      <xdr:nvSpPr>
        <xdr:cNvPr id="481" name="n_1aveValue【一般廃棄物処理施設】&#10;一人当たり有形固定資産（償却資産）額">
          <a:extLst>
            <a:ext uri="{FF2B5EF4-FFF2-40B4-BE49-F238E27FC236}">
              <a16:creationId xmlns:a16="http://schemas.microsoft.com/office/drawing/2014/main" id="{A8C5166C-8021-4F56-97BA-FB71CFF5B020}"/>
            </a:ext>
          </a:extLst>
        </xdr:cNvPr>
        <xdr:cNvSpPr txBox="1"/>
      </xdr:nvSpPr>
      <xdr:spPr>
        <a:xfrm>
          <a:off x="21043411" y="645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5489</xdr:rowOff>
    </xdr:from>
    <xdr:ext cx="534377" cy="259045"/>
    <xdr:sp macro="" textlink="">
      <xdr:nvSpPr>
        <xdr:cNvPr id="482" name="n_2aveValue【一般廃棄物処理施設】&#10;一人当たり有形固定資産（償却資産）額">
          <a:extLst>
            <a:ext uri="{FF2B5EF4-FFF2-40B4-BE49-F238E27FC236}">
              <a16:creationId xmlns:a16="http://schemas.microsoft.com/office/drawing/2014/main" id="{C234A37F-77C3-4335-8BFB-9D2B07A65E2E}"/>
            </a:ext>
          </a:extLst>
        </xdr:cNvPr>
        <xdr:cNvSpPr txBox="1"/>
      </xdr:nvSpPr>
      <xdr:spPr>
        <a:xfrm>
          <a:off x="20167111" y="652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14926</xdr:rowOff>
    </xdr:from>
    <xdr:ext cx="534377" cy="259045"/>
    <xdr:sp macro="" textlink="">
      <xdr:nvSpPr>
        <xdr:cNvPr id="483" name="n_3aveValue【一般廃棄物処理施設】&#10;一人当たり有形固定資産（償却資産）額">
          <a:extLst>
            <a:ext uri="{FF2B5EF4-FFF2-40B4-BE49-F238E27FC236}">
              <a16:creationId xmlns:a16="http://schemas.microsoft.com/office/drawing/2014/main" id="{E9357FA7-34F2-4181-8FDD-14C7F189A366}"/>
            </a:ext>
          </a:extLst>
        </xdr:cNvPr>
        <xdr:cNvSpPr txBox="1"/>
      </xdr:nvSpPr>
      <xdr:spPr>
        <a:xfrm>
          <a:off x="19278111" y="65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123237</xdr:rowOff>
    </xdr:from>
    <xdr:ext cx="534377" cy="259045"/>
    <xdr:sp macro="" textlink="">
      <xdr:nvSpPr>
        <xdr:cNvPr id="484" name="n_4aveValue【一般廃棄物処理施設】&#10;一人当たり有形固定資産（償却資産）額">
          <a:extLst>
            <a:ext uri="{FF2B5EF4-FFF2-40B4-BE49-F238E27FC236}">
              <a16:creationId xmlns:a16="http://schemas.microsoft.com/office/drawing/2014/main" id="{D6F55F32-BB90-421E-920C-BA17F69A367A}"/>
            </a:ext>
          </a:extLst>
        </xdr:cNvPr>
        <xdr:cNvSpPr txBox="1"/>
      </xdr:nvSpPr>
      <xdr:spPr>
        <a:xfrm>
          <a:off x="18389111" y="66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135565</xdr:rowOff>
    </xdr:from>
    <xdr:ext cx="469744" cy="259045"/>
    <xdr:sp macro="" textlink="">
      <xdr:nvSpPr>
        <xdr:cNvPr id="485" name="n_4mainValue【一般廃棄物処理施設】&#10;一人当たり有形固定資産（償却資産）額">
          <a:extLst>
            <a:ext uri="{FF2B5EF4-FFF2-40B4-BE49-F238E27FC236}">
              <a16:creationId xmlns:a16="http://schemas.microsoft.com/office/drawing/2014/main" id="{66F8F7BD-C7E0-42A2-84DC-A8698950EDAA}"/>
            </a:ext>
          </a:extLst>
        </xdr:cNvPr>
        <xdr:cNvSpPr txBox="1"/>
      </xdr:nvSpPr>
      <xdr:spPr>
        <a:xfrm>
          <a:off x="18421428" y="716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6CE3FDEE-803C-42B6-92AE-B56FA919AD8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E47B97FE-4DCE-421E-95E0-AF54835E0D5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BC2B4DF8-C564-4D20-B35D-0C3CA7CBF51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525A22B3-AEA8-442B-8CD5-4D1878724F4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5EB09037-7FEE-4109-BA7A-47B9636FD62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C1CF3A5C-6A2D-41B4-B942-EC7515B5D97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FEA61A3C-D482-4C97-A7BD-CB03E08257F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5D0BCB4A-08D8-4AB2-AEB9-2E12FF6E183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id="{C4499AD4-95AE-4D5C-9797-D0D918396A6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id="{78A19CCB-2467-452A-94AF-E8CD3AE233F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id="{7D71C6DC-ECF1-4055-9389-B98098DC05E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7" name="直線コネクタ 496">
          <a:extLst>
            <a:ext uri="{FF2B5EF4-FFF2-40B4-BE49-F238E27FC236}">
              <a16:creationId xmlns:a16="http://schemas.microsoft.com/office/drawing/2014/main" id="{E6B67D2C-09FE-4728-B2EC-B6FA1AEA489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8" name="テキスト ボックス 497">
          <a:extLst>
            <a:ext uri="{FF2B5EF4-FFF2-40B4-BE49-F238E27FC236}">
              <a16:creationId xmlns:a16="http://schemas.microsoft.com/office/drawing/2014/main" id="{73D5927D-0890-4296-A229-BB200AB4B9C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9" name="直線コネクタ 498">
          <a:extLst>
            <a:ext uri="{FF2B5EF4-FFF2-40B4-BE49-F238E27FC236}">
              <a16:creationId xmlns:a16="http://schemas.microsoft.com/office/drawing/2014/main" id="{A972B5EF-2825-42AD-8BF7-64FB68E7334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0" name="テキスト ボックス 499">
          <a:extLst>
            <a:ext uri="{FF2B5EF4-FFF2-40B4-BE49-F238E27FC236}">
              <a16:creationId xmlns:a16="http://schemas.microsoft.com/office/drawing/2014/main" id="{81710917-3F29-4495-99F9-004E79E6C46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1" name="直線コネクタ 500">
          <a:extLst>
            <a:ext uri="{FF2B5EF4-FFF2-40B4-BE49-F238E27FC236}">
              <a16:creationId xmlns:a16="http://schemas.microsoft.com/office/drawing/2014/main" id="{E6153274-B6B7-4EF9-B8E1-B909D85DA78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2" name="テキスト ボックス 501">
          <a:extLst>
            <a:ext uri="{FF2B5EF4-FFF2-40B4-BE49-F238E27FC236}">
              <a16:creationId xmlns:a16="http://schemas.microsoft.com/office/drawing/2014/main" id="{F5BEAE52-764F-4788-AF4F-47C9EA6DB4D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3" name="直線コネクタ 502">
          <a:extLst>
            <a:ext uri="{FF2B5EF4-FFF2-40B4-BE49-F238E27FC236}">
              <a16:creationId xmlns:a16="http://schemas.microsoft.com/office/drawing/2014/main" id="{422C105D-6E81-4102-B157-39D5D2549E5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4" name="テキスト ボックス 503">
          <a:extLst>
            <a:ext uri="{FF2B5EF4-FFF2-40B4-BE49-F238E27FC236}">
              <a16:creationId xmlns:a16="http://schemas.microsoft.com/office/drawing/2014/main" id="{0EC53010-3E6D-4BF2-93CD-9D77DE1EA01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5" name="直線コネクタ 504">
          <a:extLst>
            <a:ext uri="{FF2B5EF4-FFF2-40B4-BE49-F238E27FC236}">
              <a16:creationId xmlns:a16="http://schemas.microsoft.com/office/drawing/2014/main" id="{BECCFEFD-2019-4C39-B1E9-ADB06FEA6A1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6" name="テキスト ボックス 505">
          <a:extLst>
            <a:ext uri="{FF2B5EF4-FFF2-40B4-BE49-F238E27FC236}">
              <a16:creationId xmlns:a16="http://schemas.microsoft.com/office/drawing/2014/main" id="{AD5F90BC-7967-4AA3-A2CC-1460988F26D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7" name="直線コネクタ 506">
          <a:extLst>
            <a:ext uri="{FF2B5EF4-FFF2-40B4-BE49-F238E27FC236}">
              <a16:creationId xmlns:a16="http://schemas.microsoft.com/office/drawing/2014/main" id="{85AB8314-C83E-442D-A655-16AA858FF65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8" name="テキスト ボックス 507">
          <a:extLst>
            <a:ext uri="{FF2B5EF4-FFF2-40B4-BE49-F238E27FC236}">
              <a16:creationId xmlns:a16="http://schemas.microsoft.com/office/drawing/2014/main" id="{7216EAC3-77C2-458A-87CF-3662273DD4F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9" name="直線コネクタ 508">
          <a:extLst>
            <a:ext uri="{FF2B5EF4-FFF2-40B4-BE49-F238E27FC236}">
              <a16:creationId xmlns:a16="http://schemas.microsoft.com/office/drawing/2014/main" id="{1B916AB3-45B5-4FA3-A517-9DF4A89232C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保健センター・保健所】&#10;有形固定資産減価償却率グラフ枠">
          <a:extLst>
            <a:ext uri="{FF2B5EF4-FFF2-40B4-BE49-F238E27FC236}">
              <a16:creationId xmlns:a16="http://schemas.microsoft.com/office/drawing/2014/main" id="{F26B8D5B-483B-408B-A5CC-58A79628AFE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109401</xdr:rowOff>
    </xdr:from>
    <xdr:to>
      <xdr:col>85</xdr:col>
      <xdr:colOff>126364</xdr:colOff>
      <xdr:row>64</xdr:row>
      <xdr:rowOff>42454</xdr:rowOff>
    </xdr:to>
    <xdr:cxnSp macro="">
      <xdr:nvCxnSpPr>
        <xdr:cNvPr id="511" name="直線コネクタ 510">
          <a:extLst>
            <a:ext uri="{FF2B5EF4-FFF2-40B4-BE49-F238E27FC236}">
              <a16:creationId xmlns:a16="http://schemas.microsoft.com/office/drawing/2014/main" id="{1138228A-9CAF-4549-A100-56CB88E1649B}"/>
            </a:ext>
          </a:extLst>
        </xdr:cNvPr>
        <xdr:cNvCxnSpPr/>
      </xdr:nvCxnSpPr>
      <xdr:spPr>
        <a:xfrm flipV="1">
          <a:off x="16318864" y="953915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512" name="【保健センター・保健所】&#10;有形固定資産減価償却率最小値テキスト">
          <a:extLst>
            <a:ext uri="{FF2B5EF4-FFF2-40B4-BE49-F238E27FC236}">
              <a16:creationId xmlns:a16="http://schemas.microsoft.com/office/drawing/2014/main" id="{E3972A14-F798-42E7-8352-41BDE83EE986}"/>
            </a:ext>
          </a:extLst>
        </xdr:cNvPr>
        <xdr:cNvSpPr txBox="1"/>
      </xdr:nvSpPr>
      <xdr:spPr>
        <a:xfrm>
          <a:off x="16357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513" name="直線コネクタ 512">
          <a:extLst>
            <a:ext uri="{FF2B5EF4-FFF2-40B4-BE49-F238E27FC236}">
              <a16:creationId xmlns:a16="http://schemas.microsoft.com/office/drawing/2014/main" id="{06FAF240-9B79-40EC-8E82-5C8BFD36B6C3}"/>
            </a:ext>
          </a:extLst>
        </xdr:cNvPr>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56078</xdr:rowOff>
    </xdr:from>
    <xdr:ext cx="340478" cy="259045"/>
    <xdr:sp macro="" textlink="">
      <xdr:nvSpPr>
        <xdr:cNvPr id="514" name="【保健センター・保健所】&#10;有形固定資産減価償却率最大値テキスト">
          <a:extLst>
            <a:ext uri="{FF2B5EF4-FFF2-40B4-BE49-F238E27FC236}">
              <a16:creationId xmlns:a16="http://schemas.microsoft.com/office/drawing/2014/main" id="{E2415706-A49B-4B48-853B-B09E21D173C0}"/>
            </a:ext>
          </a:extLst>
        </xdr:cNvPr>
        <xdr:cNvSpPr txBox="1"/>
      </xdr:nvSpPr>
      <xdr:spPr>
        <a:xfrm>
          <a:off x="16357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109401</xdr:rowOff>
    </xdr:from>
    <xdr:to>
      <xdr:col>86</xdr:col>
      <xdr:colOff>25400</xdr:colOff>
      <xdr:row>55</xdr:row>
      <xdr:rowOff>109401</xdr:rowOff>
    </xdr:to>
    <xdr:cxnSp macro="">
      <xdr:nvCxnSpPr>
        <xdr:cNvPr id="515" name="直線コネクタ 514">
          <a:extLst>
            <a:ext uri="{FF2B5EF4-FFF2-40B4-BE49-F238E27FC236}">
              <a16:creationId xmlns:a16="http://schemas.microsoft.com/office/drawing/2014/main" id="{93137A78-E37D-4369-ACCA-7D6C755A66FA}"/>
            </a:ext>
          </a:extLst>
        </xdr:cNvPr>
        <xdr:cNvCxnSpPr/>
      </xdr:nvCxnSpPr>
      <xdr:spPr>
        <a:xfrm>
          <a:off x="16230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40294</xdr:rowOff>
    </xdr:from>
    <xdr:ext cx="405111" cy="259045"/>
    <xdr:sp macro="" textlink="">
      <xdr:nvSpPr>
        <xdr:cNvPr id="516" name="【保健センター・保健所】&#10;有形固定資産減価償却率平均値テキスト">
          <a:extLst>
            <a:ext uri="{FF2B5EF4-FFF2-40B4-BE49-F238E27FC236}">
              <a16:creationId xmlns:a16="http://schemas.microsoft.com/office/drawing/2014/main" id="{B5E8003B-41E8-465A-9173-98F73FBB7818}"/>
            </a:ext>
          </a:extLst>
        </xdr:cNvPr>
        <xdr:cNvSpPr txBox="1"/>
      </xdr:nvSpPr>
      <xdr:spPr>
        <a:xfrm>
          <a:off x="16357600" y="10155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61867</xdr:rowOff>
    </xdr:from>
    <xdr:to>
      <xdr:col>85</xdr:col>
      <xdr:colOff>177800</xdr:colOff>
      <xdr:row>59</xdr:row>
      <xdr:rowOff>163467</xdr:rowOff>
    </xdr:to>
    <xdr:sp macro="" textlink="">
      <xdr:nvSpPr>
        <xdr:cNvPr id="517" name="フローチャート: 判断 516">
          <a:extLst>
            <a:ext uri="{FF2B5EF4-FFF2-40B4-BE49-F238E27FC236}">
              <a16:creationId xmlns:a16="http://schemas.microsoft.com/office/drawing/2014/main" id="{1167F373-E8B5-49D9-AAC1-C91336110F4D}"/>
            </a:ext>
          </a:extLst>
        </xdr:cNvPr>
        <xdr:cNvSpPr/>
      </xdr:nvSpPr>
      <xdr:spPr>
        <a:xfrm>
          <a:off x="162687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518" name="フローチャート: 判断 517">
          <a:extLst>
            <a:ext uri="{FF2B5EF4-FFF2-40B4-BE49-F238E27FC236}">
              <a16:creationId xmlns:a16="http://schemas.microsoft.com/office/drawing/2014/main" id="{C0EB7260-A411-447C-BDBE-F8027C84C39F}"/>
            </a:ext>
          </a:extLst>
        </xdr:cNvPr>
        <xdr:cNvSpPr/>
      </xdr:nvSpPr>
      <xdr:spPr>
        <a:xfrm>
          <a:off x="15430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76563</xdr:rowOff>
    </xdr:from>
    <xdr:to>
      <xdr:col>76</xdr:col>
      <xdr:colOff>165100</xdr:colOff>
      <xdr:row>60</xdr:row>
      <xdr:rowOff>6713</xdr:rowOff>
    </xdr:to>
    <xdr:sp macro="" textlink="">
      <xdr:nvSpPr>
        <xdr:cNvPr id="519" name="フローチャート: 判断 518">
          <a:extLst>
            <a:ext uri="{FF2B5EF4-FFF2-40B4-BE49-F238E27FC236}">
              <a16:creationId xmlns:a16="http://schemas.microsoft.com/office/drawing/2014/main" id="{F71F715C-D9BF-4901-9E16-BD254E35F4D9}"/>
            </a:ext>
          </a:extLst>
        </xdr:cNvPr>
        <xdr:cNvSpPr/>
      </xdr:nvSpPr>
      <xdr:spPr>
        <a:xfrm>
          <a:off x="14541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xdr:rowOff>
    </xdr:from>
    <xdr:to>
      <xdr:col>72</xdr:col>
      <xdr:colOff>38100</xdr:colOff>
      <xdr:row>59</xdr:row>
      <xdr:rowOff>103051</xdr:rowOff>
    </xdr:to>
    <xdr:sp macro="" textlink="">
      <xdr:nvSpPr>
        <xdr:cNvPr id="520" name="フローチャート: 判断 519">
          <a:extLst>
            <a:ext uri="{FF2B5EF4-FFF2-40B4-BE49-F238E27FC236}">
              <a16:creationId xmlns:a16="http://schemas.microsoft.com/office/drawing/2014/main" id="{C9A72C7C-5941-4078-A0FB-52C4300E0B45}"/>
            </a:ext>
          </a:extLst>
        </xdr:cNvPr>
        <xdr:cNvSpPr/>
      </xdr:nvSpPr>
      <xdr:spPr>
        <a:xfrm>
          <a:off x="13652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135346</xdr:rowOff>
    </xdr:from>
    <xdr:to>
      <xdr:col>67</xdr:col>
      <xdr:colOff>101600</xdr:colOff>
      <xdr:row>59</xdr:row>
      <xdr:rowOff>65496</xdr:rowOff>
    </xdr:to>
    <xdr:sp macro="" textlink="">
      <xdr:nvSpPr>
        <xdr:cNvPr id="521" name="フローチャート: 判断 520">
          <a:extLst>
            <a:ext uri="{FF2B5EF4-FFF2-40B4-BE49-F238E27FC236}">
              <a16:creationId xmlns:a16="http://schemas.microsoft.com/office/drawing/2014/main" id="{1D70826D-12E5-4E19-A52E-CC94EAE8215F}"/>
            </a:ext>
          </a:extLst>
        </xdr:cNvPr>
        <xdr:cNvSpPr/>
      </xdr:nvSpPr>
      <xdr:spPr>
        <a:xfrm>
          <a:off x="12763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AC39209B-E6AE-4716-BC05-A39251BE88A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28753E72-2444-4A7C-9431-1F3EDD7D26D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66B3FB8E-2B8A-492E-8750-3B140CBBD46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778DC40E-E841-4EBF-B026-6344EB74742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B54F3568-205F-44BB-89EC-D3D699FB766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47172</xdr:rowOff>
    </xdr:from>
    <xdr:to>
      <xdr:col>67</xdr:col>
      <xdr:colOff>101600</xdr:colOff>
      <xdr:row>58</xdr:row>
      <xdr:rowOff>148772</xdr:rowOff>
    </xdr:to>
    <xdr:sp macro="" textlink="">
      <xdr:nvSpPr>
        <xdr:cNvPr id="527" name="楕円 526">
          <a:extLst>
            <a:ext uri="{FF2B5EF4-FFF2-40B4-BE49-F238E27FC236}">
              <a16:creationId xmlns:a16="http://schemas.microsoft.com/office/drawing/2014/main" id="{F0C967B6-F99C-4B12-894F-C7E737A9BC4D}"/>
            </a:ext>
          </a:extLst>
        </xdr:cNvPr>
        <xdr:cNvSpPr/>
      </xdr:nvSpPr>
      <xdr:spPr>
        <a:xfrm>
          <a:off x="12763500" y="99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44467</xdr:rowOff>
    </xdr:from>
    <xdr:ext cx="405111" cy="259045"/>
    <xdr:sp macro="" textlink="">
      <xdr:nvSpPr>
        <xdr:cNvPr id="528" name="n_1aveValue【保健センター・保健所】&#10;有形固定資産減価償却率">
          <a:extLst>
            <a:ext uri="{FF2B5EF4-FFF2-40B4-BE49-F238E27FC236}">
              <a16:creationId xmlns:a16="http://schemas.microsoft.com/office/drawing/2014/main" id="{3A5BC292-D20D-4A0B-B634-77151E54DDA5}"/>
            </a:ext>
          </a:extLst>
        </xdr:cNvPr>
        <xdr:cNvSpPr txBox="1"/>
      </xdr:nvSpPr>
      <xdr:spPr>
        <a:xfrm>
          <a:off x="15266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23240</xdr:rowOff>
    </xdr:from>
    <xdr:ext cx="405111" cy="259045"/>
    <xdr:sp macro="" textlink="">
      <xdr:nvSpPr>
        <xdr:cNvPr id="529" name="n_2aveValue【保健センター・保健所】&#10;有形固定資産減価償却率">
          <a:extLst>
            <a:ext uri="{FF2B5EF4-FFF2-40B4-BE49-F238E27FC236}">
              <a16:creationId xmlns:a16="http://schemas.microsoft.com/office/drawing/2014/main" id="{045730E0-EFE7-43DF-8D41-53554E80B99A}"/>
            </a:ext>
          </a:extLst>
        </xdr:cNvPr>
        <xdr:cNvSpPr txBox="1"/>
      </xdr:nvSpPr>
      <xdr:spPr>
        <a:xfrm>
          <a:off x="14389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119578</xdr:rowOff>
    </xdr:from>
    <xdr:ext cx="405111" cy="259045"/>
    <xdr:sp macro="" textlink="">
      <xdr:nvSpPr>
        <xdr:cNvPr id="530" name="n_3aveValue【保健センター・保健所】&#10;有形固定資産減価償却率">
          <a:extLst>
            <a:ext uri="{FF2B5EF4-FFF2-40B4-BE49-F238E27FC236}">
              <a16:creationId xmlns:a16="http://schemas.microsoft.com/office/drawing/2014/main" id="{A197DA59-849F-4EFD-B767-06208814554C}"/>
            </a:ext>
          </a:extLst>
        </xdr:cNvPr>
        <xdr:cNvSpPr txBox="1"/>
      </xdr:nvSpPr>
      <xdr:spPr>
        <a:xfrm>
          <a:off x="13500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56623</xdr:rowOff>
    </xdr:from>
    <xdr:ext cx="405111" cy="259045"/>
    <xdr:sp macro="" textlink="">
      <xdr:nvSpPr>
        <xdr:cNvPr id="531" name="n_4aveValue【保健センター・保健所】&#10;有形固定資産減価償却率">
          <a:extLst>
            <a:ext uri="{FF2B5EF4-FFF2-40B4-BE49-F238E27FC236}">
              <a16:creationId xmlns:a16="http://schemas.microsoft.com/office/drawing/2014/main" id="{52FEF250-2239-4A74-876D-1CAE1F6933DB}"/>
            </a:ext>
          </a:extLst>
        </xdr:cNvPr>
        <xdr:cNvSpPr txBox="1"/>
      </xdr:nvSpPr>
      <xdr:spPr>
        <a:xfrm>
          <a:off x="12611744"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165299</xdr:rowOff>
    </xdr:from>
    <xdr:ext cx="405111" cy="259045"/>
    <xdr:sp macro="" textlink="">
      <xdr:nvSpPr>
        <xdr:cNvPr id="532" name="n_4mainValue【保健センター・保健所】&#10;有形固定資産減価償却率">
          <a:extLst>
            <a:ext uri="{FF2B5EF4-FFF2-40B4-BE49-F238E27FC236}">
              <a16:creationId xmlns:a16="http://schemas.microsoft.com/office/drawing/2014/main" id="{3C738FE9-544A-4BEC-A4CE-41A8DD699688}"/>
            </a:ext>
          </a:extLst>
        </xdr:cNvPr>
        <xdr:cNvSpPr txBox="1"/>
      </xdr:nvSpPr>
      <xdr:spPr>
        <a:xfrm>
          <a:off x="12611744" y="976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3" name="正方形/長方形 532">
          <a:extLst>
            <a:ext uri="{FF2B5EF4-FFF2-40B4-BE49-F238E27FC236}">
              <a16:creationId xmlns:a16="http://schemas.microsoft.com/office/drawing/2014/main" id="{8152AB6A-9DBD-4278-8138-0854CD8EB7C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4" name="正方形/長方形 533">
          <a:extLst>
            <a:ext uri="{FF2B5EF4-FFF2-40B4-BE49-F238E27FC236}">
              <a16:creationId xmlns:a16="http://schemas.microsoft.com/office/drawing/2014/main" id="{F25047BE-A0A0-4052-8C7E-E67D8D49B47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5" name="正方形/長方形 534">
          <a:extLst>
            <a:ext uri="{FF2B5EF4-FFF2-40B4-BE49-F238E27FC236}">
              <a16:creationId xmlns:a16="http://schemas.microsoft.com/office/drawing/2014/main" id="{1E0BD39B-F2B0-4518-9910-0E5587B860C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6" name="正方形/長方形 535">
          <a:extLst>
            <a:ext uri="{FF2B5EF4-FFF2-40B4-BE49-F238E27FC236}">
              <a16:creationId xmlns:a16="http://schemas.microsoft.com/office/drawing/2014/main" id="{ED00A944-4F77-4052-8727-181F1F0277B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7" name="正方形/長方形 536">
          <a:extLst>
            <a:ext uri="{FF2B5EF4-FFF2-40B4-BE49-F238E27FC236}">
              <a16:creationId xmlns:a16="http://schemas.microsoft.com/office/drawing/2014/main" id="{B29A2E54-151E-463D-B56F-B3279915422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8" name="正方形/長方形 537">
          <a:extLst>
            <a:ext uri="{FF2B5EF4-FFF2-40B4-BE49-F238E27FC236}">
              <a16:creationId xmlns:a16="http://schemas.microsoft.com/office/drawing/2014/main" id="{77B564F4-B932-41AC-92AB-B70E722B569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9" name="正方形/長方形 538">
          <a:extLst>
            <a:ext uri="{FF2B5EF4-FFF2-40B4-BE49-F238E27FC236}">
              <a16:creationId xmlns:a16="http://schemas.microsoft.com/office/drawing/2014/main" id="{72F2CBB2-227D-4395-BECC-F5AC26D3865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0" name="正方形/長方形 539">
          <a:extLst>
            <a:ext uri="{FF2B5EF4-FFF2-40B4-BE49-F238E27FC236}">
              <a16:creationId xmlns:a16="http://schemas.microsoft.com/office/drawing/2014/main" id="{85BBB88B-3D93-47A6-8D3E-750FFC0545A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1" name="テキスト ボックス 540">
          <a:extLst>
            <a:ext uri="{FF2B5EF4-FFF2-40B4-BE49-F238E27FC236}">
              <a16:creationId xmlns:a16="http://schemas.microsoft.com/office/drawing/2014/main" id="{41A43550-C532-49E6-9F5E-60B30532E05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2" name="直線コネクタ 541">
          <a:extLst>
            <a:ext uri="{FF2B5EF4-FFF2-40B4-BE49-F238E27FC236}">
              <a16:creationId xmlns:a16="http://schemas.microsoft.com/office/drawing/2014/main" id="{6B1E02BC-B6FD-4ECB-B75F-BB974AFD522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43" name="直線コネクタ 542">
          <a:extLst>
            <a:ext uri="{FF2B5EF4-FFF2-40B4-BE49-F238E27FC236}">
              <a16:creationId xmlns:a16="http://schemas.microsoft.com/office/drawing/2014/main" id="{609E77D6-A407-4833-B926-851F1801167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44" name="テキスト ボックス 543">
          <a:extLst>
            <a:ext uri="{FF2B5EF4-FFF2-40B4-BE49-F238E27FC236}">
              <a16:creationId xmlns:a16="http://schemas.microsoft.com/office/drawing/2014/main" id="{17735814-59A2-4AC7-85BE-E335175BEFD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45" name="直線コネクタ 544">
          <a:extLst>
            <a:ext uri="{FF2B5EF4-FFF2-40B4-BE49-F238E27FC236}">
              <a16:creationId xmlns:a16="http://schemas.microsoft.com/office/drawing/2014/main" id="{A749A12C-85CE-4070-AB92-36E633A129C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46" name="テキスト ボックス 545">
          <a:extLst>
            <a:ext uri="{FF2B5EF4-FFF2-40B4-BE49-F238E27FC236}">
              <a16:creationId xmlns:a16="http://schemas.microsoft.com/office/drawing/2014/main" id="{F644AA0B-D83B-46CF-B0EF-4D7A3580926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47" name="直線コネクタ 546">
          <a:extLst>
            <a:ext uri="{FF2B5EF4-FFF2-40B4-BE49-F238E27FC236}">
              <a16:creationId xmlns:a16="http://schemas.microsoft.com/office/drawing/2014/main" id="{0DFF995F-09A7-4B0E-9DBE-25CC0FE85AE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8" name="テキスト ボックス 547">
          <a:extLst>
            <a:ext uri="{FF2B5EF4-FFF2-40B4-BE49-F238E27FC236}">
              <a16:creationId xmlns:a16="http://schemas.microsoft.com/office/drawing/2014/main" id="{46E80985-E05A-4CB0-B4F1-A80E92BDB02B}"/>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9" name="直線コネクタ 548">
          <a:extLst>
            <a:ext uri="{FF2B5EF4-FFF2-40B4-BE49-F238E27FC236}">
              <a16:creationId xmlns:a16="http://schemas.microsoft.com/office/drawing/2014/main" id="{08B6A1D5-D40D-471D-BD6D-7810609F9F7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0" name="テキスト ボックス 549">
          <a:extLst>
            <a:ext uri="{FF2B5EF4-FFF2-40B4-BE49-F238E27FC236}">
              <a16:creationId xmlns:a16="http://schemas.microsoft.com/office/drawing/2014/main" id="{EA4177D4-454E-4714-ABAA-C8C836CB4B04}"/>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1" name="直線コネクタ 550">
          <a:extLst>
            <a:ext uri="{FF2B5EF4-FFF2-40B4-BE49-F238E27FC236}">
              <a16:creationId xmlns:a16="http://schemas.microsoft.com/office/drawing/2014/main" id="{4E7FE990-83F4-4948-BBE3-80FECB231EE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2" name="テキスト ボックス 551">
          <a:extLst>
            <a:ext uri="{FF2B5EF4-FFF2-40B4-BE49-F238E27FC236}">
              <a16:creationId xmlns:a16="http://schemas.microsoft.com/office/drawing/2014/main" id="{E8F8982F-8BED-44AE-9A0F-E89249AB66BB}"/>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53" name="直線コネクタ 552">
          <a:extLst>
            <a:ext uri="{FF2B5EF4-FFF2-40B4-BE49-F238E27FC236}">
              <a16:creationId xmlns:a16="http://schemas.microsoft.com/office/drawing/2014/main" id="{F1015D2D-1986-4788-B742-56E3E2C6664B}"/>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54" name="テキスト ボックス 553">
          <a:extLst>
            <a:ext uri="{FF2B5EF4-FFF2-40B4-BE49-F238E27FC236}">
              <a16:creationId xmlns:a16="http://schemas.microsoft.com/office/drawing/2014/main" id="{33301FBF-A42B-4E5E-B5FB-BFE03317F056}"/>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5" name="直線コネクタ 554">
          <a:extLst>
            <a:ext uri="{FF2B5EF4-FFF2-40B4-BE49-F238E27FC236}">
              <a16:creationId xmlns:a16="http://schemas.microsoft.com/office/drawing/2014/main" id="{63031882-0CA3-4A04-8202-562A8F3E736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6" name="テキスト ボックス 555">
          <a:extLst>
            <a:ext uri="{FF2B5EF4-FFF2-40B4-BE49-F238E27FC236}">
              <a16:creationId xmlns:a16="http://schemas.microsoft.com/office/drawing/2014/main" id="{D0DA7EF7-F4AD-423E-B4CD-25FFE26DB3D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7" name="【保健センター・保健所】&#10;一人当たり面積グラフ枠">
          <a:extLst>
            <a:ext uri="{FF2B5EF4-FFF2-40B4-BE49-F238E27FC236}">
              <a16:creationId xmlns:a16="http://schemas.microsoft.com/office/drawing/2014/main" id="{8F062E0C-8EB2-4567-9025-E5EA09FBD3B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124097</xdr:rowOff>
    </xdr:to>
    <xdr:cxnSp macro="">
      <xdr:nvCxnSpPr>
        <xdr:cNvPr id="558" name="直線コネクタ 557">
          <a:extLst>
            <a:ext uri="{FF2B5EF4-FFF2-40B4-BE49-F238E27FC236}">
              <a16:creationId xmlns:a16="http://schemas.microsoft.com/office/drawing/2014/main" id="{D153FC2A-757E-426F-8D33-97FC243BED2C}"/>
            </a:ext>
          </a:extLst>
        </xdr:cNvPr>
        <xdr:cNvCxnSpPr/>
      </xdr:nvCxnSpPr>
      <xdr:spPr>
        <a:xfrm flipV="1">
          <a:off x="22160864" y="9633857"/>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559" name="【保健センター・保健所】&#10;一人当たり面積最小値テキスト">
          <a:extLst>
            <a:ext uri="{FF2B5EF4-FFF2-40B4-BE49-F238E27FC236}">
              <a16:creationId xmlns:a16="http://schemas.microsoft.com/office/drawing/2014/main" id="{6373EE5D-99F1-4450-8948-54411A7F7B38}"/>
            </a:ext>
          </a:extLst>
        </xdr:cNvPr>
        <xdr:cNvSpPr txBox="1"/>
      </xdr:nvSpPr>
      <xdr:spPr>
        <a:xfrm>
          <a:off x="22199600" y="111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560" name="直線コネクタ 559">
          <a:extLst>
            <a:ext uri="{FF2B5EF4-FFF2-40B4-BE49-F238E27FC236}">
              <a16:creationId xmlns:a16="http://schemas.microsoft.com/office/drawing/2014/main" id="{472C2018-80D8-4477-9D99-2B4DC9983F91}"/>
            </a:ext>
          </a:extLst>
        </xdr:cNvPr>
        <xdr:cNvCxnSpPr/>
      </xdr:nvCxnSpPr>
      <xdr:spPr>
        <a:xfrm>
          <a:off x="22072600" y="1109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561" name="【保健センター・保健所】&#10;一人当たり面積最大値テキスト">
          <a:extLst>
            <a:ext uri="{FF2B5EF4-FFF2-40B4-BE49-F238E27FC236}">
              <a16:creationId xmlns:a16="http://schemas.microsoft.com/office/drawing/2014/main" id="{452AF124-F535-44A5-A2BD-1C4EB4365421}"/>
            </a:ext>
          </a:extLst>
        </xdr:cNvPr>
        <xdr:cNvSpPr txBox="1"/>
      </xdr:nvSpPr>
      <xdr:spPr>
        <a:xfrm>
          <a:off x="2219960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562" name="直線コネクタ 561">
          <a:extLst>
            <a:ext uri="{FF2B5EF4-FFF2-40B4-BE49-F238E27FC236}">
              <a16:creationId xmlns:a16="http://schemas.microsoft.com/office/drawing/2014/main" id="{2BDFFF17-A11E-4131-A8FB-8A60C579ABAA}"/>
            </a:ext>
          </a:extLst>
        </xdr:cNvPr>
        <xdr:cNvCxnSpPr/>
      </xdr:nvCxnSpPr>
      <xdr:spPr>
        <a:xfrm>
          <a:off x="22072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136633</xdr:rowOff>
    </xdr:from>
    <xdr:ext cx="469744" cy="259045"/>
    <xdr:sp macro="" textlink="">
      <xdr:nvSpPr>
        <xdr:cNvPr id="563" name="【保健センター・保健所】&#10;一人当たり面積平均値テキスト">
          <a:extLst>
            <a:ext uri="{FF2B5EF4-FFF2-40B4-BE49-F238E27FC236}">
              <a16:creationId xmlns:a16="http://schemas.microsoft.com/office/drawing/2014/main" id="{A8BF9F72-29BE-41F2-8346-C64E38634021}"/>
            </a:ext>
          </a:extLst>
        </xdr:cNvPr>
        <xdr:cNvSpPr txBox="1"/>
      </xdr:nvSpPr>
      <xdr:spPr>
        <a:xfrm>
          <a:off x="22199600" y="10766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158206</xdr:rowOff>
    </xdr:from>
    <xdr:to>
      <xdr:col>116</xdr:col>
      <xdr:colOff>114300</xdr:colOff>
      <xdr:row>63</xdr:row>
      <xdr:rowOff>88356</xdr:rowOff>
    </xdr:to>
    <xdr:sp macro="" textlink="">
      <xdr:nvSpPr>
        <xdr:cNvPr id="564" name="フローチャート: 判断 563">
          <a:extLst>
            <a:ext uri="{FF2B5EF4-FFF2-40B4-BE49-F238E27FC236}">
              <a16:creationId xmlns:a16="http://schemas.microsoft.com/office/drawing/2014/main" id="{86D5C434-CD5C-4C38-BC60-075FB486632D}"/>
            </a:ext>
          </a:extLst>
        </xdr:cNvPr>
        <xdr:cNvSpPr/>
      </xdr:nvSpPr>
      <xdr:spPr>
        <a:xfrm>
          <a:off x="22110700" y="1078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32476</xdr:rowOff>
    </xdr:from>
    <xdr:to>
      <xdr:col>112</xdr:col>
      <xdr:colOff>38100</xdr:colOff>
      <xdr:row>63</xdr:row>
      <xdr:rowOff>134076</xdr:rowOff>
    </xdr:to>
    <xdr:sp macro="" textlink="">
      <xdr:nvSpPr>
        <xdr:cNvPr id="565" name="フローチャート: 判断 564">
          <a:extLst>
            <a:ext uri="{FF2B5EF4-FFF2-40B4-BE49-F238E27FC236}">
              <a16:creationId xmlns:a16="http://schemas.microsoft.com/office/drawing/2014/main" id="{423795ED-B89B-4059-ADCB-0AE8D7F788E6}"/>
            </a:ext>
          </a:extLst>
        </xdr:cNvPr>
        <xdr:cNvSpPr/>
      </xdr:nvSpPr>
      <xdr:spPr>
        <a:xfrm>
          <a:off x="21272500" y="1083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19413</xdr:rowOff>
    </xdr:from>
    <xdr:to>
      <xdr:col>107</xdr:col>
      <xdr:colOff>101600</xdr:colOff>
      <xdr:row>63</xdr:row>
      <xdr:rowOff>121013</xdr:rowOff>
    </xdr:to>
    <xdr:sp macro="" textlink="">
      <xdr:nvSpPr>
        <xdr:cNvPr id="566" name="フローチャート: 判断 565">
          <a:extLst>
            <a:ext uri="{FF2B5EF4-FFF2-40B4-BE49-F238E27FC236}">
              <a16:creationId xmlns:a16="http://schemas.microsoft.com/office/drawing/2014/main" id="{49AB8700-4DDF-4DBA-BD6D-7C25E90174D5}"/>
            </a:ext>
          </a:extLst>
        </xdr:cNvPr>
        <xdr:cNvSpPr/>
      </xdr:nvSpPr>
      <xdr:spPr>
        <a:xfrm>
          <a:off x="20383500" y="1082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567" name="フローチャート: 判断 566">
          <a:extLst>
            <a:ext uri="{FF2B5EF4-FFF2-40B4-BE49-F238E27FC236}">
              <a16:creationId xmlns:a16="http://schemas.microsoft.com/office/drawing/2014/main" id="{2DF7D6D3-25A8-49D6-A1F0-A5C972156A0E}"/>
            </a:ext>
          </a:extLst>
        </xdr:cNvPr>
        <xdr:cNvSpPr/>
      </xdr:nvSpPr>
      <xdr:spPr>
        <a:xfrm>
          <a:off x="19494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154940</xdr:rowOff>
    </xdr:from>
    <xdr:to>
      <xdr:col>98</xdr:col>
      <xdr:colOff>38100</xdr:colOff>
      <xdr:row>63</xdr:row>
      <xdr:rowOff>85090</xdr:rowOff>
    </xdr:to>
    <xdr:sp macro="" textlink="">
      <xdr:nvSpPr>
        <xdr:cNvPr id="568" name="フローチャート: 判断 567">
          <a:extLst>
            <a:ext uri="{FF2B5EF4-FFF2-40B4-BE49-F238E27FC236}">
              <a16:creationId xmlns:a16="http://schemas.microsoft.com/office/drawing/2014/main" id="{06365A6F-6692-4953-96E9-DEEAFE96E984}"/>
            </a:ext>
          </a:extLst>
        </xdr:cNvPr>
        <xdr:cNvSpPr/>
      </xdr:nvSpPr>
      <xdr:spPr>
        <a:xfrm>
          <a:off x="18605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id="{DC24846F-1152-4201-A11E-605D030E7DA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9F9DA3C4-D9AA-45CE-805C-046E68BEE0C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B57AE17B-2C1D-45B8-9C44-DBD8305A9F0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9D86D73C-096A-42E0-A09A-8E38A2A93FB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B851B642-A7BF-4D1D-8488-A8BC460E43E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112485</xdr:rowOff>
    </xdr:from>
    <xdr:to>
      <xdr:col>98</xdr:col>
      <xdr:colOff>38100</xdr:colOff>
      <xdr:row>63</xdr:row>
      <xdr:rowOff>42635</xdr:rowOff>
    </xdr:to>
    <xdr:sp macro="" textlink="">
      <xdr:nvSpPr>
        <xdr:cNvPr id="574" name="楕円 573">
          <a:extLst>
            <a:ext uri="{FF2B5EF4-FFF2-40B4-BE49-F238E27FC236}">
              <a16:creationId xmlns:a16="http://schemas.microsoft.com/office/drawing/2014/main" id="{CE0DEA70-C76F-4883-8B70-FCFAD53CE4B5}"/>
            </a:ext>
          </a:extLst>
        </xdr:cNvPr>
        <xdr:cNvSpPr/>
      </xdr:nvSpPr>
      <xdr:spPr>
        <a:xfrm>
          <a:off x="18605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150603</xdr:rowOff>
    </xdr:from>
    <xdr:ext cx="469744" cy="259045"/>
    <xdr:sp macro="" textlink="">
      <xdr:nvSpPr>
        <xdr:cNvPr id="575" name="n_1aveValue【保健センター・保健所】&#10;一人当たり面積">
          <a:extLst>
            <a:ext uri="{FF2B5EF4-FFF2-40B4-BE49-F238E27FC236}">
              <a16:creationId xmlns:a16="http://schemas.microsoft.com/office/drawing/2014/main" id="{9733DB9F-92FB-471F-8BDC-332EF0E2E3B8}"/>
            </a:ext>
          </a:extLst>
        </xdr:cNvPr>
        <xdr:cNvSpPr txBox="1"/>
      </xdr:nvSpPr>
      <xdr:spPr>
        <a:xfrm>
          <a:off x="21075727" y="1060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137540</xdr:rowOff>
    </xdr:from>
    <xdr:ext cx="469744" cy="259045"/>
    <xdr:sp macro="" textlink="">
      <xdr:nvSpPr>
        <xdr:cNvPr id="576" name="n_2aveValue【保健センター・保健所】&#10;一人当たり面積">
          <a:extLst>
            <a:ext uri="{FF2B5EF4-FFF2-40B4-BE49-F238E27FC236}">
              <a16:creationId xmlns:a16="http://schemas.microsoft.com/office/drawing/2014/main" id="{7B85A2E7-C371-404C-8387-707140D65031}"/>
            </a:ext>
          </a:extLst>
        </xdr:cNvPr>
        <xdr:cNvSpPr txBox="1"/>
      </xdr:nvSpPr>
      <xdr:spPr>
        <a:xfrm>
          <a:off x="20199427" y="1059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101617</xdr:rowOff>
    </xdr:from>
    <xdr:ext cx="469744" cy="259045"/>
    <xdr:sp macro="" textlink="">
      <xdr:nvSpPr>
        <xdr:cNvPr id="577" name="n_3aveValue【保健センター・保健所】&#10;一人当たり面積">
          <a:extLst>
            <a:ext uri="{FF2B5EF4-FFF2-40B4-BE49-F238E27FC236}">
              <a16:creationId xmlns:a16="http://schemas.microsoft.com/office/drawing/2014/main" id="{6749F435-AA5A-4E65-B70F-AC31DDBE66CB}"/>
            </a:ext>
          </a:extLst>
        </xdr:cNvPr>
        <xdr:cNvSpPr txBox="1"/>
      </xdr:nvSpPr>
      <xdr:spPr>
        <a:xfrm>
          <a:off x="193104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76217</xdr:rowOff>
    </xdr:from>
    <xdr:ext cx="469744" cy="259045"/>
    <xdr:sp macro="" textlink="">
      <xdr:nvSpPr>
        <xdr:cNvPr id="578" name="n_4aveValue【保健センター・保健所】&#10;一人当たり面積">
          <a:extLst>
            <a:ext uri="{FF2B5EF4-FFF2-40B4-BE49-F238E27FC236}">
              <a16:creationId xmlns:a16="http://schemas.microsoft.com/office/drawing/2014/main" id="{39358423-A361-4097-A53D-3BE5EB32C124}"/>
            </a:ext>
          </a:extLst>
        </xdr:cNvPr>
        <xdr:cNvSpPr txBox="1"/>
      </xdr:nvSpPr>
      <xdr:spPr>
        <a:xfrm>
          <a:off x="18421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59162</xdr:rowOff>
    </xdr:from>
    <xdr:ext cx="469744" cy="259045"/>
    <xdr:sp macro="" textlink="">
      <xdr:nvSpPr>
        <xdr:cNvPr id="579" name="n_4mainValue【保健センター・保健所】&#10;一人当たり面積">
          <a:extLst>
            <a:ext uri="{FF2B5EF4-FFF2-40B4-BE49-F238E27FC236}">
              <a16:creationId xmlns:a16="http://schemas.microsoft.com/office/drawing/2014/main" id="{34BF0D2D-BD94-4429-AFF8-ED56B3C75206}"/>
            </a:ext>
          </a:extLst>
        </xdr:cNvPr>
        <xdr:cNvSpPr txBox="1"/>
      </xdr:nvSpPr>
      <xdr:spPr>
        <a:xfrm>
          <a:off x="18421427" y="1051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0" name="正方形/長方形 579">
          <a:extLst>
            <a:ext uri="{FF2B5EF4-FFF2-40B4-BE49-F238E27FC236}">
              <a16:creationId xmlns:a16="http://schemas.microsoft.com/office/drawing/2014/main" id="{A85F501D-72FC-4886-9D84-D38ABEBF042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1" name="正方形/長方形 580">
          <a:extLst>
            <a:ext uri="{FF2B5EF4-FFF2-40B4-BE49-F238E27FC236}">
              <a16:creationId xmlns:a16="http://schemas.microsoft.com/office/drawing/2014/main" id="{D85FEFF9-DCB2-4F04-8E66-C16B34AEAE1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2" name="正方形/長方形 581">
          <a:extLst>
            <a:ext uri="{FF2B5EF4-FFF2-40B4-BE49-F238E27FC236}">
              <a16:creationId xmlns:a16="http://schemas.microsoft.com/office/drawing/2014/main" id="{FF6E1192-D61E-4657-9EAB-AB731996532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3" name="正方形/長方形 582">
          <a:extLst>
            <a:ext uri="{FF2B5EF4-FFF2-40B4-BE49-F238E27FC236}">
              <a16:creationId xmlns:a16="http://schemas.microsoft.com/office/drawing/2014/main" id="{A38A9944-89AA-4D33-A9D6-504394F9B14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4" name="正方形/長方形 583">
          <a:extLst>
            <a:ext uri="{FF2B5EF4-FFF2-40B4-BE49-F238E27FC236}">
              <a16:creationId xmlns:a16="http://schemas.microsoft.com/office/drawing/2014/main" id="{CB446012-1A87-4A42-ACCD-9E8953A1B1D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5" name="正方形/長方形 584">
          <a:extLst>
            <a:ext uri="{FF2B5EF4-FFF2-40B4-BE49-F238E27FC236}">
              <a16:creationId xmlns:a16="http://schemas.microsoft.com/office/drawing/2014/main" id="{67817B50-E0E5-4C55-A970-EF53FF5BC0D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6" name="正方形/長方形 585">
          <a:extLst>
            <a:ext uri="{FF2B5EF4-FFF2-40B4-BE49-F238E27FC236}">
              <a16:creationId xmlns:a16="http://schemas.microsoft.com/office/drawing/2014/main" id="{1B15514B-E4BF-4651-B9B6-70F3B945A19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7" name="正方形/長方形 586">
          <a:extLst>
            <a:ext uri="{FF2B5EF4-FFF2-40B4-BE49-F238E27FC236}">
              <a16:creationId xmlns:a16="http://schemas.microsoft.com/office/drawing/2014/main" id="{A764C4C0-BC3B-4D51-A678-4523F084C1F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8" name="テキスト ボックス 587">
          <a:extLst>
            <a:ext uri="{FF2B5EF4-FFF2-40B4-BE49-F238E27FC236}">
              <a16:creationId xmlns:a16="http://schemas.microsoft.com/office/drawing/2014/main" id="{CCC0378F-3860-4417-9F3C-5BA4F25654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9" name="直線コネクタ 588">
          <a:extLst>
            <a:ext uri="{FF2B5EF4-FFF2-40B4-BE49-F238E27FC236}">
              <a16:creationId xmlns:a16="http://schemas.microsoft.com/office/drawing/2014/main" id="{33C7BD84-C9E6-496B-B9BD-CC7AAC44E6D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0" name="テキスト ボックス 589">
          <a:extLst>
            <a:ext uri="{FF2B5EF4-FFF2-40B4-BE49-F238E27FC236}">
              <a16:creationId xmlns:a16="http://schemas.microsoft.com/office/drawing/2014/main" id="{CA50B40B-9735-4678-850F-D366A456A7C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1" name="直線コネクタ 590">
          <a:extLst>
            <a:ext uri="{FF2B5EF4-FFF2-40B4-BE49-F238E27FC236}">
              <a16:creationId xmlns:a16="http://schemas.microsoft.com/office/drawing/2014/main" id="{04445D80-055B-4F53-8137-091735DEA49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2" name="テキスト ボックス 591">
          <a:extLst>
            <a:ext uri="{FF2B5EF4-FFF2-40B4-BE49-F238E27FC236}">
              <a16:creationId xmlns:a16="http://schemas.microsoft.com/office/drawing/2014/main" id="{4CB00167-6E5E-4EE6-B4FF-169B875088C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3" name="直線コネクタ 592">
          <a:extLst>
            <a:ext uri="{FF2B5EF4-FFF2-40B4-BE49-F238E27FC236}">
              <a16:creationId xmlns:a16="http://schemas.microsoft.com/office/drawing/2014/main" id="{AD8BD014-3216-44E3-BD51-A225D9C91E6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4" name="テキスト ボックス 593">
          <a:extLst>
            <a:ext uri="{FF2B5EF4-FFF2-40B4-BE49-F238E27FC236}">
              <a16:creationId xmlns:a16="http://schemas.microsoft.com/office/drawing/2014/main" id="{6D0E8218-6310-428A-96C1-A030DF8A4B4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5" name="直線コネクタ 594">
          <a:extLst>
            <a:ext uri="{FF2B5EF4-FFF2-40B4-BE49-F238E27FC236}">
              <a16:creationId xmlns:a16="http://schemas.microsoft.com/office/drawing/2014/main" id="{0DDE693D-327A-4BAA-B33D-7D898D9DEE1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6" name="テキスト ボックス 595">
          <a:extLst>
            <a:ext uri="{FF2B5EF4-FFF2-40B4-BE49-F238E27FC236}">
              <a16:creationId xmlns:a16="http://schemas.microsoft.com/office/drawing/2014/main" id="{A5369F91-2A1C-4EC4-9912-799E82C9780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7" name="直線コネクタ 596">
          <a:extLst>
            <a:ext uri="{FF2B5EF4-FFF2-40B4-BE49-F238E27FC236}">
              <a16:creationId xmlns:a16="http://schemas.microsoft.com/office/drawing/2014/main" id="{14FAFFA5-20BD-48B0-85D5-CB691BF110A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8" name="テキスト ボックス 597">
          <a:extLst>
            <a:ext uri="{FF2B5EF4-FFF2-40B4-BE49-F238E27FC236}">
              <a16:creationId xmlns:a16="http://schemas.microsoft.com/office/drawing/2014/main" id="{7D7297DF-4F34-4EF6-8927-AB013EC7E69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9" name="直線コネクタ 598">
          <a:extLst>
            <a:ext uri="{FF2B5EF4-FFF2-40B4-BE49-F238E27FC236}">
              <a16:creationId xmlns:a16="http://schemas.microsoft.com/office/drawing/2014/main" id="{A7068EB8-246C-46AD-AD8E-206DDC624F1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0" name="テキスト ボックス 599">
          <a:extLst>
            <a:ext uri="{FF2B5EF4-FFF2-40B4-BE49-F238E27FC236}">
              <a16:creationId xmlns:a16="http://schemas.microsoft.com/office/drawing/2014/main" id="{C53B6C8A-8204-479E-8FFD-07AB7F654B7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1" name="直線コネクタ 600">
          <a:extLst>
            <a:ext uri="{FF2B5EF4-FFF2-40B4-BE49-F238E27FC236}">
              <a16:creationId xmlns:a16="http://schemas.microsoft.com/office/drawing/2014/main" id="{0C236BF7-D31C-435E-8E7C-D37B818E16F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2" name="テキスト ボックス 601">
          <a:extLst>
            <a:ext uri="{FF2B5EF4-FFF2-40B4-BE49-F238E27FC236}">
              <a16:creationId xmlns:a16="http://schemas.microsoft.com/office/drawing/2014/main" id="{C0C44BEC-3386-4D90-B5C1-B72E5805466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3" name="【消防施設】&#10;有形固定資産減価償却率グラフ枠">
          <a:extLst>
            <a:ext uri="{FF2B5EF4-FFF2-40B4-BE49-F238E27FC236}">
              <a16:creationId xmlns:a16="http://schemas.microsoft.com/office/drawing/2014/main" id="{3A364C29-3299-4FB3-B7B8-0564AB597C2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3811</xdr:rowOff>
    </xdr:from>
    <xdr:to>
      <xdr:col>85</xdr:col>
      <xdr:colOff>126364</xdr:colOff>
      <xdr:row>85</xdr:row>
      <xdr:rowOff>72389</xdr:rowOff>
    </xdr:to>
    <xdr:cxnSp macro="">
      <xdr:nvCxnSpPr>
        <xdr:cNvPr id="604" name="直線コネクタ 603">
          <a:extLst>
            <a:ext uri="{FF2B5EF4-FFF2-40B4-BE49-F238E27FC236}">
              <a16:creationId xmlns:a16="http://schemas.microsoft.com/office/drawing/2014/main" id="{3F75CA5E-FF76-41E4-A960-40BDB311710B}"/>
            </a:ext>
          </a:extLst>
        </xdr:cNvPr>
        <xdr:cNvCxnSpPr/>
      </xdr:nvCxnSpPr>
      <xdr:spPr>
        <a:xfrm flipV="1">
          <a:off x="16318864" y="13376911"/>
          <a:ext cx="0" cy="126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76216</xdr:rowOff>
    </xdr:from>
    <xdr:ext cx="405111" cy="259045"/>
    <xdr:sp macro="" textlink="">
      <xdr:nvSpPr>
        <xdr:cNvPr id="605" name="【消防施設】&#10;有形固定資産減価償却率最小値テキスト">
          <a:extLst>
            <a:ext uri="{FF2B5EF4-FFF2-40B4-BE49-F238E27FC236}">
              <a16:creationId xmlns:a16="http://schemas.microsoft.com/office/drawing/2014/main" id="{A603EC8F-369E-4A8D-B141-CE0F63C38393}"/>
            </a:ext>
          </a:extLst>
        </xdr:cNvPr>
        <xdr:cNvSpPr txBox="1"/>
      </xdr:nvSpPr>
      <xdr:spPr>
        <a:xfrm>
          <a:off x="16357600"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72389</xdr:rowOff>
    </xdr:from>
    <xdr:to>
      <xdr:col>86</xdr:col>
      <xdr:colOff>25400</xdr:colOff>
      <xdr:row>85</xdr:row>
      <xdr:rowOff>72389</xdr:rowOff>
    </xdr:to>
    <xdr:cxnSp macro="">
      <xdr:nvCxnSpPr>
        <xdr:cNvPr id="606" name="直線コネクタ 605">
          <a:extLst>
            <a:ext uri="{FF2B5EF4-FFF2-40B4-BE49-F238E27FC236}">
              <a16:creationId xmlns:a16="http://schemas.microsoft.com/office/drawing/2014/main" id="{62626FE0-9513-4C93-89AE-2C6BE7E58966}"/>
            </a:ext>
          </a:extLst>
        </xdr:cNvPr>
        <xdr:cNvCxnSpPr/>
      </xdr:nvCxnSpPr>
      <xdr:spPr>
        <a:xfrm>
          <a:off x="16230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121938</xdr:rowOff>
    </xdr:from>
    <xdr:ext cx="405111" cy="259045"/>
    <xdr:sp macro="" textlink="">
      <xdr:nvSpPr>
        <xdr:cNvPr id="607" name="【消防施設】&#10;有形固定資産減価償却率最大値テキスト">
          <a:extLst>
            <a:ext uri="{FF2B5EF4-FFF2-40B4-BE49-F238E27FC236}">
              <a16:creationId xmlns:a16="http://schemas.microsoft.com/office/drawing/2014/main" id="{72714D6B-5D2C-4AC2-91F4-E94C666C5522}"/>
            </a:ext>
          </a:extLst>
        </xdr:cNvPr>
        <xdr:cNvSpPr txBox="1"/>
      </xdr:nvSpPr>
      <xdr:spPr>
        <a:xfrm>
          <a:off x="16357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3811</xdr:rowOff>
    </xdr:from>
    <xdr:to>
      <xdr:col>86</xdr:col>
      <xdr:colOff>25400</xdr:colOff>
      <xdr:row>78</xdr:row>
      <xdr:rowOff>3811</xdr:rowOff>
    </xdr:to>
    <xdr:cxnSp macro="">
      <xdr:nvCxnSpPr>
        <xdr:cNvPr id="608" name="直線コネクタ 607">
          <a:extLst>
            <a:ext uri="{FF2B5EF4-FFF2-40B4-BE49-F238E27FC236}">
              <a16:creationId xmlns:a16="http://schemas.microsoft.com/office/drawing/2014/main" id="{8FC85A04-3187-4B2D-B985-534BEE3A131F}"/>
            </a:ext>
          </a:extLst>
        </xdr:cNvPr>
        <xdr:cNvCxnSpPr/>
      </xdr:nvCxnSpPr>
      <xdr:spPr>
        <a:xfrm>
          <a:off x="16230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144797</xdr:rowOff>
    </xdr:from>
    <xdr:ext cx="405111" cy="259045"/>
    <xdr:sp macro="" textlink="">
      <xdr:nvSpPr>
        <xdr:cNvPr id="609" name="【消防施設】&#10;有形固定資産減価償却率平均値テキスト">
          <a:extLst>
            <a:ext uri="{FF2B5EF4-FFF2-40B4-BE49-F238E27FC236}">
              <a16:creationId xmlns:a16="http://schemas.microsoft.com/office/drawing/2014/main" id="{26ABAE95-0BF1-4A2E-B419-232BD41447BE}"/>
            </a:ext>
          </a:extLst>
        </xdr:cNvPr>
        <xdr:cNvSpPr txBox="1"/>
      </xdr:nvSpPr>
      <xdr:spPr>
        <a:xfrm>
          <a:off x="16357600" y="1403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610" name="フローチャート: 判断 609">
          <a:extLst>
            <a:ext uri="{FF2B5EF4-FFF2-40B4-BE49-F238E27FC236}">
              <a16:creationId xmlns:a16="http://schemas.microsoft.com/office/drawing/2014/main" id="{2B5861C1-E24B-42EE-85C7-ECA7917F3691}"/>
            </a:ext>
          </a:extLst>
        </xdr:cNvPr>
        <xdr:cNvSpPr/>
      </xdr:nvSpPr>
      <xdr:spPr>
        <a:xfrm>
          <a:off x="16268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109220</xdr:rowOff>
    </xdr:from>
    <xdr:to>
      <xdr:col>81</xdr:col>
      <xdr:colOff>101600</xdr:colOff>
      <xdr:row>82</xdr:row>
      <xdr:rowOff>39370</xdr:rowOff>
    </xdr:to>
    <xdr:sp macro="" textlink="">
      <xdr:nvSpPr>
        <xdr:cNvPr id="611" name="フローチャート: 判断 610">
          <a:extLst>
            <a:ext uri="{FF2B5EF4-FFF2-40B4-BE49-F238E27FC236}">
              <a16:creationId xmlns:a16="http://schemas.microsoft.com/office/drawing/2014/main" id="{17F60990-8494-4FF3-96A3-B376C455E4CC}"/>
            </a:ext>
          </a:extLst>
        </xdr:cNvPr>
        <xdr:cNvSpPr/>
      </xdr:nvSpPr>
      <xdr:spPr>
        <a:xfrm>
          <a:off x="15430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61595</xdr:rowOff>
    </xdr:from>
    <xdr:to>
      <xdr:col>76</xdr:col>
      <xdr:colOff>165100</xdr:colOff>
      <xdr:row>81</xdr:row>
      <xdr:rowOff>163195</xdr:rowOff>
    </xdr:to>
    <xdr:sp macro="" textlink="">
      <xdr:nvSpPr>
        <xdr:cNvPr id="612" name="フローチャート: 判断 611">
          <a:extLst>
            <a:ext uri="{FF2B5EF4-FFF2-40B4-BE49-F238E27FC236}">
              <a16:creationId xmlns:a16="http://schemas.microsoft.com/office/drawing/2014/main" id="{4AE3281F-C6C1-487E-87B2-951D7C388173}"/>
            </a:ext>
          </a:extLst>
        </xdr:cNvPr>
        <xdr:cNvSpPr/>
      </xdr:nvSpPr>
      <xdr:spPr>
        <a:xfrm>
          <a:off x="14541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613" name="フローチャート: 判断 612">
          <a:extLst>
            <a:ext uri="{FF2B5EF4-FFF2-40B4-BE49-F238E27FC236}">
              <a16:creationId xmlns:a16="http://schemas.microsoft.com/office/drawing/2014/main" id="{2B000995-061E-4509-B5F8-8EFBA739B1EA}"/>
            </a:ext>
          </a:extLst>
        </xdr:cNvPr>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19686</xdr:rowOff>
    </xdr:from>
    <xdr:to>
      <xdr:col>67</xdr:col>
      <xdr:colOff>101600</xdr:colOff>
      <xdr:row>81</xdr:row>
      <xdr:rowOff>121286</xdr:rowOff>
    </xdr:to>
    <xdr:sp macro="" textlink="">
      <xdr:nvSpPr>
        <xdr:cNvPr id="614" name="フローチャート: 判断 613">
          <a:extLst>
            <a:ext uri="{FF2B5EF4-FFF2-40B4-BE49-F238E27FC236}">
              <a16:creationId xmlns:a16="http://schemas.microsoft.com/office/drawing/2014/main" id="{BDFA20A8-A259-4BD6-B63C-B9BDC165B9EB}"/>
            </a:ext>
          </a:extLst>
        </xdr:cNvPr>
        <xdr:cNvSpPr/>
      </xdr:nvSpPr>
      <xdr:spPr>
        <a:xfrm>
          <a:off x="12763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E949F16A-A2A8-467B-9CE9-C5F9ECA798D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B2188E81-85D3-4F8C-A1BE-43822CC7E3A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D8F4027C-47CD-4CF1-920A-A3EADE0A4F5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8D02B0FF-4429-4386-BDB2-F16FE476CA3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9968666-A07C-422F-B784-CE0998C3C0D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84</xdr:row>
      <xdr:rowOff>8255</xdr:rowOff>
    </xdr:from>
    <xdr:to>
      <xdr:col>67</xdr:col>
      <xdr:colOff>101600</xdr:colOff>
      <xdr:row>84</xdr:row>
      <xdr:rowOff>109855</xdr:rowOff>
    </xdr:to>
    <xdr:sp macro="" textlink="">
      <xdr:nvSpPr>
        <xdr:cNvPr id="620" name="楕円 619">
          <a:extLst>
            <a:ext uri="{FF2B5EF4-FFF2-40B4-BE49-F238E27FC236}">
              <a16:creationId xmlns:a16="http://schemas.microsoft.com/office/drawing/2014/main" id="{D42AA8A9-E0A7-4D44-BFA9-7BB3334B9F8C}"/>
            </a:ext>
          </a:extLst>
        </xdr:cNvPr>
        <xdr:cNvSpPr/>
      </xdr:nvSpPr>
      <xdr:spPr>
        <a:xfrm>
          <a:off x="12763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55897</xdr:rowOff>
    </xdr:from>
    <xdr:ext cx="405111" cy="259045"/>
    <xdr:sp macro="" textlink="">
      <xdr:nvSpPr>
        <xdr:cNvPr id="621" name="n_1aveValue【消防施設】&#10;有形固定資産減価償却率">
          <a:extLst>
            <a:ext uri="{FF2B5EF4-FFF2-40B4-BE49-F238E27FC236}">
              <a16:creationId xmlns:a16="http://schemas.microsoft.com/office/drawing/2014/main" id="{DC57C0D8-1BB4-4BF4-9DD6-9712837EE03B}"/>
            </a:ext>
          </a:extLst>
        </xdr:cNvPr>
        <xdr:cNvSpPr txBox="1"/>
      </xdr:nvSpPr>
      <xdr:spPr>
        <a:xfrm>
          <a:off x="15266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8272</xdr:rowOff>
    </xdr:from>
    <xdr:ext cx="405111" cy="259045"/>
    <xdr:sp macro="" textlink="">
      <xdr:nvSpPr>
        <xdr:cNvPr id="622" name="n_2aveValue【消防施設】&#10;有形固定資産減価償却率">
          <a:extLst>
            <a:ext uri="{FF2B5EF4-FFF2-40B4-BE49-F238E27FC236}">
              <a16:creationId xmlns:a16="http://schemas.microsoft.com/office/drawing/2014/main" id="{7B480F31-59CA-4144-91E6-2A1097FFC497}"/>
            </a:ext>
          </a:extLst>
        </xdr:cNvPr>
        <xdr:cNvSpPr txBox="1"/>
      </xdr:nvSpPr>
      <xdr:spPr>
        <a:xfrm>
          <a:off x="14389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623" name="n_3aveValue【消防施設】&#10;有形固定資産減価償却率">
          <a:extLst>
            <a:ext uri="{FF2B5EF4-FFF2-40B4-BE49-F238E27FC236}">
              <a16:creationId xmlns:a16="http://schemas.microsoft.com/office/drawing/2014/main" id="{62C681DA-2498-413B-A66D-D89A3BE9B98F}"/>
            </a:ext>
          </a:extLst>
        </xdr:cNvPr>
        <xdr:cNvSpPr txBox="1"/>
      </xdr:nvSpPr>
      <xdr:spPr>
        <a:xfrm>
          <a:off x="13500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137813</xdr:rowOff>
    </xdr:from>
    <xdr:ext cx="405111" cy="259045"/>
    <xdr:sp macro="" textlink="">
      <xdr:nvSpPr>
        <xdr:cNvPr id="624" name="n_4aveValue【消防施設】&#10;有形固定資産減価償却率">
          <a:extLst>
            <a:ext uri="{FF2B5EF4-FFF2-40B4-BE49-F238E27FC236}">
              <a16:creationId xmlns:a16="http://schemas.microsoft.com/office/drawing/2014/main" id="{29825BBA-F828-4E05-9E78-1DE1C9C6828A}"/>
            </a:ext>
          </a:extLst>
        </xdr:cNvPr>
        <xdr:cNvSpPr txBox="1"/>
      </xdr:nvSpPr>
      <xdr:spPr>
        <a:xfrm>
          <a:off x="12611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100982</xdr:rowOff>
    </xdr:from>
    <xdr:ext cx="405111" cy="259045"/>
    <xdr:sp macro="" textlink="">
      <xdr:nvSpPr>
        <xdr:cNvPr id="625" name="n_4mainValue【消防施設】&#10;有形固定資産減価償却率">
          <a:extLst>
            <a:ext uri="{FF2B5EF4-FFF2-40B4-BE49-F238E27FC236}">
              <a16:creationId xmlns:a16="http://schemas.microsoft.com/office/drawing/2014/main" id="{F9B1707E-FC07-404F-8BC1-E92C1E3CD91C}"/>
            </a:ext>
          </a:extLst>
        </xdr:cNvPr>
        <xdr:cNvSpPr txBox="1"/>
      </xdr:nvSpPr>
      <xdr:spPr>
        <a:xfrm>
          <a:off x="12611744" y="1450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8C1E0BE1-4477-476C-934A-078541F9657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BEC7BE86-244E-4F9C-B221-3D8D6596D11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522EC67B-4DE5-4D68-B5A1-5FF64E833D8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698E9D5B-D54F-4A54-B9B0-B531B554916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81DCE5A8-E773-4556-B84A-7AF698CCC9F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5E338B48-8659-4988-BBD5-7385F0ABB5F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4EDCAF0F-F661-437C-8653-BC949FB4834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9042863C-707D-45B8-94C5-034C88A389F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4" name="テキスト ボックス 633">
          <a:extLst>
            <a:ext uri="{FF2B5EF4-FFF2-40B4-BE49-F238E27FC236}">
              <a16:creationId xmlns:a16="http://schemas.microsoft.com/office/drawing/2014/main" id="{A017B259-CE7F-4F42-AA73-AB8844E2247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5" name="直線コネクタ 634">
          <a:extLst>
            <a:ext uri="{FF2B5EF4-FFF2-40B4-BE49-F238E27FC236}">
              <a16:creationId xmlns:a16="http://schemas.microsoft.com/office/drawing/2014/main" id="{B889C8CA-12B6-4169-AC4C-DABE752B591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36" name="直線コネクタ 635">
          <a:extLst>
            <a:ext uri="{FF2B5EF4-FFF2-40B4-BE49-F238E27FC236}">
              <a16:creationId xmlns:a16="http://schemas.microsoft.com/office/drawing/2014/main" id="{5032DC10-BEBE-40C3-99CA-568645E8079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3DE95844-CA51-48C7-BB82-34B9B03AA75C}"/>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38" name="直線コネクタ 637">
          <a:extLst>
            <a:ext uri="{FF2B5EF4-FFF2-40B4-BE49-F238E27FC236}">
              <a16:creationId xmlns:a16="http://schemas.microsoft.com/office/drawing/2014/main" id="{CB0F68EA-DCE3-4C88-A42D-633A6713A69A}"/>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39" name="テキスト ボックス 638">
          <a:extLst>
            <a:ext uri="{FF2B5EF4-FFF2-40B4-BE49-F238E27FC236}">
              <a16:creationId xmlns:a16="http://schemas.microsoft.com/office/drawing/2014/main" id="{0BFF6750-3F3A-4BDC-8545-2A1530D6B00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40" name="直線コネクタ 639">
          <a:extLst>
            <a:ext uri="{FF2B5EF4-FFF2-40B4-BE49-F238E27FC236}">
              <a16:creationId xmlns:a16="http://schemas.microsoft.com/office/drawing/2014/main" id="{831A3C95-C2C0-4862-8C71-EC4D1DB51247}"/>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41" name="テキスト ボックス 640">
          <a:extLst>
            <a:ext uri="{FF2B5EF4-FFF2-40B4-BE49-F238E27FC236}">
              <a16:creationId xmlns:a16="http://schemas.microsoft.com/office/drawing/2014/main" id="{9DEC4B69-EC6A-488F-946C-7F1E2E4B0D8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42" name="直線コネクタ 641">
          <a:extLst>
            <a:ext uri="{FF2B5EF4-FFF2-40B4-BE49-F238E27FC236}">
              <a16:creationId xmlns:a16="http://schemas.microsoft.com/office/drawing/2014/main" id="{3BC41FE3-3B9B-4E4D-81E7-B9173422E57E}"/>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43" name="テキスト ボックス 642">
          <a:extLst>
            <a:ext uri="{FF2B5EF4-FFF2-40B4-BE49-F238E27FC236}">
              <a16:creationId xmlns:a16="http://schemas.microsoft.com/office/drawing/2014/main" id="{65C3285D-4C94-42EF-BAAE-717DB9DCBE29}"/>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44" name="直線コネクタ 643">
          <a:extLst>
            <a:ext uri="{FF2B5EF4-FFF2-40B4-BE49-F238E27FC236}">
              <a16:creationId xmlns:a16="http://schemas.microsoft.com/office/drawing/2014/main" id="{C49D115C-D30E-4156-957B-4DE4BF73A20B}"/>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45" name="テキスト ボックス 644">
          <a:extLst>
            <a:ext uri="{FF2B5EF4-FFF2-40B4-BE49-F238E27FC236}">
              <a16:creationId xmlns:a16="http://schemas.microsoft.com/office/drawing/2014/main" id="{91A86979-CFA6-4F2B-B010-1706F43338FE}"/>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46" name="直線コネクタ 645">
          <a:extLst>
            <a:ext uri="{FF2B5EF4-FFF2-40B4-BE49-F238E27FC236}">
              <a16:creationId xmlns:a16="http://schemas.microsoft.com/office/drawing/2014/main" id="{11F4CBDC-891E-4602-9DB3-982FCDCC209E}"/>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47" name="テキスト ボックス 646">
          <a:extLst>
            <a:ext uri="{FF2B5EF4-FFF2-40B4-BE49-F238E27FC236}">
              <a16:creationId xmlns:a16="http://schemas.microsoft.com/office/drawing/2014/main" id="{FCD8C500-DE11-4D1B-8805-1E268AC7D6D4}"/>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8" name="直線コネクタ 647">
          <a:extLst>
            <a:ext uri="{FF2B5EF4-FFF2-40B4-BE49-F238E27FC236}">
              <a16:creationId xmlns:a16="http://schemas.microsoft.com/office/drawing/2014/main" id="{52424AF0-0B09-48D0-8664-32EFC922261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9" name="テキスト ボックス 648">
          <a:extLst>
            <a:ext uri="{FF2B5EF4-FFF2-40B4-BE49-F238E27FC236}">
              <a16:creationId xmlns:a16="http://schemas.microsoft.com/office/drawing/2014/main" id="{02C8F578-A046-4EFD-9402-96FE216718E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0" name="【消防施設】&#10;一人当たり面積グラフ枠">
          <a:extLst>
            <a:ext uri="{FF2B5EF4-FFF2-40B4-BE49-F238E27FC236}">
              <a16:creationId xmlns:a16="http://schemas.microsoft.com/office/drawing/2014/main" id="{F7A22587-644E-498C-B25B-E2B5244B3AB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78921</xdr:rowOff>
    </xdr:from>
    <xdr:to>
      <xdr:col>116</xdr:col>
      <xdr:colOff>62864</xdr:colOff>
      <xdr:row>86</xdr:row>
      <xdr:rowOff>44631</xdr:rowOff>
    </xdr:to>
    <xdr:cxnSp macro="">
      <xdr:nvCxnSpPr>
        <xdr:cNvPr id="651" name="直線コネクタ 650">
          <a:extLst>
            <a:ext uri="{FF2B5EF4-FFF2-40B4-BE49-F238E27FC236}">
              <a16:creationId xmlns:a16="http://schemas.microsoft.com/office/drawing/2014/main" id="{842E2A32-A384-4A20-8931-D613D11EF140}"/>
            </a:ext>
          </a:extLst>
        </xdr:cNvPr>
        <xdr:cNvCxnSpPr/>
      </xdr:nvCxnSpPr>
      <xdr:spPr>
        <a:xfrm flipV="1">
          <a:off x="22160864" y="13280571"/>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48458</xdr:rowOff>
    </xdr:from>
    <xdr:ext cx="469744" cy="259045"/>
    <xdr:sp macro="" textlink="">
      <xdr:nvSpPr>
        <xdr:cNvPr id="652" name="【消防施設】&#10;一人当たり面積最小値テキスト">
          <a:extLst>
            <a:ext uri="{FF2B5EF4-FFF2-40B4-BE49-F238E27FC236}">
              <a16:creationId xmlns:a16="http://schemas.microsoft.com/office/drawing/2014/main" id="{B2B2305F-1E85-4B3C-87C0-5709ECBC9599}"/>
            </a:ext>
          </a:extLst>
        </xdr:cNvPr>
        <xdr:cNvSpPr txBox="1"/>
      </xdr:nvSpPr>
      <xdr:spPr>
        <a:xfrm>
          <a:off x="22199600" y="1479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44631</xdr:rowOff>
    </xdr:from>
    <xdr:to>
      <xdr:col>116</xdr:col>
      <xdr:colOff>152400</xdr:colOff>
      <xdr:row>86</xdr:row>
      <xdr:rowOff>44631</xdr:rowOff>
    </xdr:to>
    <xdr:cxnSp macro="">
      <xdr:nvCxnSpPr>
        <xdr:cNvPr id="653" name="直線コネクタ 652">
          <a:extLst>
            <a:ext uri="{FF2B5EF4-FFF2-40B4-BE49-F238E27FC236}">
              <a16:creationId xmlns:a16="http://schemas.microsoft.com/office/drawing/2014/main" id="{36AF1DDA-FCCA-43BD-9346-57F3908C0CDE}"/>
            </a:ext>
          </a:extLst>
        </xdr:cNvPr>
        <xdr:cNvCxnSpPr/>
      </xdr:nvCxnSpPr>
      <xdr:spPr>
        <a:xfrm>
          <a:off x="22072600" y="1478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25598</xdr:rowOff>
    </xdr:from>
    <xdr:ext cx="469744" cy="259045"/>
    <xdr:sp macro="" textlink="">
      <xdr:nvSpPr>
        <xdr:cNvPr id="654" name="【消防施設】&#10;一人当たり面積最大値テキスト">
          <a:extLst>
            <a:ext uri="{FF2B5EF4-FFF2-40B4-BE49-F238E27FC236}">
              <a16:creationId xmlns:a16="http://schemas.microsoft.com/office/drawing/2014/main" id="{115480DA-0CB4-48DA-BE94-7D33DA9539A9}"/>
            </a:ext>
          </a:extLst>
        </xdr:cNvPr>
        <xdr:cNvSpPr txBox="1"/>
      </xdr:nvSpPr>
      <xdr:spPr>
        <a:xfrm>
          <a:off x="22199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78921</xdr:rowOff>
    </xdr:from>
    <xdr:to>
      <xdr:col>116</xdr:col>
      <xdr:colOff>152400</xdr:colOff>
      <xdr:row>77</xdr:row>
      <xdr:rowOff>78921</xdr:rowOff>
    </xdr:to>
    <xdr:cxnSp macro="">
      <xdr:nvCxnSpPr>
        <xdr:cNvPr id="655" name="直線コネクタ 654">
          <a:extLst>
            <a:ext uri="{FF2B5EF4-FFF2-40B4-BE49-F238E27FC236}">
              <a16:creationId xmlns:a16="http://schemas.microsoft.com/office/drawing/2014/main" id="{6BB9C2C7-16D1-43D1-80A0-A6D318022E66}"/>
            </a:ext>
          </a:extLst>
        </xdr:cNvPr>
        <xdr:cNvCxnSpPr/>
      </xdr:nvCxnSpPr>
      <xdr:spPr>
        <a:xfrm>
          <a:off x="22072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32675</xdr:rowOff>
    </xdr:from>
    <xdr:ext cx="469744" cy="259045"/>
    <xdr:sp macro="" textlink="">
      <xdr:nvSpPr>
        <xdr:cNvPr id="656" name="【消防施設】&#10;一人当たり面積平均値テキスト">
          <a:extLst>
            <a:ext uri="{FF2B5EF4-FFF2-40B4-BE49-F238E27FC236}">
              <a16:creationId xmlns:a16="http://schemas.microsoft.com/office/drawing/2014/main" id="{A46C339A-ECA0-4F5E-8ADA-D6442484F6B0}"/>
            </a:ext>
          </a:extLst>
        </xdr:cNvPr>
        <xdr:cNvSpPr txBox="1"/>
      </xdr:nvSpPr>
      <xdr:spPr>
        <a:xfrm>
          <a:off x="22199600" y="1426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54248</xdr:rowOff>
    </xdr:from>
    <xdr:to>
      <xdr:col>116</xdr:col>
      <xdr:colOff>114300</xdr:colOff>
      <xdr:row>83</xdr:row>
      <xdr:rowOff>155848</xdr:rowOff>
    </xdr:to>
    <xdr:sp macro="" textlink="">
      <xdr:nvSpPr>
        <xdr:cNvPr id="657" name="フローチャート: 判断 656">
          <a:extLst>
            <a:ext uri="{FF2B5EF4-FFF2-40B4-BE49-F238E27FC236}">
              <a16:creationId xmlns:a16="http://schemas.microsoft.com/office/drawing/2014/main" id="{4F8CCB77-2310-4817-BC04-ED899FCE8107}"/>
            </a:ext>
          </a:extLst>
        </xdr:cNvPr>
        <xdr:cNvSpPr/>
      </xdr:nvSpPr>
      <xdr:spPr>
        <a:xfrm>
          <a:off x="221107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80373</xdr:rowOff>
    </xdr:from>
    <xdr:to>
      <xdr:col>112</xdr:col>
      <xdr:colOff>38100</xdr:colOff>
      <xdr:row>84</xdr:row>
      <xdr:rowOff>10523</xdr:rowOff>
    </xdr:to>
    <xdr:sp macro="" textlink="">
      <xdr:nvSpPr>
        <xdr:cNvPr id="658" name="フローチャート: 判断 657">
          <a:extLst>
            <a:ext uri="{FF2B5EF4-FFF2-40B4-BE49-F238E27FC236}">
              <a16:creationId xmlns:a16="http://schemas.microsoft.com/office/drawing/2014/main" id="{1A00F57E-BDDE-41B7-8E75-2ACAA869C3AA}"/>
            </a:ext>
          </a:extLst>
        </xdr:cNvPr>
        <xdr:cNvSpPr/>
      </xdr:nvSpPr>
      <xdr:spPr>
        <a:xfrm>
          <a:off x="21272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119562</xdr:rowOff>
    </xdr:from>
    <xdr:to>
      <xdr:col>107</xdr:col>
      <xdr:colOff>101600</xdr:colOff>
      <xdr:row>84</xdr:row>
      <xdr:rowOff>49712</xdr:rowOff>
    </xdr:to>
    <xdr:sp macro="" textlink="">
      <xdr:nvSpPr>
        <xdr:cNvPr id="659" name="フローチャート: 判断 658">
          <a:extLst>
            <a:ext uri="{FF2B5EF4-FFF2-40B4-BE49-F238E27FC236}">
              <a16:creationId xmlns:a16="http://schemas.microsoft.com/office/drawing/2014/main" id="{926A56F9-36A1-489E-89C6-6C59F3A00CD2}"/>
            </a:ext>
          </a:extLst>
        </xdr:cNvPr>
        <xdr:cNvSpPr/>
      </xdr:nvSpPr>
      <xdr:spPr>
        <a:xfrm>
          <a:off x="20383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660" name="フローチャート: 判断 659">
          <a:extLst>
            <a:ext uri="{FF2B5EF4-FFF2-40B4-BE49-F238E27FC236}">
              <a16:creationId xmlns:a16="http://schemas.microsoft.com/office/drawing/2014/main" id="{643DFCA0-2E32-40DD-939C-6E5FA03B8636}"/>
            </a:ext>
          </a:extLst>
        </xdr:cNvPr>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165281</xdr:rowOff>
    </xdr:from>
    <xdr:to>
      <xdr:col>98</xdr:col>
      <xdr:colOff>38100</xdr:colOff>
      <xdr:row>84</xdr:row>
      <xdr:rowOff>95431</xdr:rowOff>
    </xdr:to>
    <xdr:sp macro="" textlink="">
      <xdr:nvSpPr>
        <xdr:cNvPr id="661" name="フローチャート: 判断 660">
          <a:extLst>
            <a:ext uri="{FF2B5EF4-FFF2-40B4-BE49-F238E27FC236}">
              <a16:creationId xmlns:a16="http://schemas.microsoft.com/office/drawing/2014/main" id="{5F7937CD-FF2F-4554-9775-3E5FA73DD430}"/>
            </a:ext>
          </a:extLst>
        </xdr:cNvPr>
        <xdr:cNvSpPr/>
      </xdr:nvSpPr>
      <xdr:spPr>
        <a:xfrm>
          <a:off x="186055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2516173-3E17-4F90-9401-5F5AECEA555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5BB48E89-6176-4C76-8368-216A1A80698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76FD1620-8D5C-4484-BF27-EF8618BE2DD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CEC54D36-5E95-4E2B-A5FF-F876C02AE69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7BC74E7-8924-478F-9B1F-D5563770112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84</xdr:row>
      <xdr:rowOff>114663</xdr:rowOff>
    </xdr:from>
    <xdr:to>
      <xdr:col>98</xdr:col>
      <xdr:colOff>38100</xdr:colOff>
      <xdr:row>85</xdr:row>
      <xdr:rowOff>44813</xdr:rowOff>
    </xdr:to>
    <xdr:sp macro="" textlink="">
      <xdr:nvSpPr>
        <xdr:cNvPr id="667" name="楕円 666">
          <a:extLst>
            <a:ext uri="{FF2B5EF4-FFF2-40B4-BE49-F238E27FC236}">
              <a16:creationId xmlns:a16="http://schemas.microsoft.com/office/drawing/2014/main" id="{0204B4E8-C8A6-4B73-89E5-839D39F6ECB1}"/>
            </a:ext>
          </a:extLst>
        </xdr:cNvPr>
        <xdr:cNvSpPr/>
      </xdr:nvSpPr>
      <xdr:spPr>
        <a:xfrm>
          <a:off x="186055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27050</xdr:rowOff>
    </xdr:from>
    <xdr:ext cx="469744" cy="259045"/>
    <xdr:sp macro="" textlink="">
      <xdr:nvSpPr>
        <xdr:cNvPr id="668" name="n_1aveValue【消防施設】&#10;一人当たり面積">
          <a:extLst>
            <a:ext uri="{FF2B5EF4-FFF2-40B4-BE49-F238E27FC236}">
              <a16:creationId xmlns:a16="http://schemas.microsoft.com/office/drawing/2014/main" id="{CFF10740-A4EB-4000-B099-74A684D19433}"/>
            </a:ext>
          </a:extLst>
        </xdr:cNvPr>
        <xdr:cNvSpPr txBox="1"/>
      </xdr:nvSpPr>
      <xdr:spPr>
        <a:xfrm>
          <a:off x="21075727" y="14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66239</xdr:rowOff>
    </xdr:from>
    <xdr:ext cx="469744" cy="259045"/>
    <xdr:sp macro="" textlink="">
      <xdr:nvSpPr>
        <xdr:cNvPr id="669" name="n_2aveValue【消防施設】&#10;一人当たり面積">
          <a:extLst>
            <a:ext uri="{FF2B5EF4-FFF2-40B4-BE49-F238E27FC236}">
              <a16:creationId xmlns:a16="http://schemas.microsoft.com/office/drawing/2014/main" id="{FBF96608-24CE-429A-AFAC-DE64036FED32}"/>
            </a:ext>
          </a:extLst>
        </xdr:cNvPr>
        <xdr:cNvSpPr txBox="1"/>
      </xdr:nvSpPr>
      <xdr:spPr>
        <a:xfrm>
          <a:off x="20199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670" name="n_3aveValue【消防施設】&#10;一人当たり面積">
          <a:extLst>
            <a:ext uri="{FF2B5EF4-FFF2-40B4-BE49-F238E27FC236}">
              <a16:creationId xmlns:a16="http://schemas.microsoft.com/office/drawing/2014/main" id="{C9101954-4D43-4C27-857A-3BBD8C2759F0}"/>
            </a:ext>
          </a:extLst>
        </xdr:cNvPr>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111958</xdr:rowOff>
    </xdr:from>
    <xdr:ext cx="469744" cy="259045"/>
    <xdr:sp macro="" textlink="">
      <xdr:nvSpPr>
        <xdr:cNvPr id="671" name="n_4aveValue【消防施設】&#10;一人当たり面積">
          <a:extLst>
            <a:ext uri="{FF2B5EF4-FFF2-40B4-BE49-F238E27FC236}">
              <a16:creationId xmlns:a16="http://schemas.microsoft.com/office/drawing/2014/main" id="{3B05FFF3-890D-4191-B4CD-EEC85C615052}"/>
            </a:ext>
          </a:extLst>
        </xdr:cNvPr>
        <xdr:cNvSpPr txBox="1"/>
      </xdr:nvSpPr>
      <xdr:spPr>
        <a:xfrm>
          <a:off x="18421427" y="1417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35940</xdr:rowOff>
    </xdr:from>
    <xdr:ext cx="469744" cy="259045"/>
    <xdr:sp macro="" textlink="">
      <xdr:nvSpPr>
        <xdr:cNvPr id="672" name="n_4mainValue【消防施設】&#10;一人当たり面積">
          <a:extLst>
            <a:ext uri="{FF2B5EF4-FFF2-40B4-BE49-F238E27FC236}">
              <a16:creationId xmlns:a16="http://schemas.microsoft.com/office/drawing/2014/main" id="{2CE9A30B-9E22-41F0-9F21-26E91C7811E0}"/>
            </a:ext>
          </a:extLst>
        </xdr:cNvPr>
        <xdr:cNvSpPr txBox="1"/>
      </xdr:nvSpPr>
      <xdr:spPr>
        <a:xfrm>
          <a:off x="18421427" y="1460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3" name="正方形/長方形 672">
          <a:extLst>
            <a:ext uri="{FF2B5EF4-FFF2-40B4-BE49-F238E27FC236}">
              <a16:creationId xmlns:a16="http://schemas.microsoft.com/office/drawing/2014/main" id="{5FBEC52D-C31C-4B9C-81DD-EC5C80BABCB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4" name="正方形/長方形 673">
          <a:extLst>
            <a:ext uri="{FF2B5EF4-FFF2-40B4-BE49-F238E27FC236}">
              <a16:creationId xmlns:a16="http://schemas.microsoft.com/office/drawing/2014/main" id="{D6F14767-2D45-4F4F-8AA8-ECD34500A58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5" name="正方形/長方形 674">
          <a:extLst>
            <a:ext uri="{FF2B5EF4-FFF2-40B4-BE49-F238E27FC236}">
              <a16:creationId xmlns:a16="http://schemas.microsoft.com/office/drawing/2014/main" id="{60C6F989-6EEC-41AB-B7F8-F8A9DA4CA30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6" name="正方形/長方形 675">
          <a:extLst>
            <a:ext uri="{FF2B5EF4-FFF2-40B4-BE49-F238E27FC236}">
              <a16:creationId xmlns:a16="http://schemas.microsoft.com/office/drawing/2014/main" id="{70C6910A-9688-4A60-B840-85DE539C40D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7" name="正方形/長方形 676">
          <a:extLst>
            <a:ext uri="{FF2B5EF4-FFF2-40B4-BE49-F238E27FC236}">
              <a16:creationId xmlns:a16="http://schemas.microsoft.com/office/drawing/2014/main" id="{A1865EF2-2793-498D-9CDB-31B3962DC27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8" name="正方形/長方形 677">
          <a:extLst>
            <a:ext uri="{FF2B5EF4-FFF2-40B4-BE49-F238E27FC236}">
              <a16:creationId xmlns:a16="http://schemas.microsoft.com/office/drawing/2014/main" id="{0B85896B-9EB6-4D09-9C1B-0CCE77000F6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9" name="正方形/長方形 678">
          <a:extLst>
            <a:ext uri="{FF2B5EF4-FFF2-40B4-BE49-F238E27FC236}">
              <a16:creationId xmlns:a16="http://schemas.microsoft.com/office/drawing/2014/main" id="{09A668D8-9440-4E35-BA7B-6884ED420A2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0" name="正方形/長方形 679">
          <a:extLst>
            <a:ext uri="{FF2B5EF4-FFF2-40B4-BE49-F238E27FC236}">
              <a16:creationId xmlns:a16="http://schemas.microsoft.com/office/drawing/2014/main" id="{450FE338-0742-4213-868A-92C94A64532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1" name="テキスト ボックス 680">
          <a:extLst>
            <a:ext uri="{FF2B5EF4-FFF2-40B4-BE49-F238E27FC236}">
              <a16:creationId xmlns:a16="http://schemas.microsoft.com/office/drawing/2014/main" id="{648C0B2E-BFD6-404D-B91F-B73327BF34F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2" name="直線コネクタ 681">
          <a:extLst>
            <a:ext uri="{FF2B5EF4-FFF2-40B4-BE49-F238E27FC236}">
              <a16:creationId xmlns:a16="http://schemas.microsoft.com/office/drawing/2014/main" id="{AC5B64A4-7B06-4168-90EE-633365C57FA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83" name="テキスト ボックス 682">
          <a:extLst>
            <a:ext uri="{FF2B5EF4-FFF2-40B4-BE49-F238E27FC236}">
              <a16:creationId xmlns:a16="http://schemas.microsoft.com/office/drawing/2014/main" id="{34C884F2-39FF-4F9E-9B62-63BDF12D9CC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84" name="直線コネクタ 683">
          <a:extLst>
            <a:ext uri="{FF2B5EF4-FFF2-40B4-BE49-F238E27FC236}">
              <a16:creationId xmlns:a16="http://schemas.microsoft.com/office/drawing/2014/main" id="{CCDCDCE9-B48A-477C-B337-FDF993020E5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85" name="テキスト ボックス 684">
          <a:extLst>
            <a:ext uri="{FF2B5EF4-FFF2-40B4-BE49-F238E27FC236}">
              <a16:creationId xmlns:a16="http://schemas.microsoft.com/office/drawing/2014/main" id="{973C3ED9-BD0E-4D3E-985D-9A836DE0371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6" name="直線コネクタ 685">
          <a:extLst>
            <a:ext uri="{FF2B5EF4-FFF2-40B4-BE49-F238E27FC236}">
              <a16:creationId xmlns:a16="http://schemas.microsoft.com/office/drawing/2014/main" id="{DB7557D7-8A37-4993-B8CC-3C8B955EA22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7" name="テキスト ボックス 686">
          <a:extLst>
            <a:ext uri="{FF2B5EF4-FFF2-40B4-BE49-F238E27FC236}">
              <a16:creationId xmlns:a16="http://schemas.microsoft.com/office/drawing/2014/main" id="{B116611A-5678-43E7-82CB-A614F8533E6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8" name="直線コネクタ 687">
          <a:extLst>
            <a:ext uri="{FF2B5EF4-FFF2-40B4-BE49-F238E27FC236}">
              <a16:creationId xmlns:a16="http://schemas.microsoft.com/office/drawing/2014/main" id="{8A1A4A72-59EB-4124-BBA4-4BD4B89F5B6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9" name="テキスト ボックス 688">
          <a:extLst>
            <a:ext uri="{FF2B5EF4-FFF2-40B4-BE49-F238E27FC236}">
              <a16:creationId xmlns:a16="http://schemas.microsoft.com/office/drawing/2014/main" id="{F59E0314-DDF5-4766-B670-8B50D8404D4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0" name="直線コネクタ 689">
          <a:extLst>
            <a:ext uri="{FF2B5EF4-FFF2-40B4-BE49-F238E27FC236}">
              <a16:creationId xmlns:a16="http://schemas.microsoft.com/office/drawing/2014/main" id="{1B7EF779-935A-4E08-BE2C-0819157ECE0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1" name="テキスト ボックス 690">
          <a:extLst>
            <a:ext uri="{FF2B5EF4-FFF2-40B4-BE49-F238E27FC236}">
              <a16:creationId xmlns:a16="http://schemas.microsoft.com/office/drawing/2014/main" id="{B1F28631-8EFD-4D62-9230-744A642C2D9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2" name="直線コネクタ 691">
          <a:extLst>
            <a:ext uri="{FF2B5EF4-FFF2-40B4-BE49-F238E27FC236}">
              <a16:creationId xmlns:a16="http://schemas.microsoft.com/office/drawing/2014/main" id="{A1ACDF39-2660-4B44-BA86-66BC1BD4D30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3" name="テキスト ボックス 692">
          <a:extLst>
            <a:ext uri="{FF2B5EF4-FFF2-40B4-BE49-F238E27FC236}">
              <a16:creationId xmlns:a16="http://schemas.microsoft.com/office/drawing/2014/main" id="{F254C498-107B-4997-B138-4AEE053ACB6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4" name="直線コネクタ 693">
          <a:extLst>
            <a:ext uri="{FF2B5EF4-FFF2-40B4-BE49-F238E27FC236}">
              <a16:creationId xmlns:a16="http://schemas.microsoft.com/office/drawing/2014/main" id="{00E65746-913D-4A97-B089-A9FF36E66F2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95" name="テキスト ボックス 694">
          <a:extLst>
            <a:ext uri="{FF2B5EF4-FFF2-40B4-BE49-F238E27FC236}">
              <a16:creationId xmlns:a16="http://schemas.microsoft.com/office/drawing/2014/main" id="{F91F9596-2088-4484-8DCF-8C49F752229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6" name="直線コネクタ 695">
          <a:extLst>
            <a:ext uri="{FF2B5EF4-FFF2-40B4-BE49-F238E27FC236}">
              <a16:creationId xmlns:a16="http://schemas.microsoft.com/office/drawing/2014/main" id="{1304716A-8A63-4FDB-A3FD-68492939ED5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7" name="【庁舎】&#10;有形固定資産減価償却率グラフ枠">
          <a:extLst>
            <a:ext uri="{FF2B5EF4-FFF2-40B4-BE49-F238E27FC236}">
              <a16:creationId xmlns:a16="http://schemas.microsoft.com/office/drawing/2014/main" id="{2B5D665A-D7C3-409E-88B4-3B49739E102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107</xdr:row>
      <xdr:rowOff>141514</xdr:rowOff>
    </xdr:to>
    <xdr:cxnSp macro="">
      <xdr:nvCxnSpPr>
        <xdr:cNvPr id="698" name="直線コネクタ 697">
          <a:extLst>
            <a:ext uri="{FF2B5EF4-FFF2-40B4-BE49-F238E27FC236}">
              <a16:creationId xmlns:a16="http://schemas.microsoft.com/office/drawing/2014/main" id="{D63FA0C4-5D5E-43E0-9961-7DDBBB41D999}"/>
            </a:ext>
          </a:extLst>
        </xdr:cNvPr>
        <xdr:cNvCxnSpPr/>
      </xdr:nvCxnSpPr>
      <xdr:spPr>
        <a:xfrm flipV="1">
          <a:off x="16318864" y="1721793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145341</xdr:rowOff>
    </xdr:from>
    <xdr:ext cx="405111" cy="259045"/>
    <xdr:sp macro="" textlink="">
      <xdr:nvSpPr>
        <xdr:cNvPr id="699" name="【庁舎】&#10;有形固定資産減価償却率最小値テキスト">
          <a:extLst>
            <a:ext uri="{FF2B5EF4-FFF2-40B4-BE49-F238E27FC236}">
              <a16:creationId xmlns:a16="http://schemas.microsoft.com/office/drawing/2014/main" id="{7DAEDCD6-D851-4085-9C61-57E9BED511EA}"/>
            </a:ext>
          </a:extLst>
        </xdr:cNvPr>
        <xdr:cNvSpPr txBox="1"/>
      </xdr:nvSpPr>
      <xdr:spPr>
        <a:xfrm>
          <a:off x="16357600" y="1849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141514</xdr:rowOff>
    </xdr:from>
    <xdr:to>
      <xdr:col>86</xdr:col>
      <xdr:colOff>25400</xdr:colOff>
      <xdr:row>107</xdr:row>
      <xdr:rowOff>141514</xdr:rowOff>
    </xdr:to>
    <xdr:cxnSp macro="">
      <xdr:nvCxnSpPr>
        <xdr:cNvPr id="700" name="直線コネクタ 699">
          <a:extLst>
            <a:ext uri="{FF2B5EF4-FFF2-40B4-BE49-F238E27FC236}">
              <a16:creationId xmlns:a16="http://schemas.microsoft.com/office/drawing/2014/main" id="{860A77FB-33DA-41A1-9A3B-552106244B34}"/>
            </a:ext>
          </a:extLst>
        </xdr:cNvPr>
        <xdr:cNvCxnSpPr/>
      </xdr:nvCxnSpPr>
      <xdr:spPr>
        <a:xfrm>
          <a:off x="16230600" y="18486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701" name="【庁舎】&#10;有形固定資産減価償却率最大値テキスト">
          <a:extLst>
            <a:ext uri="{FF2B5EF4-FFF2-40B4-BE49-F238E27FC236}">
              <a16:creationId xmlns:a16="http://schemas.microsoft.com/office/drawing/2014/main" id="{7A1596EA-6218-4306-85BF-0049F5EB6D4E}"/>
            </a:ext>
          </a:extLst>
        </xdr:cNvPr>
        <xdr:cNvSpPr txBox="1"/>
      </xdr:nvSpPr>
      <xdr:spPr>
        <a:xfrm>
          <a:off x="16357600" y="1699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702" name="直線コネクタ 701">
          <a:extLst>
            <a:ext uri="{FF2B5EF4-FFF2-40B4-BE49-F238E27FC236}">
              <a16:creationId xmlns:a16="http://schemas.microsoft.com/office/drawing/2014/main" id="{58D9847C-E139-4AFA-9D96-53F9B7CDDA11}"/>
            </a:ext>
          </a:extLst>
        </xdr:cNvPr>
        <xdr:cNvCxnSpPr/>
      </xdr:nvCxnSpPr>
      <xdr:spPr>
        <a:xfrm>
          <a:off x="16230600" y="1721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703" name="【庁舎】&#10;有形固定資産減価償却率平均値テキスト">
          <a:extLst>
            <a:ext uri="{FF2B5EF4-FFF2-40B4-BE49-F238E27FC236}">
              <a16:creationId xmlns:a16="http://schemas.microsoft.com/office/drawing/2014/main" id="{33434A7A-4353-4291-AB36-35AF3D95E471}"/>
            </a:ext>
          </a:extLst>
        </xdr:cNvPr>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704" name="フローチャート: 判断 703">
          <a:extLst>
            <a:ext uri="{FF2B5EF4-FFF2-40B4-BE49-F238E27FC236}">
              <a16:creationId xmlns:a16="http://schemas.microsoft.com/office/drawing/2014/main" id="{8E85341C-1109-49B8-A3A4-6E6182DD1B06}"/>
            </a:ext>
          </a:extLst>
        </xdr:cNvPr>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115207</xdr:rowOff>
    </xdr:from>
    <xdr:to>
      <xdr:col>81</xdr:col>
      <xdr:colOff>101600</xdr:colOff>
      <xdr:row>104</xdr:row>
      <xdr:rowOff>45357</xdr:rowOff>
    </xdr:to>
    <xdr:sp macro="" textlink="">
      <xdr:nvSpPr>
        <xdr:cNvPr id="705" name="フローチャート: 判断 704">
          <a:extLst>
            <a:ext uri="{FF2B5EF4-FFF2-40B4-BE49-F238E27FC236}">
              <a16:creationId xmlns:a16="http://schemas.microsoft.com/office/drawing/2014/main" id="{84023C0B-E454-4B3E-BE75-3A09D8212596}"/>
            </a:ext>
          </a:extLst>
        </xdr:cNvPr>
        <xdr:cNvSpPr/>
      </xdr:nvSpPr>
      <xdr:spPr>
        <a:xfrm>
          <a:off x="15430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165826</xdr:rowOff>
    </xdr:from>
    <xdr:to>
      <xdr:col>76</xdr:col>
      <xdr:colOff>165100</xdr:colOff>
      <xdr:row>104</xdr:row>
      <xdr:rowOff>95976</xdr:rowOff>
    </xdr:to>
    <xdr:sp macro="" textlink="">
      <xdr:nvSpPr>
        <xdr:cNvPr id="706" name="フローチャート: 判断 705">
          <a:extLst>
            <a:ext uri="{FF2B5EF4-FFF2-40B4-BE49-F238E27FC236}">
              <a16:creationId xmlns:a16="http://schemas.microsoft.com/office/drawing/2014/main" id="{EE138DCB-3332-44F6-BCF5-9B160BF6B07D}"/>
            </a:ext>
          </a:extLst>
        </xdr:cNvPr>
        <xdr:cNvSpPr/>
      </xdr:nvSpPr>
      <xdr:spPr>
        <a:xfrm>
          <a:off x="14541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707" name="フローチャート: 判断 706">
          <a:extLst>
            <a:ext uri="{FF2B5EF4-FFF2-40B4-BE49-F238E27FC236}">
              <a16:creationId xmlns:a16="http://schemas.microsoft.com/office/drawing/2014/main" id="{734CF9DD-99CC-4778-81E0-86D2274E831E}"/>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35198</xdr:rowOff>
    </xdr:from>
    <xdr:to>
      <xdr:col>67</xdr:col>
      <xdr:colOff>101600</xdr:colOff>
      <xdr:row>104</xdr:row>
      <xdr:rowOff>136798</xdr:rowOff>
    </xdr:to>
    <xdr:sp macro="" textlink="">
      <xdr:nvSpPr>
        <xdr:cNvPr id="708" name="フローチャート: 判断 707">
          <a:extLst>
            <a:ext uri="{FF2B5EF4-FFF2-40B4-BE49-F238E27FC236}">
              <a16:creationId xmlns:a16="http://schemas.microsoft.com/office/drawing/2014/main" id="{C1B8ECB8-F2BD-4D07-8065-23F330CDD58B}"/>
            </a:ext>
          </a:extLst>
        </xdr:cNvPr>
        <xdr:cNvSpPr/>
      </xdr:nvSpPr>
      <xdr:spPr>
        <a:xfrm>
          <a:off x="12763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74FF2193-C6AC-418A-BF99-DF1D32F4D87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66393646-8210-4075-A1AE-D9298A878C8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CD52F2DD-3ABC-461D-8046-99A9BF747B3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370300CD-43F0-4B8A-AC26-DFA2A304A57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CFC7F638-0F82-412B-BF89-B6B9A5B1C36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105</xdr:row>
      <xdr:rowOff>136434</xdr:rowOff>
    </xdr:from>
    <xdr:to>
      <xdr:col>67</xdr:col>
      <xdr:colOff>101600</xdr:colOff>
      <xdr:row>106</xdr:row>
      <xdr:rowOff>66584</xdr:rowOff>
    </xdr:to>
    <xdr:sp macro="" textlink="">
      <xdr:nvSpPr>
        <xdr:cNvPr id="714" name="楕円 713">
          <a:extLst>
            <a:ext uri="{FF2B5EF4-FFF2-40B4-BE49-F238E27FC236}">
              <a16:creationId xmlns:a16="http://schemas.microsoft.com/office/drawing/2014/main" id="{3ABA6A2B-6FDD-4140-94BA-0459EB487B03}"/>
            </a:ext>
          </a:extLst>
        </xdr:cNvPr>
        <xdr:cNvSpPr/>
      </xdr:nvSpPr>
      <xdr:spPr>
        <a:xfrm>
          <a:off x="12763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61884</xdr:rowOff>
    </xdr:from>
    <xdr:ext cx="405111" cy="259045"/>
    <xdr:sp macro="" textlink="">
      <xdr:nvSpPr>
        <xdr:cNvPr id="715" name="n_1aveValue【庁舎】&#10;有形固定資産減価償却率">
          <a:extLst>
            <a:ext uri="{FF2B5EF4-FFF2-40B4-BE49-F238E27FC236}">
              <a16:creationId xmlns:a16="http://schemas.microsoft.com/office/drawing/2014/main" id="{B87A3EC8-17B5-4289-822E-323166E115E5}"/>
            </a:ext>
          </a:extLst>
        </xdr:cNvPr>
        <xdr:cNvSpPr txBox="1"/>
      </xdr:nvSpPr>
      <xdr:spPr>
        <a:xfrm>
          <a:off x="152660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112503</xdr:rowOff>
    </xdr:from>
    <xdr:ext cx="405111" cy="259045"/>
    <xdr:sp macro="" textlink="">
      <xdr:nvSpPr>
        <xdr:cNvPr id="716" name="n_2aveValue【庁舎】&#10;有形固定資産減価償却率">
          <a:extLst>
            <a:ext uri="{FF2B5EF4-FFF2-40B4-BE49-F238E27FC236}">
              <a16:creationId xmlns:a16="http://schemas.microsoft.com/office/drawing/2014/main" id="{4358F89E-A28A-414C-91CD-2FF9F3ACE25E}"/>
            </a:ext>
          </a:extLst>
        </xdr:cNvPr>
        <xdr:cNvSpPr txBox="1"/>
      </xdr:nvSpPr>
      <xdr:spPr>
        <a:xfrm>
          <a:off x="14389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717" name="n_3aveValue【庁舎】&#10;有形固定資産減価償却率">
          <a:extLst>
            <a:ext uri="{FF2B5EF4-FFF2-40B4-BE49-F238E27FC236}">
              <a16:creationId xmlns:a16="http://schemas.microsoft.com/office/drawing/2014/main" id="{D6C5DCD8-6A6E-4CE6-9D80-A13B655C2EFF}"/>
            </a:ext>
          </a:extLst>
        </xdr:cNvPr>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153325</xdr:rowOff>
    </xdr:from>
    <xdr:ext cx="405111" cy="259045"/>
    <xdr:sp macro="" textlink="">
      <xdr:nvSpPr>
        <xdr:cNvPr id="718" name="n_4aveValue【庁舎】&#10;有形固定資産減価償却率">
          <a:extLst>
            <a:ext uri="{FF2B5EF4-FFF2-40B4-BE49-F238E27FC236}">
              <a16:creationId xmlns:a16="http://schemas.microsoft.com/office/drawing/2014/main" id="{22A70A7A-8865-4082-9C42-40D741E47A21}"/>
            </a:ext>
          </a:extLst>
        </xdr:cNvPr>
        <xdr:cNvSpPr txBox="1"/>
      </xdr:nvSpPr>
      <xdr:spPr>
        <a:xfrm>
          <a:off x="12611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57711</xdr:rowOff>
    </xdr:from>
    <xdr:ext cx="405111" cy="259045"/>
    <xdr:sp macro="" textlink="">
      <xdr:nvSpPr>
        <xdr:cNvPr id="719" name="n_4mainValue【庁舎】&#10;有形固定資産減価償却率">
          <a:extLst>
            <a:ext uri="{FF2B5EF4-FFF2-40B4-BE49-F238E27FC236}">
              <a16:creationId xmlns:a16="http://schemas.microsoft.com/office/drawing/2014/main" id="{48EC3B8E-88B6-4397-AA01-58F6D2B98603}"/>
            </a:ext>
          </a:extLst>
        </xdr:cNvPr>
        <xdr:cNvSpPr txBox="1"/>
      </xdr:nvSpPr>
      <xdr:spPr>
        <a:xfrm>
          <a:off x="12611744"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0" name="正方形/長方形 719">
          <a:extLst>
            <a:ext uri="{FF2B5EF4-FFF2-40B4-BE49-F238E27FC236}">
              <a16:creationId xmlns:a16="http://schemas.microsoft.com/office/drawing/2014/main" id="{3BC5B65A-F363-4BCD-B5D3-AEECA336016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1" name="正方形/長方形 720">
          <a:extLst>
            <a:ext uri="{FF2B5EF4-FFF2-40B4-BE49-F238E27FC236}">
              <a16:creationId xmlns:a16="http://schemas.microsoft.com/office/drawing/2014/main" id="{2AA5D561-C8F2-4CDD-BE6D-9E70111A5AE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2" name="正方形/長方形 721">
          <a:extLst>
            <a:ext uri="{FF2B5EF4-FFF2-40B4-BE49-F238E27FC236}">
              <a16:creationId xmlns:a16="http://schemas.microsoft.com/office/drawing/2014/main" id="{0C849A9A-92FF-4CAB-B2EA-F0492F0EA06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3" name="正方形/長方形 722">
          <a:extLst>
            <a:ext uri="{FF2B5EF4-FFF2-40B4-BE49-F238E27FC236}">
              <a16:creationId xmlns:a16="http://schemas.microsoft.com/office/drawing/2014/main" id="{45CC2D39-121E-47ED-8973-8786D028FA7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4" name="正方形/長方形 723">
          <a:extLst>
            <a:ext uri="{FF2B5EF4-FFF2-40B4-BE49-F238E27FC236}">
              <a16:creationId xmlns:a16="http://schemas.microsoft.com/office/drawing/2014/main" id="{1377A88E-5041-4CCA-BDD4-4A457FD502F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5" name="正方形/長方形 724">
          <a:extLst>
            <a:ext uri="{FF2B5EF4-FFF2-40B4-BE49-F238E27FC236}">
              <a16:creationId xmlns:a16="http://schemas.microsoft.com/office/drawing/2014/main" id="{959A02E4-A0DC-4EFE-80DF-B56DDD52B51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6" name="正方形/長方形 725">
          <a:extLst>
            <a:ext uri="{FF2B5EF4-FFF2-40B4-BE49-F238E27FC236}">
              <a16:creationId xmlns:a16="http://schemas.microsoft.com/office/drawing/2014/main" id="{3775EAEF-6753-4B63-9CAE-92DCE2E24DD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7" name="正方形/長方形 726">
          <a:extLst>
            <a:ext uri="{FF2B5EF4-FFF2-40B4-BE49-F238E27FC236}">
              <a16:creationId xmlns:a16="http://schemas.microsoft.com/office/drawing/2014/main" id="{8972A1E3-2EC4-40F5-B48C-3F17093EC24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8" name="テキスト ボックス 727">
          <a:extLst>
            <a:ext uri="{FF2B5EF4-FFF2-40B4-BE49-F238E27FC236}">
              <a16:creationId xmlns:a16="http://schemas.microsoft.com/office/drawing/2014/main" id="{19F7E7B5-6748-4B5E-BAD8-DAF66A51879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9" name="直線コネクタ 728">
          <a:extLst>
            <a:ext uri="{FF2B5EF4-FFF2-40B4-BE49-F238E27FC236}">
              <a16:creationId xmlns:a16="http://schemas.microsoft.com/office/drawing/2014/main" id="{20554282-8502-4731-8D55-3770A8DCB80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0" name="直線コネクタ 729">
          <a:extLst>
            <a:ext uri="{FF2B5EF4-FFF2-40B4-BE49-F238E27FC236}">
              <a16:creationId xmlns:a16="http://schemas.microsoft.com/office/drawing/2014/main" id="{36028CAD-2435-45E9-A25C-E520C032F2A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1" name="テキスト ボックス 730">
          <a:extLst>
            <a:ext uri="{FF2B5EF4-FFF2-40B4-BE49-F238E27FC236}">
              <a16:creationId xmlns:a16="http://schemas.microsoft.com/office/drawing/2014/main" id="{B43622C2-7B09-4753-B33F-9DA666AFC64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2" name="直線コネクタ 731">
          <a:extLst>
            <a:ext uri="{FF2B5EF4-FFF2-40B4-BE49-F238E27FC236}">
              <a16:creationId xmlns:a16="http://schemas.microsoft.com/office/drawing/2014/main" id="{0F824BF7-1CD9-479E-915E-01FBCB904FC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33" name="テキスト ボックス 732">
          <a:extLst>
            <a:ext uri="{FF2B5EF4-FFF2-40B4-BE49-F238E27FC236}">
              <a16:creationId xmlns:a16="http://schemas.microsoft.com/office/drawing/2014/main" id="{26165946-15B8-4106-ABA9-3C8F6592377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34" name="直線コネクタ 733">
          <a:extLst>
            <a:ext uri="{FF2B5EF4-FFF2-40B4-BE49-F238E27FC236}">
              <a16:creationId xmlns:a16="http://schemas.microsoft.com/office/drawing/2014/main" id="{35CD1187-D8ED-4F44-B92A-F486AB9F193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35" name="テキスト ボックス 734">
          <a:extLst>
            <a:ext uri="{FF2B5EF4-FFF2-40B4-BE49-F238E27FC236}">
              <a16:creationId xmlns:a16="http://schemas.microsoft.com/office/drawing/2014/main" id="{6FB1A3A9-A710-46C9-9E96-F5D1E41CF69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36" name="直線コネクタ 735">
          <a:extLst>
            <a:ext uri="{FF2B5EF4-FFF2-40B4-BE49-F238E27FC236}">
              <a16:creationId xmlns:a16="http://schemas.microsoft.com/office/drawing/2014/main" id="{1781FAB4-53B4-4449-93A8-5A59493AD19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37" name="テキスト ボックス 736">
          <a:extLst>
            <a:ext uri="{FF2B5EF4-FFF2-40B4-BE49-F238E27FC236}">
              <a16:creationId xmlns:a16="http://schemas.microsoft.com/office/drawing/2014/main" id="{EAFA5234-1E08-4837-BE16-2FAA91A912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38" name="直線コネクタ 737">
          <a:extLst>
            <a:ext uri="{FF2B5EF4-FFF2-40B4-BE49-F238E27FC236}">
              <a16:creationId xmlns:a16="http://schemas.microsoft.com/office/drawing/2014/main" id="{6212CA23-63A4-43C7-B91C-2A9247322AC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39" name="テキスト ボックス 738">
          <a:extLst>
            <a:ext uri="{FF2B5EF4-FFF2-40B4-BE49-F238E27FC236}">
              <a16:creationId xmlns:a16="http://schemas.microsoft.com/office/drawing/2014/main" id="{F2DAC8AC-764C-4FEE-95B1-6D44D175DFD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0" name="直線コネクタ 739">
          <a:extLst>
            <a:ext uri="{FF2B5EF4-FFF2-40B4-BE49-F238E27FC236}">
              <a16:creationId xmlns:a16="http://schemas.microsoft.com/office/drawing/2014/main" id="{B29A0493-D0BB-4010-A218-7D3AF888C0C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1" name="テキスト ボックス 740">
          <a:extLst>
            <a:ext uri="{FF2B5EF4-FFF2-40B4-BE49-F238E27FC236}">
              <a16:creationId xmlns:a16="http://schemas.microsoft.com/office/drawing/2014/main" id="{31A8334B-B3ED-4148-A425-AF1A1A0A823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2" name="直線コネクタ 741">
          <a:extLst>
            <a:ext uri="{FF2B5EF4-FFF2-40B4-BE49-F238E27FC236}">
              <a16:creationId xmlns:a16="http://schemas.microsoft.com/office/drawing/2014/main" id="{82C0D9EC-5C95-4139-AEAD-7F1A0FCC68E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3" name="テキスト ボックス 742">
          <a:extLst>
            <a:ext uri="{FF2B5EF4-FFF2-40B4-BE49-F238E27FC236}">
              <a16:creationId xmlns:a16="http://schemas.microsoft.com/office/drawing/2014/main" id="{1FC425B0-B394-4FEC-8BA7-BB4F8D74ABE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4" name="【庁舎】&#10;一人当たり面積グラフ枠">
          <a:extLst>
            <a:ext uri="{FF2B5EF4-FFF2-40B4-BE49-F238E27FC236}">
              <a16:creationId xmlns:a16="http://schemas.microsoft.com/office/drawing/2014/main" id="{9602DB8E-5A19-47DC-B183-BB7C1AF709E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134438</xdr:rowOff>
    </xdr:from>
    <xdr:to>
      <xdr:col>116</xdr:col>
      <xdr:colOff>62864</xdr:colOff>
      <xdr:row>108</xdr:row>
      <xdr:rowOff>40277</xdr:rowOff>
    </xdr:to>
    <xdr:cxnSp macro="">
      <xdr:nvCxnSpPr>
        <xdr:cNvPr id="745" name="直線コネクタ 744">
          <a:extLst>
            <a:ext uri="{FF2B5EF4-FFF2-40B4-BE49-F238E27FC236}">
              <a16:creationId xmlns:a16="http://schemas.microsoft.com/office/drawing/2014/main" id="{98F874E6-0B99-447A-A295-268FAC855549}"/>
            </a:ext>
          </a:extLst>
        </xdr:cNvPr>
        <xdr:cNvCxnSpPr/>
      </xdr:nvCxnSpPr>
      <xdr:spPr>
        <a:xfrm flipV="1">
          <a:off x="22160864" y="17107988"/>
          <a:ext cx="0" cy="1448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44104</xdr:rowOff>
    </xdr:from>
    <xdr:ext cx="469744" cy="259045"/>
    <xdr:sp macro="" textlink="">
      <xdr:nvSpPr>
        <xdr:cNvPr id="746" name="【庁舎】&#10;一人当たり面積最小値テキスト">
          <a:extLst>
            <a:ext uri="{FF2B5EF4-FFF2-40B4-BE49-F238E27FC236}">
              <a16:creationId xmlns:a16="http://schemas.microsoft.com/office/drawing/2014/main" id="{9D7F0C04-E852-43A0-8944-EBA0FED1E251}"/>
            </a:ext>
          </a:extLst>
        </xdr:cNvPr>
        <xdr:cNvSpPr txBox="1"/>
      </xdr:nvSpPr>
      <xdr:spPr>
        <a:xfrm>
          <a:off x="22199600" y="1856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40277</xdr:rowOff>
    </xdr:from>
    <xdr:to>
      <xdr:col>116</xdr:col>
      <xdr:colOff>152400</xdr:colOff>
      <xdr:row>108</xdr:row>
      <xdr:rowOff>40277</xdr:rowOff>
    </xdr:to>
    <xdr:cxnSp macro="">
      <xdr:nvCxnSpPr>
        <xdr:cNvPr id="747" name="直線コネクタ 746">
          <a:extLst>
            <a:ext uri="{FF2B5EF4-FFF2-40B4-BE49-F238E27FC236}">
              <a16:creationId xmlns:a16="http://schemas.microsoft.com/office/drawing/2014/main" id="{A9D76082-9224-4A03-8D10-64D70EB6AC17}"/>
            </a:ext>
          </a:extLst>
        </xdr:cNvPr>
        <xdr:cNvCxnSpPr/>
      </xdr:nvCxnSpPr>
      <xdr:spPr>
        <a:xfrm>
          <a:off x="22072600" y="1855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81115</xdr:rowOff>
    </xdr:from>
    <xdr:ext cx="469744" cy="259045"/>
    <xdr:sp macro="" textlink="">
      <xdr:nvSpPr>
        <xdr:cNvPr id="748" name="【庁舎】&#10;一人当たり面積最大値テキスト">
          <a:extLst>
            <a:ext uri="{FF2B5EF4-FFF2-40B4-BE49-F238E27FC236}">
              <a16:creationId xmlns:a16="http://schemas.microsoft.com/office/drawing/2014/main" id="{C1674A3F-35B8-4845-9AA7-CFBFA064AE47}"/>
            </a:ext>
          </a:extLst>
        </xdr:cNvPr>
        <xdr:cNvSpPr txBox="1"/>
      </xdr:nvSpPr>
      <xdr:spPr>
        <a:xfrm>
          <a:off x="22199600" y="1688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134438</xdr:rowOff>
    </xdr:from>
    <xdr:to>
      <xdr:col>116</xdr:col>
      <xdr:colOff>152400</xdr:colOff>
      <xdr:row>99</xdr:row>
      <xdr:rowOff>134438</xdr:rowOff>
    </xdr:to>
    <xdr:cxnSp macro="">
      <xdr:nvCxnSpPr>
        <xdr:cNvPr id="749" name="直線コネクタ 748">
          <a:extLst>
            <a:ext uri="{FF2B5EF4-FFF2-40B4-BE49-F238E27FC236}">
              <a16:creationId xmlns:a16="http://schemas.microsoft.com/office/drawing/2014/main" id="{11D92B89-A2FC-4B94-86EC-B848F370D748}"/>
            </a:ext>
          </a:extLst>
        </xdr:cNvPr>
        <xdr:cNvCxnSpPr/>
      </xdr:nvCxnSpPr>
      <xdr:spPr>
        <a:xfrm>
          <a:off x="22072600" y="1710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57166</xdr:rowOff>
    </xdr:from>
    <xdr:ext cx="469744" cy="259045"/>
    <xdr:sp macro="" textlink="">
      <xdr:nvSpPr>
        <xdr:cNvPr id="750" name="【庁舎】&#10;一人当たり面積平均値テキスト">
          <a:extLst>
            <a:ext uri="{FF2B5EF4-FFF2-40B4-BE49-F238E27FC236}">
              <a16:creationId xmlns:a16="http://schemas.microsoft.com/office/drawing/2014/main" id="{896D1693-9874-47D6-A226-AFE5874AF539}"/>
            </a:ext>
          </a:extLst>
        </xdr:cNvPr>
        <xdr:cNvSpPr txBox="1"/>
      </xdr:nvSpPr>
      <xdr:spPr>
        <a:xfrm>
          <a:off x="22199600" y="18230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78739</xdr:rowOff>
    </xdr:from>
    <xdr:to>
      <xdr:col>116</xdr:col>
      <xdr:colOff>114300</xdr:colOff>
      <xdr:row>107</xdr:row>
      <xdr:rowOff>8889</xdr:rowOff>
    </xdr:to>
    <xdr:sp macro="" textlink="">
      <xdr:nvSpPr>
        <xdr:cNvPr id="751" name="フローチャート: 判断 750">
          <a:extLst>
            <a:ext uri="{FF2B5EF4-FFF2-40B4-BE49-F238E27FC236}">
              <a16:creationId xmlns:a16="http://schemas.microsoft.com/office/drawing/2014/main" id="{C5BE9393-5DE5-4259-90B6-920E24506ECC}"/>
            </a:ext>
          </a:extLst>
        </xdr:cNvPr>
        <xdr:cNvSpPr/>
      </xdr:nvSpPr>
      <xdr:spPr>
        <a:xfrm>
          <a:off x="221107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87449</xdr:rowOff>
    </xdr:from>
    <xdr:to>
      <xdr:col>112</xdr:col>
      <xdr:colOff>38100</xdr:colOff>
      <xdr:row>107</xdr:row>
      <xdr:rowOff>17599</xdr:rowOff>
    </xdr:to>
    <xdr:sp macro="" textlink="">
      <xdr:nvSpPr>
        <xdr:cNvPr id="752" name="フローチャート: 判断 751">
          <a:extLst>
            <a:ext uri="{FF2B5EF4-FFF2-40B4-BE49-F238E27FC236}">
              <a16:creationId xmlns:a16="http://schemas.microsoft.com/office/drawing/2014/main" id="{15290204-1997-4650-8F80-E5EBE26C5B9A}"/>
            </a:ext>
          </a:extLst>
        </xdr:cNvPr>
        <xdr:cNvSpPr/>
      </xdr:nvSpPr>
      <xdr:spPr>
        <a:xfrm>
          <a:off x="21272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753" name="フローチャート: 判断 752">
          <a:extLst>
            <a:ext uri="{FF2B5EF4-FFF2-40B4-BE49-F238E27FC236}">
              <a16:creationId xmlns:a16="http://schemas.microsoft.com/office/drawing/2014/main" id="{51E26737-A74A-48DF-8FF7-89BE35297294}"/>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61323</xdr:rowOff>
    </xdr:from>
    <xdr:to>
      <xdr:col>102</xdr:col>
      <xdr:colOff>165100</xdr:colOff>
      <xdr:row>106</xdr:row>
      <xdr:rowOff>162923</xdr:rowOff>
    </xdr:to>
    <xdr:sp macro="" textlink="">
      <xdr:nvSpPr>
        <xdr:cNvPr id="754" name="フローチャート: 判断 753">
          <a:extLst>
            <a:ext uri="{FF2B5EF4-FFF2-40B4-BE49-F238E27FC236}">
              <a16:creationId xmlns:a16="http://schemas.microsoft.com/office/drawing/2014/main" id="{1046CF3D-B9A3-468A-A972-D019988FA05D}"/>
            </a:ext>
          </a:extLst>
        </xdr:cNvPr>
        <xdr:cNvSpPr/>
      </xdr:nvSpPr>
      <xdr:spPr>
        <a:xfrm>
          <a:off x="19494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144055</xdr:rowOff>
    </xdr:from>
    <xdr:to>
      <xdr:col>98</xdr:col>
      <xdr:colOff>38100</xdr:colOff>
      <xdr:row>107</xdr:row>
      <xdr:rowOff>74205</xdr:rowOff>
    </xdr:to>
    <xdr:sp macro="" textlink="">
      <xdr:nvSpPr>
        <xdr:cNvPr id="755" name="フローチャート: 判断 754">
          <a:extLst>
            <a:ext uri="{FF2B5EF4-FFF2-40B4-BE49-F238E27FC236}">
              <a16:creationId xmlns:a16="http://schemas.microsoft.com/office/drawing/2014/main" id="{0327D83E-8C3B-4B18-B378-0AAE175ECEBB}"/>
            </a:ext>
          </a:extLst>
        </xdr:cNvPr>
        <xdr:cNvSpPr/>
      </xdr:nvSpPr>
      <xdr:spPr>
        <a:xfrm>
          <a:off x="18605500" y="183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4A7BF61D-5CC7-40B1-AC93-7B411A0C88E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8F5FB20F-B58A-4CB2-BC60-F00F2F4F960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400476C1-4C66-4FD8-9A45-6AB23908CEB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34A221A0-E851-44FD-B0F6-414CF05636E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EA3A5A9B-731E-4E25-AB64-78B4F5A5272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53702</xdr:rowOff>
    </xdr:from>
    <xdr:to>
      <xdr:col>98</xdr:col>
      <xdr:colOff>38100</xdr:colOff>
      <xdr:row>106</xdr:row>
      <xdr:rowOff>155302</xdr:rowOff>
    </xdr:to>
    <xdr:sp macro="" textlink="">
      <xdr:nvSpPr>
        <xdr:cNvPr id="761" name="楕円 760">
          <a:extLst>
            <a:ext uri="{FF2B5EF4-FFF2-40B4-BE49-F238E27FC236}">
              <a16:creationId xmlns:a16="http://schemas.microsoft.com/office/drawing/2014/main" id="{DFC56566-A356-4392-8175-47061E3053CA}"/>
            </a:ext>
          </a:extLst>
        </xdr:cNvPr>
        <xdr:cNvSpPr/>
      </xdr:nvSpPr>
      <xdr:spPr>
        <a:xfrm>
          <a:off x="18605500" y="1822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34126</xdr:rowOff>
    </xdr:from>
    <xdr:ext cx="469744" cy="259045"/>
    <xdr:sp macro="" textlink="">
      <xdr:nvSpPr>
        <xdr:cNvPr id="762" name="n_1aveValue【庁舎】&#10;一人当たり面積">
          <a:extLst>
            <a:ext uri="{FF2B5EF4-FFF2-40B4-BE49-F238E27FC236}">
              <a16:creationId xmlns:a16="http://schemas.microsoft.com/office/drawing/2014/main" id="{BBC04774-5164-4791-B3F1-E6AFFB5C3A30}"/>
            </a:ext>
          </a:extLst>
        </xdr:cNvPr>
        <xdr:cNvSpPr txBox="1"/>
      </xdr:nvSpPr>
      <xdr:spPr>
        <a:xfrm>
          <a:off x="210757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763" name="n_2aveValue【庁舎】&#10;一人当たり面積">
          <a:extLst>
            <a:ext uri="{FF2B5EF4-FFF2-40B4-BE49-F238E27FC236}">
              <a16:creationId xmlns:a16="http://schemas.microsoft.com/office/drawing/2014/main" id="{B0FA5251-05AE-4203-8EC0-BD2D776A1700}"/>
            </a:ext>
          </a:extLst>
        </xdr:cNvPr>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8000</xdr:rowOff>
    </xdr:from>
    <xdr:ext cx="469744" cy="259045"/>
    <xdr:sp macro="" textlink="">
      <xdr:nvSpPr>
        <xdr:cNvPr id="764" name="n_3aveValue【庁舎】&#10;一人当たり面積">
          <a:extLst>
            <a:ext uri="{FF2B5EF4-FFF2-40B4-BE49-F238E27FC236}">
              <a16:creationId xmlns:a16="http://schemas.microsoft.com/office/drawing/2014/main" id="{194F2EE9-E906-4DBE-AF62-C3C6676078D5}"/>
            </a:ext>
          </a:extLst>
        </xdr:cNvPr>
        <xdr:cNvSpPr txBox="1"/>
      </xdr:nvSpPr>
      <xdr:spPr>
        <a:xfrm>
          <a:off x="19310427" y="180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65332</xdr:rowOff>
    </xdr:from>
    <xdr:ext cx="469744" cy="259045"/>
    <xdr:sp macro="" textlink="">
      <xdr:nvSpPr>
        <xdr:cNvPr id="765" name="n_4aveValue【庁舎】&#10;一人当たり面積">
          <a:extLst>
            <a:ext uri="{FF2B5EF4-FFF2-40B4-BE49-F238E27FC236}">
              <a16:creationId xmlns:a16="http://schemas.microsoft.com/office/drawing/2014/main" id="{0E8E6F00-7EF7-4736-AA88-362645698D88}"/>
            </a:ext>
          </a:extLst>
        </xdr:cNvPr>
        <xdr:cNvSpPr txBox="1"/>
      </xdr:nvSpPr>
      <xdr:spPr>
        <a:xfrm>
          <a:off x="18421427" y="1841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379</xdr:rowOff>
    </xdr:from>
    <xdr:ext cx="469744" cy="259045"/>
    <xdr:sp macro="" textlink="">
      <xdr:nvSpPr>
        <xdr:cNvPr id="766" name="n_4mainValue【庁舎】&#10;一人当たり面積">
          <a:extLst>
            <a:ext uri="{FF2B5EF4-FFF2-40B4-BE49-F238E27FC236}">
              <a16:creationId xmlns:a16="http://schemas.microsoft.com/office/drawing/2014/main" id="{D17C205E-AECF-45C9-BDFC-C8B45D240766}"/>
            </a:ext>
          </a:extLst>
        </xdr:cNvPr>
        <xdr:cNvSpPr txBox="1"/>
      </xdr:nvSpPr>
      <xdr:spPr>
        <a:xfrm>
          <a:off x="18421427" y="1800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7" name="正方形/長方形 766">
          <a:extLst>
            <a:ext uri="{FF2B5EF4-FFF2-40B4-BE49-F238E27FC236}">
              <a16:creationId xmlns:a16="http://schemas.microsoft.com/office/drawing/2014/main" id="{FF871E4D-94B5-4B20-B323-7829DF21D9A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8" name="正方形/長方形 767">
          <a:extLst>
            <a:ext uri="{FF2B5EF4-FFF2-40B4-BE49-F238E27FC236}">
              <a16:creationId xmlns:a16="http://schemas.microsoft.com/office/drawing/2014/main" id="{69BC029C-FE91-4E6D-A7B5-6D43594A7E9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9" name="テキスト ボックス 768">
          <a:extLst>
            <a:ext uri="{FF2B5EF4-FFF2-40B4-BE49-F238E27FC236}">
              <a16:creationId xmlns:a16="http://schemas.microsoft.com/office/drawing/2014/main" id="{71605DC3-992F-4348-9CE7-C247107827F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年度に策定した公共施設等総合管理計画において、市の保有する施設の総延床面積を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％削減することを目標に掲げている。</a:t>
          </a:r>
          <a:endParaRPr lang="ja-JP" altLang="ja-JP">
            <a:effectLst/>
          </a:endParaRPr>
        </a:p>
        <a:p>
          <a:r>
            <a:rPr kumimoji="1" lang="ja-JP" altLang="ja-JP" sz="1100">
              <a:solidFill>
                <a:schemeClr val="dk1"/>
              </a:solidFill>
              <a:effectLst/>
              <a:latin typeface="+mn-lt"/>
              <a:ea typeface="+mn-ea"/>
              <a:cs typeface="+mn-cs"/>
            </a:rPr>
            <a:t>　市が保有する全施設について公共施設等総合管理計画に基づく個別施設計画を策定し、長期的な視点で施設の更新、長寿命化を計画的に行い、適切な施設配置を実現できるよう取り組んでいく。</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43,356
42,774
214.31
32,331,292
30,840,958
1,410,308
16,311,978
21,518,006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人口の減少や</a:t>
          </a:r>
          <a:r>
            <a:rPr lang="ja-JP" altLang="en-US" sz="1100" b="0" i="0" baseline="0">
              <a:solidFill>
                <a:schemeClr val="dk1"/>
              </a:solidFill>
              <a:effectLst/>
              <a:latin typeface="+mn-lt"/>
              <a:ea typeface="+mn-ea"/>
              <a:cs typeface="+mn-cs"/>
            </a:rPr>
            <a:t>、基幹産業である農業所得低迷による税収の減等により</a:t>
          </a:r>
          <a:r>
            <a:rPr lang="ja-JP" altLang="ja-JP" sz="1100" b="0" i="0" baseline="0">
              <a:solidFill>
                <a:schemeClr val="dk1"/>
              </a:solidFill>
              <a:effectLst/>
              <a:latin typeface="+mn-lt"/>
              <a:ea typeface="+mn-ea"/>
              <a:cs typeface="+mn-cs"/>
            </a:rPr>
            <a:t>脆弱な財政基盤となっており、本市の財政力指数は類似団体平均を大きく下回っている状況である。</a:t>
          </a:r>
          <a:r>
            <a:rPr lang="ja-JP" altLang="en-US" sz="1100" b="0" i="0" baseline="0">
              <a:solidFill>
                <a:schemeClr val="dk1"/>
              </a:solidFill>
              <a:effectLst/>
              <a:latin typeface="+mn-lt"/>
              <a:ea typeface="+mn-ea"/>
              <a:cs typeface="+mn-cs"/>
            </a:rPr>
            <a:t>財政力指数は</a:t>
          </a:r>
          <a:r>
            <a:rPr lang="en-US" altLang="ja-JP" sz="1100" b="0" i="0" baseline="0">
              <a:solidFill>
                <a:schemeClr val="dk1"/>
              </a:solidFill>
              <a:effectLst/>
              <a:latin typeface="+mn-lt"/>
              <a:ea typeface="+mn-ea"/>
              <a:cs typeface="+mn-cs"/>
            </a:rPr>
            <a:t>0.01</a:t>
          </a:r>
          <a:r>
            <a:rPr lang="ja-JP" altLang="en-US" sz="1100" b="0" i="0" baseline="0">
              <a:solidFill>
                <a:schemeClr val="dk1"/>
              </a:solidFill>
              <a:effectLst/>
              <a:latin typeface="+mn-lt"/>
              <a:ea typeface="+mn-ea"/>
              <a:cs typeface="+mn-cs"/>
            </a:rPr>
            <a:t>上がったものの依然として厳しい状況であるため、</a:t>
          </a: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歳出の徹底的な見直しや事務事業の効率化を図るとともに自主財源の確保（税収等向上対策）に努める。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104775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6284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104775</xdr:rowOff>
    </xdr:from>
    <xdr:to>
      <xdr:col>19</xdr:col>
      <xdr:colOff>133350</xdr:colOff>
      <xdr:row>44</xdr:row>
      <xdr:rowOff>104775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104775</xdr:rowOff>
    </xdr:from>
    <xdr:to>
      <xdr:col>15</xdr:col>
      <xdr:colOff>82550</xdr:colOff>
      <xdr:row>44</xdr:row>
      <xdr:rowOff>104775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104775</xdr:rowOff>
    </xdr:from>
    <xdr:to>
      <xdr:col>11</xdr:col>
      <xdr:colOff>31750</xdr:colOff>
      <xdr:row>44</xdr:row>
      <xdr:rowOff>104775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53975</xdr:rowOff>
    </xdr:from>
    <xdr:to>
      <xdr:col>19</xdr:col>
      <xdr:colOff>184150</xdr:colOff>
      <xdr:row>44</xdr:row>
      <xdr:rowOff>155575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140352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53975</xdr:rowOff>
    </xdr:from>
    <xdr:to>
      <xdr:col>15</xdr:col>
      <xdr:colOff>133350</xdr:colOff>
      <xdr:row>44</xdr:row>
      <xdr:rowOff>155575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140352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53975</xdr:rowOff>
    </xdr:from>
    <xdr:to>
      <xdr:col>11</xdr:col>
      <xdr:colOff>82550</xdr:colOff>
      <xdr:row>44</xdr:row>
      <xdr:rowOff>155575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140352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53975</xdr:rowOff>
    </xdr:from>
    <xdr:to>
      <xdr:col>7</xdr:col>
      <xdr:colOff>31750</xdr:colOff>
      <xdr:row>44</xdr:row>
      <xdr:rowOff>155575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140352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これまで継続的に地方債の繰上償還を実施し公債費の抑制を図ってきたことにより、類似団体平均を下回っているが、福祉・社会保障関係を始めとした扶助費が年々増加しており、また、普通交付税の合併特例期間終了による段階的な縮減（</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年目）による交付額の減等によ</a:t>
          </a:r>
          <a:r>
            <a:rPr lang="ja-JP" altLang="en-US" sz="1100" b="0" i="0" baseline="0">
              <a:solidFill>
                <a:schemeClr val="dk1"/>
              </a:solidFill>
              <a:effectLst/>
              <a:latin typeface="+mn-lt"/>
              <a:ea typeface="+mn-ea"/>
              <a:cs typeface="+mn-cs"/>
            </a:rPr>
            <a:t>って</a:t>
          </a:r>
          <a:r>
            <a:rPr lang="ja-JP" altLang="ja-JP" sz="1100" b="0" i="0" baseline="0">
              <a:solidFill>
                <a:schemeClr val="dk1"/>
              </a:solidFill>
              <a:effectLst/>
              <a:latin typeface="+mn-lt"/>
              <a:ea typeface="+mn-ea"/>
              <a:cs typeface="+mn-cs"/>
            </a:rPr>
            <a:t>経常一般財源が減少しているため、今後とも計画的な地方債の発行による公債費の抑制や事務事業の見直し等による義務的経費の削減に努める。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146050</xdr:rowOff>
    </xdr:from>
    <xdr:to>
      <xdr:col>23</xdr:col>
      <xdr:colOff>133350</xdr:colOff>
      <xdr:row>66</xdr:row>
      <xdr:rowOff>136843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433050"/>
          <a:ext cx="0" cy="1019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108920</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2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136843</xdr:rowOff>
    </xdr:from>
    <xdr:to>
      <xdr:col>24</xdr:col>
      <xdr:colOff>12700</xdr:colOff>
      <xdr:row>66</xdr:row>
      <xdr:rowOff>136843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60977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17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146050</xdr:rowOff>
    </xdr:from>
    <xdr:to>
      <xdr:col>24</xdr:col>
      <xdr:colOff>12700</xdr:colOff>
      <xdr:row>60</xdr:row>
      <xdr:rowOff>146050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146050</xdr:rowOff>
    </xdr:from>
    <xdr:to>
      <xdr:col>23</xdr:col>
      <xdr:colOff>133350</xdr:colOff>
      <xdr:row>61</xdr:row>
      <xdr:rowOff>125413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433050"/>
          <a:ext cx="8382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61</xdr:row>
      <xdr:rowOff>125413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33050"/>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45403</xdr:rowOff>
    </xdr:from>
    <xdr:to>
      <xdr:col>19</xdr:col>
      <xdr:colOff>184150</xdr:colOff>
      <xdr:row>63</xdr:row>
      <xdr:rowOff>147003</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131780</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33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33972</xdr:rowOff>
    </xdr:from>
    <xdr:to>
      <xdr:col>15</xdr:col>
      <xdr:colOff>82550</xdr:colOff>
      <xdr:row>60</xdr:row>
      <xdr:rowOff>146050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149522"/>
          <a:ext cx="889000" cy="28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132397</xdr:rowOff>
    </xdr:from>
    <xdr:to>
      <xdr:col>15</xdr:col>
      <xdr:colOff>133350</xdr:colOff>
      <xdr:row>63</xdr:row>
      <xdr:rowOff>62547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6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47324</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4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33972</xdr:rowOff>
    </xdr:from>
    <xdr:to>
      <xdr:col>11</xdr:col>
      <xdr:colOff>31750</xdr:colOff>
      <xdr:row>59</xdr:row>
      <xdr:rowOff>112395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149522"/>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47943</xdr:rowOff>
    </xdr:from>
    <xdr:to>
      <xdr:col>11</xdr:col>
      <xdr:colOff>82550</xdr:colOff>
      <xdr:row>62</xdr:row>
      <xdr:rowOff>149543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134320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31767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95250</xdr:rowOff>
    </xdr:from>
    <xdr:to>
      <xdr:col>23</xdr:col>
      <xdr:colOff>184150</xdr:colOff>
      <xdr:row>61</xdr:row>
      <xdr:rowOff>25400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16527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0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74613</xdr:rowOff>
    </xdr:from>
    <xdr:to>
      <xdr:col>19</xdr:col>
      <xdr:colOff>184150</xdr:colOff>
      <xdr:row>62</xdr:row>
      <xdr:rowOff>4763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14940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0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35577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154622</xdr:rowOff>
    </xdr:from>
    <xdr:to>
      <xdr:col>11</xdr:col>
      <xdr:colOff>82550</xdr:colOff>
      <xdr:row>59</xdr:row>
      <xdr:rowOff>84772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09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94949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86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61595</xdr:rowOff>
    </xdr:from>
    <xdr:to>
      <xdr:col>7</xdr:col>
      <xdr:colOff>31750</xdr:colOff>
      <xdr:row>59</xdr:row>
      <xdr:rowOff>163195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1922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定員適正化計画に基づく新規採用者の抑制、組織・職員配置の見直しなどによる人件費の削減や事務事業の見直し・縮減による物件費等の削減を図ってきたことにより、類似団体平均を下回っている。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今後も引き続き人件費削減や経常的な事務的経費の縮減に努める。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45690</xdr:rowOff>
    </xdr:from>
    <xdr:to>
      <xdr:col>23</xdr:col>
      <xdr:colOff>133350</xdr:colOff>
      <xdr:row>88</xdr:row>
      <xdr:rowOff>131259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33140"/>
          <a:ext cx="0" cy="12857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103336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19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131259</xdr:rowOff>
    </xdr:from>
    <xdr:to>
      <xdr:col>24</xdr:col>
      <xdr:colOff>12700</xdr:colOff>
      <xdr:row>88</xdr:row>
      <xdr:rowOff>131259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1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132067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7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45690</xdr:rowOff>
    </xdr:from>
    <xdr:to>
      <xdr:col>24</xdr:col>
      <xdr:colOff>12700</xdr:colOff>
      <xdr:row>81</xdr:row>
      <xdr:rowOff>45690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45934</xdr:rowOff>
    </xdr:from>
    <xdr:to>
      <xdr:col>23</xdr:col>
      <xdr:colOff>133350</xdr:colOff>
      <xdr:row>82</xdr:row>
      <xdr:rowOff>120720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04834"/>
          <a:ext cx="838200" cy="7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91417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321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119340</xdr:rowOff>
    </xdr:from>
    <xdr:to>
      <xdr:col>23</xdr:col>
      <xdr:colOff>184150</xdr:colOff>
      <xdr:row>84</xdr:row>
      <xdr:rowOff>49490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3408</xdr:rowOff>
    </xdr:from>
    <xdr:to>
      <xdr:col>19</xdr:col>
      <xdr:colOff>133350</xdr:colOff>
      <xdr:row>82</xdr:row>
      <xdr:rowOff>45934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62308"/>
          <a:ext cx="889000" cy="4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53618</xdr:rowOff>
    </xdr:from>
    <xdr:to>
      <xdr:col>19</xdr:col>
      <xdr:colOff>184150</xdr:colOff>
      <xdr:row>83</xdr:row>
      <xdr:rowOff>155218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8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139995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70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143328</xdr:rowOff>
    </xdr:from>
    <xdr:to>
      <xdr:col>15</xdr:col>
      <xdr:colOff>82550</xdr:colOff>
      <xdr:row>82</xdr:row>
      <xdr:rowOff>3408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30778"/>
          <a:ext cx="889000" cy="3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158276</xdr:rowOff>
    </xdr:from>
    <xdr:to>
      <xdr:col>15</xdr:col>
      <xdr:colOff>133350</xdr:colOff>
      <xdr:row>83</xdr:row>
      <xdr:rowOff>88426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73203</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0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131642</xdr:rowOff>
    </xdr:from>
    <xdr:to>
      <xdr:col>11</xdr:col>
      <xdr:colOff>31750</xdr:colOff>
      <xdr:row>81</xdr:row>
      <xdr:rowOff>143328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19092"/>
          <a:ext cx="889000" cy="1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153530</xdr:rowOff>
    </xdr:from>
    <xdr:to>
      <xdr:col>11</xdr:col>
      <xdr:colOff>82550</xdr:colOff>
      <xdr:row>83</xdr:row>
      <xdr:rowOff>83680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68457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98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125250</xdr:rowOff>
    </xdr:from>
    <xdr:to>
      <xdr:col>7</xdr:col>
      <xdr:colOff>31750</xdr:colOff>
      <xdr:row>83</xdr:row>
      <xdr:rowOff>55400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40177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2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69920</xdr:rowOff>
    </xdr:from>
    <xdr:to>
      <xdr:col>23</xdr:col>
      <xdr:colOff>184150</xdr:colOff>
      <xdr:row>83</xdr:row>
      <xdr:rowOff>70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2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86447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7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166584</xdr:rowOff>
    </xdr:from>
    <xdr:to>
      <xdr:col>19</xdr:col>
      <xdr:colOff>184150</xdr:colOff>
      <xdr:row>82</xdr:row>
      <xdr:rowOff>96734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5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106911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22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124058</xdr:rowOff>
    </xdr:from>
    <xdr:to>
      <xdr:col>15</xdr:col>
      <xdr:colOff>133350</xdr:colOff>
      <xdr:row>82</xdr:row>
      <xdr:rowOff>54208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1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64385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8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92528</xdr:rowOff>
    </xdr:from>
    <xdr:to>
      <xdr:col>11</xdr:col>
      <xdr:colOff>82550</xdr:colOff>
      <xdr:row>82</xdr:row>
      <xdr:rowOff>22678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7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32855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4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80842</xdr:rowOff>
    </xdr:from>
    <xdr:to>
      <xdr:col>7</xdr:col>
      <xdr:colOff>31750</xdr:colOff>
      <xdr:row>82</xdr:row>
      <xdr:rowOff>10992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6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21169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37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本市の給与水準は国家公務員の給与水準を大きく下回って</a:t>
          </a:r>
          <a:r>
            <a:rPr lang="ja-JP" altLang="en-US" sz="1100" b="0" i="0" baseline="0">
              <a:solidFill>
                <a:schemeClr val="dk1"/>
              </a:solidFill>
              <a:effectLst/>
              <a:latin typeface="+mn-lt"/>
              <a:ea typeface="+mn-ea"/>
              <a:cs typeface="+mn-cs"/>
            </a:rPr>
            <a:t>いるが、</a:t>
          </a:r>
          <a:r>
            <a:rPr lang="ja-JP" altLang="ja-JP" sz="1100" b="0" i="0" baseline="0">
              <a:solidFill>
                <a:schemeClr val="dk1"/>
              </a:solidFill>
              <a:effectLst/>
              <a:latin typeface="+mn-lt"/>
              <a:ea typeface="+mn-ea"/>
              <a:cs typeface="+mn-cs"/>
            </a:rPr>
            <a:t>類似団体と比較して高い数値である</a:t>
          </a:r>
          <a:r>
            <a:rPr lang="ja-JP" altLang="en-US" sz="1100" b="0" i="0" baseline="0">
              <a:solidFill>
                <a:schemeClr val="dk1"/>
              </a:solidFill>
              <a:effectLst/>
              <a:latin typeface="+mn-lt"/>
              <a:ea typeface="+mn-ea"/>
              <a:cs typeface="+mn-cs"/>
            </a:rPr>
            <a:t>ため</a:t>
          </a:r>
          <a:r>
            <a:rPr lang="ja-JP" altLang="ja-JP" sz="1100" b="0" i="0" baseline="0">
              <a:solidFill>
                <a:schemeClr val="dk1"/>
              </a:solidFill>
              <a:effectLst/>
              <a:latin typeface="+mn-lt"/>
              <a:ea typeface="+mn-ea"/>
              <a:cs typeface="+mn-cs"/>
            </a:rPr>
            <a:t>、今後も引き続き</a:t>
          </a:r>
          <a:r>
            <a:rPr lang="ja-JP" altLang="en-US" sz="1100" b="0" i="0" baseline="0">
              <a:solidFill>
                <a:schemeClr val="dk1"/>
              </a:solidFill>
              <a:effectLst/>
              <a:latin typeface="+mn-lt"/>
              <a:ea typeface="+mn-ea"/>
              <a:cs typeface="+mn-cs"/>
            </a:rPr>
            <a:t>人員配置</a:t>
          </a:r>
          <a:r>
            <a:rPr lang="ja-JP" altLang="ja-JP" sz="1100" b="0" i="0" baseline="0">
              <a:solidFill>
                <a:schemeClr val="dk1"/>
              </a:solidFill>
              <a:effectLst/>
              <a:latin typeface="+mn-lt"/>
              <a:ea typeface="+mn-ea"/>
              <a:cs typeface="+mn-cs"/>
            </a:rPr>
            <a:t>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88</xdr:row>
      <xdr:rowOff>155121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94921"/>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15421</xdr:rowOff>
    </xdr:from>
    <xdr:to>
      <xdr:col>81</xdr:col>
      <xdr:colOff>44450</xdr:colOff>
      <xdr:row>86</xdr:row>
      <xdr:rowOff>32657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6012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49184</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50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15421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7084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135164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58776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14514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587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定員適正化計画に基づく新規採用者の抑制、組織・職員配置の見直しなどの取り組みにより類似団体平均を下回っている。定員適正化にあたっては、単なる人員削減だけでなく社会状況の変化に伴う新たなニーズに対応できるよう効率的な職員配置・組織づくりを進めていくことが重要であることから、今後</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住民サービスの低下を招かないよう十分配慮しながら適正な定員管理に努めていく。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118382</xdr:rowOff>
    </xdr:from>
    <xdr:to>
      <xdr:col>81</xdr:col>
      <xdr:colOff>44450</xdr:colOff>
      <xdr:row>67</xdr:row>
      <xdr:rowOff>2449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2482"/>
          <a:ext cx="0" cy="1427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145976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61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2449</xdr:rowOff>
    </xdr:from>
    <xdr:to>
      <xdr:col>81</xdr:col>
      <xdr:colOff>133350</xdr:colOff>
      <xdr:row>67</xdr:row>
      <xdr:rowOff>2449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8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33309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118382</xdr:rowOff>
    </xdr:from>
    <xdr:to>
      <xdr:col>81</xdr:col>
      <xdr:colOff>133350</xdr:colOff>
      <xdr:row>58</xdr:row>
      <xdr:rowOff>118382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2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110672</xdr:rowOff>
    </xdr:from>
    <xdr:to>
      <xdr:col>81</xdr:col>
      <xdr:colOff>44450</xdr:colOff>
      <xdr:row>59</xdr:row>
      <xdr:rowOff>143419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26222"/>
          <a:ext cx="8382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57893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16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85816</xdr:rowOff>
    </xdr:from>
    <xdr:to>
      <xdr:col>81</xdr:col>
      <xdr:colOff>95250</xdr:colOff>
      <xdr:row>62</xdr:row>
      <xdr:rowOff>15966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100330</xdr:rowOff>
    </xdr:from>
    <xdr:to>
      <xdr:col>77</xdr:col>
      <xdr:colOff>44450</xdr:colOff>
      <xdr:row>59</xdr:row>
      <xdr:rowOff>110672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15880"/>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34109</xdr:rowOff>
    </xdr:from>
    <xdr:to>
      <xdr:col>77</xdr:col>
      <xdr:colOff>95250</xdr:colOff>
      <xdr:row>61</xdr:row>
      <xdr:rowOff>135709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120486</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78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84818</xdr:rowOff>
    </xdr:from>
    <xdr:to>
      <xdr:col>72</xdr:col>
      <xdr:colOff>203200</xdr:colOff>
      <xdr:row>59</xdr:row>
      <xdr:rowOff>100330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00368"/>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18597</xdr:rowOff>
    </xdr:from>
    <xdr:to>
      <xdr:col>73</xdr:col>
      <xdr:colOff>44450</xdr:colOff>
      <xdr:row>61</xdr:row>
      <xdr:rowOff>120197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104974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36558</xdr:rowOff>
    </xdr:from>
    <xdr:to>
      <xdr:col>68</xdr:col>
      <xdr:colOff>152400</xdr:colOff>
      <xdr:row>59</xdr:row>
      <xdr:rowOff>84818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15210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46174</xdr:rowOff>
    </xdr:from>
    <xdr:to>
      <xdr:col>68</xdr:col>
      <xdr:colOff>203200</xdr:colOff>
      <xdr:row>61</xdr:row>
      <xdr:rowOff>147774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132551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92619</xdr:rowOff>
    </xdr:from>
    <xdr:to>
      <xdr:col>81</xdr:col>
      <xdr:colOff>95250</xdr:colOff>
      <xdr:row>60</xdr:row>
      <xdr:rowOff>22769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0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109146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59872</xdr:rowOff>
    </xdr:from>
    <xdr:to>
      <xdr:col>77</xdr:col>
      <xdr:colOff>95250</xdr:colOff>
      <xdr:row>59</xdr:row>
      <xdr:rowOff>161472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49530</xdr:rowOff>
    </xdr:from>
    <xdr:to>
      <xdr:col>73</xdr:col>
      <xdr:colOff>44450</xdr:colOff>
      <xdr:row>59</xdr:row>
      <xdr:rowOff>151130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161307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34018</xdr:rowOff>
    </xdr:from>
    <xdr:to>
      <xdr:col>68</xdr:col>
      <xdr:colOff>203200</xdr:colOff>
      <xdr:row>59</xdr:row>
      <xdr:rowOff>135618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145795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1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157208</xdr:rowOff>
    </xdr:from>
    <xdr:to>
      <xdr:col>64</xdr:col>
      <xdr:colOff>152400</xdr:colOff>
      <xdr:row>59</xdr:row>
      <xdr:rowOff>87358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97535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8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これまで継続的に地方債の繰上償還を実施し公債費の抑制を図ってきたことにより、類似団体平均を下回っている。今後も合併特例債を初めとした有利な起債の活用による計画的な建設事業の実施を予定しているが、後年度の償還が過度な財政負担とならないよう、長期的な財政見通しに立った上で、適切な事業実施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122344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13923"/>
          <a:ext cx="0" cy="14236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129540</xdr:rowOff>
    </xdr:from>
    <xdr:to>
      <xdr:col>81</xdr:col>
      <xdr:colOff>44450</xdr:colOff>
      <xdr:row>39</xdr:row>
      <xdr:rowOff>153670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160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158344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39</xdr:row>
      <xdr:rowOff>129540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919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105410</xdr:rowOff>
    </xdr:from>
    <xdr:to>
      <xdr:col>72</xdr:col>
      <xdr:colOff>203200</xdr:colOff>
      <xdr:row>39</xdr:row>
      <xdr:rowOff>161713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79196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14817</xdr:rowOff>
    </xdr:from>
    <xdr:to>
      <xdr:col>73</xdr:col>
      <xdr:colOff>44450</xdr:colOff>
      <xdr:row>42</xdr:row>
      <xdr:rowOff>116417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161713</xdr:rowOff>
    </xdr:from>
    <xdr:to>
      <xdr:col>68</xdr:col>
      <xdr:colOff>152400</xdr:colOff>
      <xdr:row>40</xdr:row>
      <xdr:rowOff>94827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4826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22860</xdr:rowOff>
    </xdr:from>
    <xdr:to>
      <xdr:col>68</xdr:col>
      <xdr:colOff>203200</xdr:colOff>
      <xdr:row>42</xdr:row>
      <xdr:rowOff>124460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78740</xdr:rowOff>
    </xdr:from>
    <xdr:to>
      <xdr:col>77</xdr:col>
      <xdr:colOff>95250</xdr:colOff>
      <xdr:row>40</xdr:row>
      <xdr:rowOff>8890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19067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54610</xdr:rowOff>
    </xdr:from>
    <xdr:to>
      <xdr:col>73</xdr:col>
      <xdr:colOff>44450</xdr:colOff>
      <xdr:row>39</xdr:row>
      <xdr:rowOff>156210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166387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110913</xdr:rowOff>
    </xdr:from>
    <xdr:to>
      <xdr:col>68</xdr:col>
      <xdr:colOff>203200</xdr:colOff>
      <xdr:row>40</xdr:row>
      <xdr:rowOff>41063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51240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44027</xdr:rowOff>
    </xdr:from>
    <xdr:to>
      <xdr:col>64</xdr:col>
      <xdr:colOff>152400</xdr:colOff>
      <xdr:row>40</xdr:row>
      <xdr:rowOff>145627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155804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中期財政計画に基づく地方債の繰上償還による地方債残高の減や、減債基金の積立てによる充当可能基金の増により類似団体平均を下回っている。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今後も、中期財政計画に沿った財政運営に取り組み、より一層の経費の削減を進め財政健全化に努める。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115892</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1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143815</xdr:rowOff>
    </xdr:from>
    <xdr:to>
      <xdr:col>81</xdr:col>
      <xdr:colOff>95250</xdr:colOff>
      <xdr:row>15</xdr:row>
      <xdr:rowOff>73965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4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148641</xdr:rowOff>
    </xdr:from>
    <xdr:to>
      <xdr:col>77</xdr:col>
      <xdr:colOff>95250</xdr:colOff>
      <xdr:row>15</xdr:row>
      <xdr:rowOff>78791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5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88968</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17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11938</xdr:rowOff>
    </xdr:from>
    <xdr:to>
      <xdr:col>73</xdr:col>
      <xdr:colOff>44450</xdr:colOff>
      <xdr:row>15</xdr:row>
      <xdr:rowOff>113538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123715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23520</xdr:rowOff>
    </xdr:from>
    <xdr:to>
      <xdr:col>68</xdr:col>
      <xdr:colOff>203200</xdr:colOff>
      <xdr:row>15</xdr:row>
      <xdr:rowOff>125120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135297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145136</xdr:rowOff>
    </xdr:from>
    <xdr:to>
      <xdr:col>64</xdr:col>
      <xdr:colOff>152400</xdr:colOff>
      <xdr:row>16</xdr:row>
      <xdr:rowOff>75286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1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85463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8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43,356
42,774
214.31
32,331,292
30,840,958
1,410,308
16,311,978
21,518,006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定員適正化計画に基づく新規採用者の抑制、組織・職員配置の見直しなどにより、類似団体平均を下回っている。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今後も更なる事務事業の見直し・効率化に努め人件費の抑制に努める。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167822</xdr:rowOff>
    </xdr:from>
    <xdr:to>
      <xdr:col>24</xdr:col>
      <xdr:colOff>25400</xdr:colOff>
      <xdr:row>41</xdr:row>
      <xdr:rowOff>15422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825672"/>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158949</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1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15422</xdr:rowOff>
    </xdr:from>
    <xdr:to>
      <xdr:col>24</xdr:col>
      <xdr:colOff>114300</xdr:colOff>
      <xdr:row>41</xdr:row>
      <xdr:rowOff>15422</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4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82749</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6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167822</xdr:rowOff>
    </xdr:from>
    <xdr:to>
      <xdr:col>24</xdr:col>
      <xdr:colOff>114300</xdr:colOff>
      <xdr:row>33</xdr:row>
      <xdr:rowOff>167822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825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105228</xdr:rowOff>
    </xdr:from>
    <xdr:to>
      <xdr:col>24</xdr:col>
      <xdr:colOff>25400</xdr:colOff>
      <xdr:row>34</xdr:row>
      <xdr:rowOff>116114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934528"/>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148970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49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50800</xdr:rowOff>
    </xdr:from>
    <xdr:to>
      <xdr:col>19</xdr:col>
      <xdr:colOff>187325</xdr:colOff>
      <xdr:row>34</xdr:row>
      <xdr:rowOff>116114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8801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111578</xdr:rowOff>
    </xdr:from>
    <xdr:to>
      <xdr:col>20</xdr:col>
      <xdr:colOff>38100</xdr:colOff>
      <xdr:row>36</xdr:row>
      <xdr:rowOff>41728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26505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9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69850</xdr:rowOff>
    </xdr:from>
    <xdr:to>
      <xdr:col>15</xdr:col>
      <xdr:colOff>98425</xdr:colOff>
      <xdr:row>34</xdr:row>
      <xdr:rowOff>50800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727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89807</xdr:rowOff>
    </xdr:from>
    <xdr:to>
      <xdr:col>15</xdr:col>
      <xdr:colOff>149225</xdr:colOff>
      <xdr:row>36</xdr:row>
      <xdr:rowOff>19957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4734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7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69850</xdr:rowOff>
    </xdr:from>
    <xdr:to>
      <xdr:col>11</xdr:col>
      <xdr:colOff>9525</xdr:colOff>
      <xdr:row>33</xdr:row>
      <xdr:rowOff>91622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727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111578</xdr:rowOff>
    </xdr:from>
    <xdr:to>
      <xdr:col>11</xdr:col>
      <xdr:colOff>60325</xdr:colOff>
      <xdr:row>36</xdr:row>
      <xdr:rowOff>41728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26505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78922</xdr:rowOff>
    </xdr:from>
    <xdr:to>
      <xdr:col>6</xdr:col>
      <xdr:colOff>171450</xdr:colOff>
      <xdr:row>36</xdr:row>
      <xdr:rowOff>9072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7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6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54428</xdr:rowOff>
    </xdr:from>
    <xdr:to>
      <xdr:col>24</xdr:col>
      <xdr:colOff>76200</xdr:colOff>
      <xdr:row>34</xdr:row>
      <xdr:rowOff>156028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134455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9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65314</xdr:rowOff>
    </xdr:from>
    <xdr:to>
      <xdr:col>20</xdr:col>
      <xdr:colOff>38100</xdr:colOff>
      <xdr:row>34</xdr:row>
      <xdr:rowOff>166914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5641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63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0</xdr:rowOff>
    </xdr:from>
    <xdr:to>
      <xdr:col>15</xdr:col>
      <xdr:colOff>149225</xdr:colOff>
      <xdr:row>34</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19050</xdr:rowOff>
    </xdr:from>
    <xdr:to>
      <xdr:col>11</xdr:col>
      <xdr:colOff>60325</xdr:colOff>
      <xdr:row>33</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40822</xdr:rowOff>
    </xdr:from>
    <xdr:to>
      <xdr:col>6</xdr:col>
      <xdr:colOff>171450</xdr:colOff>
      <xdr:row>33</xdr:row>
      <xdr:rowOff>142422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152599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4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各種委託事業や共通事務用品の購入方法などの</a:t>
          </a:r>
          <a:r>
            <a:rPr kumimoji="1" lang="ja-JP" altLang="ja-JP" sz="1100" b="0" i="0" baseline="0">
              <a:solidFill>
                <a:schemeClr val="dk1"/>
              </a:solidFill>
              <a:effectLst/>
              <a:latin typeface="+mn-lt"/>
              <a:ea typeface="+mn-ea"/>
              <a:cs typeface="+mn-cs"/>
            </a:rPr>
            <a:t>内部管理経費の見直しを行い、経費節減を図っており、類似団体平均と比較すると下回っている状況である</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更なる節減に努める。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63500</xdr:rowOff>
    </xdr:from>
    <xdr:to>
      <xdr:col>82</xdr:col>
      <xdr:colOff>107950</xdr:colOff>
      <xdr:row>21</xdr:row>
      <xdr:rowOff>44450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0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16527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44450</xdr:rowOff>
    </xdr:from>
    <xdr:to>
      <xdr:col>82</xdr:col>
      <xdr:colOff>196850</xdr:colOff>
      <xdr:row>21</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149877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63500</xdr:rowOff>
    </xdr:from>
    <xdr:to>
      <xdr:col>82</xdr:col>
      <xdr:colOff>196850</xdr:colOff>
      <xdr:row>12</xdr:row>
      <xdr:rowOff>63500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139700</xdr:rowOff>
    </xdr:from>
    <xdr:to>
      <xdr:col>82</xdr:col>
      <xdr:colOff>107950</xdr:colOff>
      <xdr:row>12</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197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60977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88900</xdr:rowOff>
    </xdr:from>
    <xdr:to>
      <xdr:col>82</xdr:col>
      <xdr:colOff>158750</xdr:colOff>
      <xdr:row>17</xdr:row>
      <xdr:rowOff>19050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127000</xdr:rowOff>
    </xdr:from>
    <xdr:to>
      <xdr:col>78</xdr:col>
      <xdr:colOff>69850</xdr:colOff>
      <xdr:row>12</xdr:row>
      <xdr:rowOff>165100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18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63500</xdr:rowOff>
    </xdr:from>
    <xdr:to>
      <xdr:col>78</xdr:col>
      <xdr:colOff>120650</xdr:colOff>
      <xdr:row>16</xdr:row>
      <xdr:rowOff>165100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149877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63500</xdr:rowOff>
    </xdr:from>
    <xdr:to>
      <xdr:col>73</xdr:col>
      <xdr:colOff>180975</xdr:colOff>
      <xdr:row>12</xdr:row>
      <xdr:rowOff>127000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120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12700</xdr:rowOff>
    </xdr:from>
    <xdr:to>
      <xdr:col>74</xdr:col>
      <xdr:colOff>31750</xdr:colOff>
      <xdr:row>16</xdr:row>
      <xdr:rowOff>114300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99077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63500</xdr:rowOff>
    </xdr:from>
    <xdr:to>
      <xdr:col>69</xdr:col>
      <xdr:colOff>92075</xdr:colOff>
      <xdr:row>13</xdr:row>
      <xdr:rowOff>19050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120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82550</xdr:rowOff>
    </xdr:from>
    <xdr:to>
      <xdr:col>65</xdr:col>
      <xdr:colOff>53975</xdr:colOff>
      <xdr:row>16</xdr:row>
      <xdr:rowOff>12700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88900</xdr:rowOff>
    </xdr:from>
    <xdr:to>
      <xdr:col>82</xdr:col>
      <xdr:colOff>158750</xdr:colOff>
      <xdr:row>13</xdr:row>
      <xdr:rowOff>19050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1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11</xdr:row>
      <xdr:rowOff>168927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114300</xdr:rowOff>
    </xdr:from>
    <xdr:to>
      <xdr:col>78</xdr:col>
      <xdr:colOff>120650</xdr:colOff>
      <xdr:row>13</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54627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19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76200</xdr:rowOff>
    </xdr:from>
    <xdr:to>
      <xdr:col>74</xdr:col>
      <xdr:colOff>31750</xdr:colOff>
      <xdr:row>13</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12700</xdr:rowOff>
    </xdr:from>
    <xdr:to>
      <xdr:col>69</xdr:col>
      <xdr:colOff>142875</xdr:colOff>
      <xdr:row>12</xdr:row>
      <xdr:rowOff>114300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0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10</xdr:row>
      <xdr:rowOff>124477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183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139700</xdr:rowOff>
    </xdr:from>
    <xdr:to>
      <xdr:col>65</xdr:col>
      <xdr:colOff>53975</xdr:colOff>
      <xdr:row>13</xdr:row>
      <xdr:rowOff>69850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1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80027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障害者自立支援給付事業、生活保護費支給事業、保育所運営費等の事業費が多額となっており、類似団体内でも最大値付近となっている。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また、扶助費全体がますます増加傾向にあるため、資格審査等の適正化に向けた取り組みを強化するなど事業費の上昇傾向に歯止めをかけるよう努める。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94343</xdr:rowOff>
    </xdr:from>
    <xdr:to>
      <xdr:col>24</xdr:col>
      <xdr:colOff>25400</xdr:colOff>
      <xdr:row>60</xdr:row>
      <xdr:rowOff>94343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381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29028</xdr:rowOff>
    </xdr:from>
    <xdr:to>
      <xdr:col>19</xdr:col>
      <xdr:colOff>187325</xdr:colOff>
      <xdr:row>60</xdr:row>
      <xdr:rowOff>94343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3160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37193</xdr:rowOff>
    </xdr:from>
    <xdr:to>
      <xdr:col>15</xdr:col>
      <xdr:colOff>98425</xdr:colOff>
      <xdr:row>60</xdr:row>
      <xdr:rowOff>29028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1527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4535</xdr:rowOff>
    </xdr:from>
    <xdr:to>
      <xdr:col>11</xdr:col>
      <xdr:colOff>9525</xdr:colOff>
      <xdr:row>59</xdr:row>
      <xdr:rowOff>37193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1200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90005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43543</xdr:rowOff>
    </xdr:from>
    <xdr:to>
      <xdr:col>24</xdr:col>
      <xdr:colOff>76200</xdr:colOff>
      <xdr:row>60</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15620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43543</xdr:rowOff>
    </xdr:from>
    <xdr:to>
      <xdr:col>20</xdr:col>
      <xdr:colOff>38100</xdr:colOff>
      <xdr:row>60</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129920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149678</xdr:rowOff>
    </xdr:from>
    <xdr:to>
      <xdr:col>15</xdr:col>
      <xdr:colOff>149225</xdr:colOff>
      <xdr:row>60</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64605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157843</xdr:rowOff>
    </xdr:from>
    <xdr:to>
      <xdr:col>11</xdr:col>
      <xdr:colOff>60325</xdr:colOff>
      <xdr:row>59</xdr:row>
      <xdr:rowOff>87993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72770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125185</xdr:rowOff>
    </xdr:from>
    <xdr:to>
      <xdr:col>6</xdr:col>
      <xdr:colOff>171450</xdr:colOff>
      <xdr:row>59</xdr:row>
      <xdr:rowOff>55335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40112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類似団体平均を上回っているが、</a:t>
          </a:r>
          <a:r>
            <a:rPr lang="ja-JP" altLang="en-US" sz="1100" b="0" i="0" baseline="0">
              <a:solidFill>
                <a:schemeClr val="dk1"/>
              </a:solidFill>
              <a:effectLst/>
              <a:latin typeface="+mn-lt"/>
              <a:ea typeface="+mn-ea"/>
              <a:cs typeface="+mn-cs"/>
            </a:rPr>
            <a:t>これは</a:t>
          </a:r>
          <a:r>
            <a:rPr lang="ja-JP" altLang="ja-JP" sz="1100" b="0" i="0" baseline="0">
              <a:solidFill>
                <a:schemeClr val="dk1"/>
              </a:solidFill>
              <a:effectLst/>
              <a:latin typeface="+mn-lt"/>
              <a:ea typeface="+mn-ea"/>
              <a:cs typeface="+mn-cs"/>
            </a:rPr>
            <a:t>介護保険や下水道事業に対する繰出金が多額になっている</a:t>
          </a:r>
          <a:r>
            <a:rPr lang="ja-JP" altLang="en-US" sz="1100" b="0" i="0" baseline="0">
              <a:solidFill>
                <a:schemeClr val="dk1"/>
              </a:solidFill>
              <a:effectLst/>
              <a:latin typeface="+mn-lt"/>
              <a:ea typeface="+mn-ea"/>
              <a:cs typeface="+mn-cs"/>
            </a:rPr>
            <a:t>ため</a:t>
          </a:r>
          <a:r>
            <a:rPr lang="ja-JP" altLang="ja-JP" sz="1100" b="0" i="0" baseline="0">
              <a:solidFill>
                <a:schemeClr val="dk1"/>
              </a:solidFill>
              <a:effectLst/>
              <a:latin typeface="+mn-lt"/>
              <a:ea typeface="+mn-ea"/>
              <a:cs typeface="+mn-cs"/>
            </a:rPr>
            <a:t>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税収が主な財源である一般会計からの負担を最小限にするため、</a:t>
          </a:r>
          <a:r>
            <a:rPr kumimoji="1" lang="en-US" altLang="ja-JP" sz="1100" b="0" i="0" baseline="0">
              <a:solidFill>
                <a:schemeClr val="dk1"/>
              </a:solidFill>
              <a:effectLst/>
              <a:latin typeface="+mn-lt"/>
              <a:ea typeface="+mn-ea"/>
              <a:cs typeface="+mn-cs"/>
            </a:rPr>
            <a:t>R2</a:t>
          </a:r>
          <a:r>
            <a:rPr kumimoji="1" lang="ja-JP" altLang="ja-JP" sz="1100" b="0" i="0" baseline="0">
              <a:solidFill>
                <a:schemeClr val="dk1"/>
              </a:solidFill>
              <a:effectLst/>
              <a:latin typeface="+mn-lt"/>
              <a:ea typeface="+mn-ea"/>
              <a:cs typeface="+mn-cs"/>
            </a:rPr>
            <a:t>より企業会計に移行</a:t>
          </a:r>
          <a:r>
            <a:rPr kumimoji="1" lang="ja-JP" altLang="en-US" sz="1100" b="0" i="0" baseline="0">
              <a:solidFill>
                <a:schemeClr val="dk1"/>
              </a:solidFill>
              <a:effectLst/>
              <a:latin typeface="+mn-lt"/>
              <a:ea typeface="+mn-ea"/>
              <a:cs typeface="+mn-cs"/>
            </a:rPr>
            <a:t>した</a:t>
          </a:r>
          <a:r>
            <a:rPr lang="ja-JP" altLang="ja-JP" sz="1100" b="0" i="0" baseline="0">
              <a:solidFill>
                <a:schemeClr val="dk1"/>
              </a:solidFill>
              <a:effectLst/>
              <a:latin typeface="+mn-lt"/>
              <a:ea typeface="+mn-ea"/>
              <a:cs typeface="+mn-cs"/>
            </a:rPr>
            <a:t>下水道事業</a:t>
          </a:r>
          <a:r>
            <a:rPr kumimoji="1" lang="ja-JP" altLang="ja-JP" sz="1100" b="0" i="0" baseline="0">
              <a:solidFill>
                <a:schemeClr val="dk1"/>
              </a:solidFill>
              <a:effectLst/>
              <a:latin typeface="+mn-lt"/>
              <a:ea typeface="+mn-ea"/>
              <a:cs typeface="+mn-cs"/>
            </a:rPr>
            <a:t>の財政の健全化を目指す必要がある。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16510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2528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xdr:rowOff>
    </xdr:from>
    <xdr:to>
      <xdr:col>82</xdr:col>
      <xdr:colOff>107950</xdr:colOff>
      <xdr:row>57</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891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130827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39370</xdr:rowOff>
    </xdr:from>
    <xdr:to>
      <xdr:col>78</xdr:col>
      <xdr:colOff>69850</xdr:colOff>
      <xdr:row>57</xdr:row>
      <xdr:rowOff>62230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12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39370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282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43180</xdr:rowOff>
    </xdr:from>
    <xdr:to>
      <xdr:col>69</xdr:col>
      <xdr:colOff>92075</xdr:colOff>
      <xdr:row>56</xdr:row>
      <xdr:rowOff>127000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443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137160</xdr:rowOff>
    </xdr:from>
    <xdr:to>
      <xdr:col>69</xdr:col>
      <xdr:colOff>142875</xdr:colOff>
      <xdr:row>57</xdr:row>
      <xdr:rowOff>67310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52087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109237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11430</xdr:rowOff>
    </xdr:from>
    <xdr:to>
      <xdr:col>78</xdr:col>
      <xdr:colOff>120650</xdr:colOff>
      <xdr:row>57</xdr:row>
      <xdr:rowOff>113030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160020</xdr:rowOff>
    </xdr:from>
    <xdr:to>
      <xdr:col>74</xdr:col>
      <xdr:colOff>31750</xdr:colOff>
      <xdr:row>57</xdr:row>
      <xdr:rowOff>90170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100347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104157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各種団体への運営費補助や一部事務組合に対する補助金・負担金が多額になっている。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団体等への補助については、補助金等の見直し基本方針・基準に基づき、必要性・費用対効果等の検証を進める</a:t>
          </a:r>
          <a:r>
            <a:rPr lang="ja-JP" altLang="en-US"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50800</xdr:rowOff>
    </xdr:from>
    <xdr:to>
      <xdr:col>82</xdr:col>
      <xdr:colOff>107950</xdr:colOff>
      <xdr:row>40</xdr:row>
      <xdr:rowOff>50800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37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22877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50800</xdr:rowOff>
    </xdr:from>
    <xdr:to>
      <xdr:col>82</xdr:col>
      <xdr:colOff>196850</xdr:colOff>
      <xdr:row>40</xdr:row>
      <xdr:rowOff>50800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137177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50800</xdr:rowOff>
    </xdr:from>
    <xdr:to>
      <xdr:col>82</xdr:col>
      <xdr:colOff>196850</xdr:colOff>
      <xdr:row>32</xdr:row>
      <xdr:rowOff>50800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54610</xdr:rowOff>
    </xdr:from>
    <xdr:to>
      <xdr:col>82</xdr:col>
      <xdr:colOff>107950</xdr:colOff>
      <xdr:row>35</xdr:row>
      <xdr:rowOff>123190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0553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158767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xdr:rowOff>
    </xdr:from>
    <xdr:to>
      <xdr:col>82</xdr:col>
      <xdr:colOff>158750</xdr:colOff>
      <xdr:row>36</xdr:row>
      <xdr:rowOff>116840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123190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070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22860</xdr:rowOff>
    </xdr:from>
    <xdr:to>
      <xdr:col>78</xdr:col>
      <xdr:colOff>120650</xdr:colOff>
      <xdr:row>36</xdr:row>
      <xdr:rowOff>124460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109237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62230</xdr:rowOff>
    </xdr:from>
    <xdr:to>
      <xdr:col>73</xdr:col>
      <xdr:colOff>180975</xdr:colOff>
      <xdr:row>35</xdr:row>
      <xdr:rowOff>69850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062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148590</xdr:rowOff>
    </xdr:from>
    <xdr:to>
      <xdr:col>74</xdr:col>
      <xdr:colOff>31750</xdr:colOff>
      <xdr:row>36</xdr:row>
      <xdr:rowOff>78740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63517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62230</xdr:rowOff>
    </xdr:from>
    <xdr:to>
      <xdr:col>69</xdr:col>
      <xdr:colOff>92075</xdr:colOff>
      <xdr:row>35</xdr:row>
      <xdr:rowOff>115570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062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125730</xdr:rowOff>
    </xdr:from>
    <xdr:to>
      <xdr:col>69</xdr:col>
      <xdr:colOff>142875</xdr:colOff>
      <xdr:row>36</xdr:row>
      <xdr:rowOff>55880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40657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3810</xdr:rowOff>
    </xdr:from>
    <xdr:to>
      <xdr:col>82</xdr:col>
      <xdr:colOff>158750</xdr:colOff>
      <xdr:row>35</xdr:row>
      <xdr:rowOff>105410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20337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72390</xdr:rowOff>
    </xdr:from>
    <xdr:to>
      <xdr:col>78</xdr:col>
      <xdr:colOff>120650</xdr:colOff>
      <xdr:row>36</xdr:row>
      <xdr:rowOff>2540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12717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11430</xdr:rowOff>
    </xdr:from>
    <xdr:to>
      <xdr:col>69</xdr:col>
      <xdr:colOff>142875</xdr:colOff>
      <xdr:row>35</xdr:row>
      <xdr:rowOff>113030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123207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中期財政計画に基づき、繰上償還を実施したことにより、類似団体平均を下回っている。今後も利子償還金の抑制・縮減を図るとともに、借入額</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償還額を上回る</a:t>
          </a:r>
          <a:r>
            <a:rPr lang="ja-JP" altLang="en-US" sz="1100" b="0" i="0" baseline="0">
              <a:solidFill>
                <a:schemeClr val="dk1"/>
              </a:solidFill>
              <a:effectLst/>
              <a:latin typeface="+mn-lt"/>
              <a:ea typeface="+mn-ea"/>
              <a:cs typeface="+mn-cs"/>
            </a:rPr>
            <a:t>状態を解消できる</a:t>
          </a:r>
          <a:r>
            <a:rPr lang="ja-JP" altLang="ja-JP" sz="1100" b="0" i="0" baseline="0">
              <a:solidFill>
                <a:schemeClr val="dk1"/>
              </a:solidFill>
              <a:effectLst/>
              <a:latin typeface="+mn-lt"/>
              <a:ea typeface="+mn-ea"/>
              <a:cs typeface="+mn-cs"/>
            </a:rPr>
            <a:t>よう適正な起債管理に努める。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40132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41148"/>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170435</xdr:rowOff>
    </xdr:from>
    <xdr:to>
      <xdr:col>24</xdr:col>
      <xdr:colOff>25400</xdr:colOff>
      <xdr:row>78</xdr:row>
      <xdr:rowOff>30987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72085"/>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164864</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21844</xdr:rowOff>
    </xdr:from>
    <xdr:to>
      <xdr:col>19</xdr:col>
      <xdr:colOff>187325</xdr:colOff>
      <xdr:row>78</xdr:row>
      <xdr:rowOff>30987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3949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165863</xdr:rowOff>
    </xdr:from>
    <xdr:to>
      <xdr:col>15</xdr:col>
      <xdr:colOff>98425</xdr:colOff>
      <xdr:row>78</xdr:row>
      <xdr:rowOff>21844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3675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16763</xdr:rowOff>
    </xdr:from>
    <xdr:to>
      <xdr:col>15</xdr:col>
      <xdr:colOff>149225</xdr:colOff>
      <xdr:row>78</xdr:row>
      <xdr:rowOff>118363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103140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165863</xdr:rowOff>
    </xdr:from>
    <xdr:to>
      <xdr:col>11</xdr:col>
      <xdr:colOff>9525</xdr:colOff>
      <xdr:row>78</xdr:row>
      <xdr:rowOff>26415</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3675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7620</xdr:rowOff>
    </xdr:from>
    <xdr:to>
      <xdr:col>11</xdr:col>
      <xdr:colOff>60325</xdr:colOff>
      <xdr:row>78</xdr:row>
      <xdr:rowOff>109220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84853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136162</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6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151637</xdr:rowOff>
    </xdr:from>
    <xdr:to>
      <xdr:col>20</xdr:col>
      <xdr:colOff>38100</xdr:colOff>
      <xdr:row>78</xdr:row>
      <xdr:rowOff>81787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91964</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122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142494</xdr:rowOff>
    </xdr:from>
    <xdr:to>
      <xdr:col>15</xdr:col>
      <xdr:colOff>149225</xdr:colOff>
      <xdr:row>78</xdr:row>
      <xdr:rowOff>72644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82821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115063</xdr:rowOff>
    </xdr:from>
    <xdr:to>
      <xdr:col>11</xdr:col>
      <xdr:colOff>60325</xdr:colOff>
      <xdr:row>78</xdr:row>
      <xdr:rowOff>45213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55390</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08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87392</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中期財政計画に基づく適切な財政運営に努め、</a:t>
          </a:r>
          <a:r>
            <a:rPr kumimoji="1" lang="ja-JP" altLang="ja-JP" sz="1100" b="0" i="0" baseline="0">
              <a:solidFill>
                <a:schemeClr val="dk1"/>
              </a:solidFill>
              <a:effectLst/>
              <a:latin typeface="+mn-lt"/>
              <a:ea typeface="+mn-ea"/>
              <a:cs typeface="+mn-cs"/>
            </a:rPr>
            <a:t>今後も業務効率化による人件費の削減や内部管理経費の見直し、補助費等の適正支出に努め、財政の健全化に努める。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37846</xdr:rowOff>
    </xdr:from>
    <xdr:to>
      <xdr:col>82</xdr:col>
      <xdr:colOff>107950</xdr:colOff>
      <xdr:row>80</xdr:row>
      <xdr:rowOff>17272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896596"/>
          <a:ext cx="0" cy="83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160799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17272</xdr:rowOff>
    </xdr:from>
    <xdr:to>
      <xdr:col>82</xdr:col>
      <xdr:colOff>196850</xdr:colOff>
      <xdr:row>80</xdr:row>
      <xdr:rowOff>17272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124223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37846</xdr:rowOff>
    </xdr:from>
    <xdr:to>
      <xdr:col>82</xdr:col>
      <xdr:colOff>196850</xdr:colOff>
      <xdr:row>75</xdr:row>
      <xdr:rowOff>37846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89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37846</xdr:rowOff>
    </xdr:from>
    <xdr:to>
      <xdr:col>82</xdr:col>
      <xdr:colOff>107950</xdr:colOff>
      <xdr:row>75</xdr:row>
      <xdr:rowOff>120142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289659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98569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2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14986</xdr:rowOff>
    </xdr:from>
    <xdr:to>
      <xdr:col>78</xdr:col>
      <xdr:colOff>69850</xdr:colOff>
      <xdr:row>75</xdr:row>
      <xdr:rowOff>120142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7373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170434</xdr:rowOff>
    </xdr:from>
    <xdr:to>
      <xdr:col>73</xdr:col>
      <xdr:colOff>180975</xdr:colOff>
      <xdr:row>75</xdr:row>
      <xdr:rowOff>14986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8628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170434</xdr:rowOff>
    </xdr:from>
    <xdr:to>
      <xdr:col>69</xdr:col>
      <xdr:colOff>92075</xdr:colOff>
      <xdr:row>74</xdr:row>
      <xdr:rowOff>26416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862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66564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169435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2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158496</xdr:rowOff>
    </xdr:from>
    <xdr:to>
      <xdr:col>82</xdr:col>
      <xdr:colOff>158750</xdr:colOff>
      <xdr:row>75</xdr:row>
      <xdr:rowOff>88646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67073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54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69342</xdr:rowOff>
    </xdr:from>
    <xdr:to>
      <xdr:col>78</xdr:col>
      <xdr:colOff>120650</xdr:colOff>
      <xdr:row>75</xdr:row>
      <xdr:rowOff>170942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9669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96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135636</xdr:rowOff>
    </xdr:from>
    <xdr:to>
      <xdr:col>74</xdr:col>
      <xdr:colOff>31750</xdr:colOff>
      <xdr:row>75</xdr:row>
      <xdr:rowOff>65786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75963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119634</xdr:rowOff>
    </xdr:from>
    <xdr:to>
      <xdr:col>69</xdr:col>
      <xdr:colOff>142875</xdr:colOff>
      <xdr:row>74</xdr:row>
      <xdr:rowOff>49784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59961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0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147066</xdr:rowOff>
    </xdr:from>
    <xdr:to>
      <xdr:col>65</xdr:col>
      <xdr:colOff>53975</xdr:colOff>
      <xdr:row>74</xdr:row>
      <xdr:rowOff>77216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87393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4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88639</xdr:rowOff>
    </xdr:from>
    <xdr:to>
      <xdr:col>29</xdr:col>
      <xdr:colOff>127000</xdr:colOff>
      <xdr:row>20</xdr:row>
      <xdr:rowOff>99056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93664"/>
          <a:ext cx="0" cy="13820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71133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99056</xdr:rowOff>
    </xdr:from>
    <xdr:to>
      <xdr:col>30</xdr:col>
      <xdr:colOff>25400</xdr:colOff>
      <xdr:row>20</xdr:row>
      <xdr:rowOff>99056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5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3566</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3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88639</xdr:rowOff>
    </xdr:from>
    <xdr:to>
      <xdr:col>30</xdr:col>
      <xdr:colOff>25400</xdr:colOff>
      <xdr:row>12</xdr:row>
      <xdr:rowOff>88639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936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12433</xdr:rowOff>
    </xdr:from>
    <xdr:to>
      <xdr:col>29</xdr:col>
      <xdr:colOff>127000</xdr:colOff>
      <xdr:row>17</xdr:row>
      <xdr:rowOff>43311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03258"/>
          <a:ext cx="647700" cy="202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65090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5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93013</xdr:rowOff>
    </xdr:from>
    <xdr:to>
      <xdr:col>29</xdr:col>
      <xdr:colOff>177800</xdr:colOff>
      <xdr:row>17</xdr:row>
      <xdr:rowOff>23163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43311</xdr:rowOff>
    </xdr:from>
    <xdr:to>
      <xdr:col>26</xdr:col>
      <xdr:colOff>50800</xdr:colOff>
      <xdr:row>17</xdr:row>
      <xdr:rowOff>69191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05586"/>
          <a:ext cx="698500" cy="25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155160</xdr:rowOff>
    </xdr:from>
    <xdr:to>
      <xdr:col>26</xdr:col>
      <xdr:colOff>101600</xdr:colOff>
      <xdr:row>17</xdr:row>
      <xdr:rowOff>85310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95487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14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69191</xdr:rowOff>
    </xdr:from>
    <xdr:to>
      <xdr:col>22</xdr:col>
      <xdr:colOff>114300</xdr:colOff>
      <xdr:row>17</xdr:row>
      <xdr:rowOff>142000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31466"/>
          <a:ext cx="698500" cy="72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6896</xdr:rowOff>
    </xdr:from>
    <xdr:to>
      <xdr:col>22</xdr:col>
      <xdr:colOff>165100</xdr:colOff>
      <xdr:row>17</xdr:row>
      <xdr:rowOff>108496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9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118673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142000</xdr:rowOff>
    </xdr:from>
    <xdr:to>
      <xdr:col>18</xdr:col>
      <xdr:colOff>177800</xdr:colOff>
      <xdr:row>17</xdr:row>
      <xdr:rowOff>150426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04275"/>
          <a:ext cx="698500" cy="8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1769</xdr:rowOff>
    </xdr:from>
    <xdr:to>
      <xdr:col>19</xdr:col>
      <xdr:colOff>38100</xdr:colOff>
      <xdr:row>17</xdr:row>
      <xdr:rowOff>103369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6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113546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161070</xdr:rowOff>
    </xdr:from>
    <xdr:to>
      <xdr:col>15</xdr:col>
      <xdr:colOff>101600</xdr:colOff>
      <xdr:row>17</xdr:row>
      <xdr:rowOff>91220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51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101397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2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133083</xdr:rowOff>
    </xdr:from>
    <xdr:to>
      <xdr:col>29</xdr:col>
      <xdr:colOff>177800</xdr:colOff>
      <xdr:row>16</xdr:row>
      <xdr:rowOff>63233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52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149610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9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163961</xdr:rowOff>
    </xdr:from>
    <xdr:to>
      <xdr:col>26</xdr:col>
      <xdr:colOff>101600</xdr:colOff>
      <xdr:row>17</xdr:row>
      <xdr:rowOff>94111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54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78888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41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18391</xdr:rowOff>
    </xdr:from>
    <xdr:to>
      <xdr:col>22</xdr:col>
      <xdr:colOff>165100</xdr:colOff>
      <xdr:row>17</xdr:row>
      <xdr:rowOff>119991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80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104768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91200</xdr:rowOff>
    </xdr:from>
    <xdr:to>
      <xdr:col>19</xdr:col>
      <xdr:colOff>38100</xdr:colOff>
      <xdr:row>18</xdr:row>
      <xdr:rowOff>21350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53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6127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3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99626</xdr:rowOff>
    </xdr:from>
    <xdr:to>
      <xdr:col>15</xdr:col>
      <xdr:colOff>101600</xdr:colOff>
      <xdr:row>18</xdr:row>
      <xdr:rowOff>29776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61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14553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48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65278</xdr:rowOff>
    </xdr:from>
    <xdr:to>
      <xdr:col>29</xdr:col>
      <xdr:colOff>127000</xdr:colOff>
      <xdr:row>37</xdr:row>
      <xdr:rowOff>245434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89828"/>
          <a:ext cx="0" cy="1380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217511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4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245434</xdr:rowOff>
    </xdr:from>
    <xdr:to>
      <xdr:col>30</xdr:col>
      <xdr:colOff>25400</xdr:colOff>
      <xdr:row>37</xdr:row>
      <xdr:rowOff>245434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70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323105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3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65278</xdr:rowOff>
    </xdr:from>
    <xdr:to>
      <xdr:col>30</xdr:col>
      <xdr:colOff>25400</xdr:colOff>
      <xdr:row>33</xdr:row>
      <xdr:rowOff>65278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89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13424</xdr:rowOff>
    </xdr:from>
    <xdr:to>
      <xdr:col>29</xdr:col>
      <xdr:colOff>127000</xdr:colOff>
      <xdr:row>36</xdr:row>
      <xdr:rowOff>22796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66674"/>
          <a:ext cx="647700" cy="9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275797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87820</xdr:rowOff>
    </xdr:from>
    <xdr:to>
      <xdr:col>29</xdr:col>
      <xdr:colOff>177800</xdr:colOff>
      <xdr:row>35</xdr:row>
      <xdr:rowOff>189420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98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13424</xdr:rowOff>
    </xdr:from>
    <xdr:to>
      <xdr:col>26</xdr:col>
      <xdr:colOff>50800</xdr:colOff>
      <xdr:row>36</xdr:row>
      <xdr:rowOff>80518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66674"/>
          <a:ext cx="698500" cy="67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85154</xdr:rowOff>
    </xdr:from>
    <xdr:to>
      <xdr:col>26</xdr:col>
      <xdr:colOff>101600</xdr:colOff>
      <xdr:row>35</xdr:row>
      <xdr:rowOff>186754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9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196931</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64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67716</xdr:rowOff>
    </xdr:from>
    <xdr:to>
      <xdr:col>22</xdr:col>
      <xdr:colOff>114300</xdr:colOff>
      <xdr:row>36</xdr:row>
      <xdr:rowOff>80518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20966"/>
          <a:ext cx="698500" cy="12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84982</xdr:rowOff>
    </xdr:from>
    <xdr:to>
      <xdr:col>22</xdr:col>
      <xdr:colOff>165100</xdr:colOff>
      <xdr:row>35</xdr:row>
      <xdr:rowOff>186582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9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196759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6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51086</xdr:rowOff>
    </xdr:from>
    <xdr:to>
      <xdr:col>18</xdr:col>
      <xdr:colOff>177800</xdr:colOff>
      <xdr:row>36</xdr:row>
      <xdr:rowOff>67716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04336"/>
          <a:ext cx="698500" cy="16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81362</xdr:rowOff>
    </xdr:from>
    <xdr:to>
      <xdr:col>19</xdr:col>
      <xdr:colOff>38100</xdr:colOff>
      <xdr:row>35</xdr:row>
      <xdr:rowOff>182962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917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193139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6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60179</xdr:rowOff>
    </xdr:from>
    <xdr:to>
      <xdr:col>15</xdr:col>
      <xdr:colOff>101600</xdr:colOff>
      <xdr:row>35</xdr:row>
      <xdr:rowOff>161779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70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171956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3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314896</xdr:rowOff>
    </xdr:from>
    <xdr:to>
      <xdr:col>29</xdr:col>
      <xdr:colOff>177800</xdr:colOff>
      <xdr:row>36</xdr:row>
      <xdr:rowOff>73596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25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286973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97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305524</xdr:rowOff>
    </xdr:from>
    <xdr:to>
      <xdr:col>26</xdr:col>
      <xdr:colOff>101600</xdr:colOff>
      <xdr:row>36</xdr:row>
      <xdr:rowOff>64224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15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49001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02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29718</xdr:rowOff>
    </xdr:from>
    <xdr:to>
      <xdr:col>22</xdr:col>
      <xdr:colOff>165100</xdr:colOff>
      <xdr:row>36</xdr:row>
      <xdr:rowOff>131318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82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116095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69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16916</xdr:rowOff>
    </xdr:from>
    <xdr:to>
      <xdr:col>19</xdr:col>
      <xdr:colOff>38100</xdr:colOff>
      <xdr:row>36</xdr:row>
      <xdr:rowOff>118516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70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103293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56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286</xdr:rowOff>
    </xdr:from>
    <xdr:to>
      <xdr:col>15</xdr:col>
      <xdr:colOff>101600</xdr:colOff>
      <xdr:row>36</xdr:row>
      <xdr:rowOff>101886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53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86663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3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43,356
42,774
214.31
32,331,292
30,840,958
1,410,308
16,311,978
21,518,006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54465</xdr:rowOff>
    </xdr:from>
    <xdr:to>
      <xdr:col>24</xdr:col>
      <xdr:colOff>62865</xdr:colOff>
      <xdr:row>38</xdr:row>
      <xdr:rowOff>30788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7965"/>
          <a:ext cx="1270" cy="1347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34615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30788</xdr:rowOff>
    </xdr:from>
    <xdr:to>
      <xdr:col>24</xdr:col>
      <xdr:colOff>152400</xdr:colOff>
      <xdr:row>38</xdr:row>
      <xdr:rowOff>30788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54465</xdr:rowOff>
    </xdr:from>
    <xdr:to>
      <xdr:col>24</xdr:col>
      <xdr:colOff>152400</xdr:colOff>
      <xdr:row>30</xdr:row>
      <xdr:rowOff>54465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58563</xdr:rowOff>
    </xdr:from>
    <xdr:to>
      <xdr:col>24</xdr:col>
      <xdr:colOff>63500</xdr:colOff>
      <xdr:row>35</xdr:row>
      <xdr:rowOff>82893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59313"/>
          <a:ext cx="838200" cy="2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162183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20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139306</xdr:rowOff>
    </xdr:from>
    <xdr:to>
      <xdr:col>24</xdr:col>
      <xdr:colOff>114300</xdr:colOff>
      <xdr:row>35</xdr:row>
      <xdr:rowOff>69456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82893</xdr:rowOff>
    </xdr:from>
    <xdr:to>
      <xdr:col>19</xdr:col>
      <xdr:colOff>177800</xdr:colOff>
      <xdr:row>35</xdr:row>
      <xdr:rowOff>108088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83643"/>
          <a:ext cx="889000" cy="2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25317</xdr:rowOff>
    </xdr:from>
    <xdr:to>
      <xdr:col>20</xdr:col>
      <xdr:colOff>38100</xdr:colOff>
      <xdr:row>35</xdr:row>
      <xdr:rowOff>126917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2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143444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0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108088</xdr:rowOff>
    </xdr:from>
    <xdr:to>
      <xdr:col>15</xdr:col>
      <xdr:colOff>50800</xdr:colOff>
      <xdr:row>35</xdr:row>
      <xdr:rowOff>154347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08838"/>
          <a:ext cx="889000" cy="4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42021</xdr:rowOff>
    </xdr:from>
    <xdr:to>
      <xdr:col>15</xdr:col>
      <xdr:colOff>101600</xdr:colOff>
      <xdr:row>35</xdr:row>
      <xdr:rowOff>143621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160148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1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149905</xdr:rowOff>
    </xdr:from>
    <xdr:to>
      <xdr:col>10</xdr:col>
      <xdr:colOff>114300</xdr:colOff>
      <xdr:row>35</xdr:row>
      <xdr:rowOff>154347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50655"/>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23961</xdr:rowOff>
    </xdr:from>
    <xdr:to>
      <xdr:col>10</xdr:col>
      <xdr:colOff>165100</xdr:colOff>
      <xdr:row>35</xdr:row>
      <xdr:rowOff>125561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142088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7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19895</xdr:rowOff>
    </xdr:from>
    <xdr:to>
      <xdr:col>6</xdr:col>
      <xdr:colOff>38100</xdr:colOff>
      <xdr:row>35</xdr:row>
      <xdr:rowOff>121495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138022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7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7763</xdr:rowOff>
    </xdr:from>
    <xdr:to>
      <xdr:col>24</xdr:col>
      <xdr:colOff>114300</xdr:colOff>
      <xdr:row>35</xdr:row>
      <xdr:rowOff>109363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0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157640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8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32093</xdr:rowOff>
    </xdr:from>
    <xdr:to>
      <xdr:col>20</xdr:col>
      <xdr:colOff>38100</xdr:colOff>
      <xdr:row>35</xdr:row>
      <xdr:rowOff>133693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3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124820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2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57288</xdr:rowOff>
    </xdr:from>
    <xdr:to>
      <xdr:col>15</xdr:col>
      <xdr:colOff>101600</xdr:colOff>
      <xdr:row>35</xdr:row>
      <xdr:rowOff>158888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5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150015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5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103547</xdr:rowOff>
    </xdr:from>
    <xdr:to>
      <xdr:col>10</xdr:col>
      <xdr:colOff>165100</xdr:colOff>
      <xdr:row>36</xdr:row>
      <xdr:rowOff>33697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0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24824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9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99105</xdr:rowOff>
    </xdr:from>
    <xdr:to>
      <xdr:col>6</xdr:col>
      <xdr:colOff>38100</xdr:colOff>
      <xdr:row>36</xdr:row>
      <xdr:rowOff>29255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9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20382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9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1816</xdr:rowOff>
    </xdr:from>
    <xdr:to>
      <xdr:col>24</xdr:col>
      <xdr:colOff>62865</xdr:colOff>
      <xdr:row>59</xdr:row>
      <xdr:rowOff>131458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74316"/>
          <a:ext cx="1270" cy="16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135285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5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131458</xdr:rowOff>
    </xdr:from>
    <xdr:to>
      <xdr:col>24</xdr:col>
      <xdr:colOff>152400</xdr:colOff>
      <xdr:row>59</xdr:row>
      <xdr:rowOff>131458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119943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4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1816</xdr:rowOff>
    </xdr:from>
    <xdr:to>
      <xdr:col>24</xdr:col>
      <xdr:colOff>152400</xdr:colOff>
      <xdr:row>50</xdr:row>
      <xdr:rowOff>1816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7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9246</xdr:rowOff>
    </xdr:from>
    <xdr:to>
      <xdr:col>24</xdr:col>
      <xdr:colOff>63500</xdr:colOff>
      <xdr:row>59</xdr:row>
      <xdr:rowOff>82931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10124796"/>
          <a:ext cx="838200" cy="7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14838</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1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163411</xdr:rowOff>
    </xdr:from>
    <xdr:to>
      <xdr:col>24</xdr:col>
      <xdr:colOff>114300</xdr:colOff>
      <xdr:row>57</xdr:row>
      <xdr:rowOff>93561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82931</xdr:rowOff>
    </xdr:from>
    <xdr:to>
      <xdr:col>19</xdr:col>
      <xdr:colOff>177800</xdr:colOff>
      <xdr:row>59</xdr:row>
      <xdr:rowOff>129387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10198481"/>
          <a:ext cx="889000" cy="4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65329</xdr:rowOff>
    </xdr:from>
    <xdr:to>
      <xdr:col>20</xdr:col>
      <xdr:colOff>38100</xdr:colOff>
      <xdr:row>57</xdr:row>
      <xdr:rowOff>166929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3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12006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1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129387</xdr:rowOff>
    </xdr:from>
    <xdr:to>
      <xdr:col>15</xdr:col>
      <xdr:colOff>50800</xdr:colOff>
      <xdr:row>59</xdr:row>
      <xdr:rowOff>134010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244937"/>
          <a:ext cx="889000" cy="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167957</xdr:rowOff>
    </xdr:from>
    <xdr:to>
      <xdr:col>15</xdr:col>
      <xdr:colOff>101600</xdr:colOff>
      <xdr:row>58</xdr:row>
      <xdr:rowOff>98107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94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114634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1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134010</xdr:rowOff>
    </xdr:from>
    <xdr:to>
      <xdr:col>10</xdr:col>
      <xdr:colOff>114300</xdr:colOff>
      <xdr:row>59</xdr:row>
      <xdr:rowOff>134544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249560"/>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162916</xdr:rowOff>
    </xdr:from>
    <xdr:to>
      <xdr:col>10</xdr:col>
      <xdr:colOff>165100</xdr:colOff>
      <xdr:row>58</xdr:row>
      <xdr:rowOff>93066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3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109593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1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33248</xdr:rowOff>
    </xdr:from>
    <xdr:to>
      <xdr:col>6</xdr:col>
      <xdr:colOff>38100</xdr:colOff>
      <xdr:row>58</xdr:row>
      <xdr:rowOff>134848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151375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5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129896</xdr:rowOff>
    </xdr:from>
    <xdr:to>
      <xdr:col>24</xdr:col>
      <xdr:colOff>114300</xdr:colOff>
      <xdr:row>59</xdr:row>
      <xdr:rowOff>60046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100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44823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98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32131</xdr:rowOff>
    </xdr:from>
    <xdr:to>
      <xdr:col>20</xdr:col>
      <xdr:colOff>38100</xdr:colOff>
      <xdr:row>59</xdr:row>
      <xdr:rowOff>133731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1014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124858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24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78587</xdr:rowOff>
    </xdr:from>
    <xdr:to>
      <xdr:col>15</xdr:col>
      <xdr:colOff>101600</xdr:colOff>
      <xdr:row>60</xdr:row>
      <xdr:rowOff>8737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19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171314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28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83210</xdr:rowOff>
    </xdr:from>
    <xdr:to>
      <xdr:col>10</xdr:col>
      <xdr:colOff>165100</xdr:colOff>
      <xdr:row>60</xdr:row>
      <xdr:rowOff>13360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19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60</xdr:row>
      <xdr:rowOff>4487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29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83744</xdr:rowOff>
    </xdr:from>
    <xdr:to>
      <xdr:col>6</xdr:col>
      <xdr:colOff>38100</xdr:colOff>
      <xdr:row>60</xdr:row>
      <xdr:rowOff>13894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9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5021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9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158217</xdr:rowOff>
    </xdr:from>
    <xdr:to>
      <xdr:col>24</xdr:col>
      <xdr:colOff>62865</xdr:colOff>
      <xdr:row>78</xdr:row>
      <xdr:rowOff>91999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1988267"/>
          <a:ext cx="1270" cy="1476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95826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6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91999</xdr:rowOff>
    </xdr:from>
    <xdr:to>
      <xdr:col>24</xdr:col>
      <xdr:colOff>152400</xdr:colOff>
      <xdr:row>78</xdr:row>
      <xdr:rowOff>91999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6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104894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6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158217</xdr:rowOff>
    </xdr:from>
    <xdr:to>
      <xdr:col>24</xdr:col>
      <xdr:colOff>152400</xdr:colOff>
      <xdr:row>69</xdr:row>
      <xdr:rowOff>158217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198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10694</xdr:rowOff>
    </xdr:from>
    <xdr:to>
      <xdr:col>24</xdr:col>
      <xdr:colOff>63500</xdr:colOff>
      <xdr:row>77</xdr:row>
      <xdr:rowOff>69977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12344"/>
          <a:ext cx="838200" cy="5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48912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907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26036</xdr:rowOff>
    </xdr:from>
    <xdr:to>
      <xdr:col>24</xdr:col>
      <xdr:colOff>114300</xdr:colOff>
      <xdr:row>76</xdr:row>
      <xdr:rowOff>127636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05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69977</xdr:rowOff>
    </xdr:from>
    <xdr:to>
      <xdr:col>19</xdr:col>
      <xdr:colOff>177800</xdr:colOff>
      <xdr:row>77</xdr:row>
      <xdr:rowOff>85370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271627"/>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110922</xdr:rowOff>
    </xdr:from>
    <xdr:to>
      <xdr:col>20</xdr:col>
      <xdr:colOff>38100</xdr:colOff>
      <xdr:row>76</xdr:row>
      <xdr:rowOff>41072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6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57599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4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85370</xdr:rowOff>
    </xdr:from>
    <xdr:to>
      <xdr:col>15</xdr:col>
      <xdr:colOff>50800</xdr:colOff>
      <xdr:row>77</xdr:row>
      <xdr:rowOff>147777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287020"/>
          <a:ext cx="889000" cy="6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40666</xdr:rowOff>
    </xdr:from>
    <xdr:to>
      <xdr:col>15</xdr:col>
      <xdr:colOff>101600</xdr:colOff>
      <xdr:row>75</xdr:row>
      <xdr:rowOff>142266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89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158793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67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147777</xdr:rowOff>
    </xdr:from>
    <xdr:to>
      <xdr:col>10</xdr:col>
      <xdr:colOff>114300</xdr:colOff>
      <xdr:row>78</xdr:row>
      <xdr:rowOff>105105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49427"/>
          <a:ext cx="8890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103683</xdr:rowOff>
    </xdr:from>
    <xdr:to>
      <xdr:col>10</xdr:col>
      <xdr:colOff>165100</xdr:colOff>
      <xdr:row>76</xdr:row>
      <xdr:rowOff>33834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962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50360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73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155956</xdr:rowOff>
    </xdr:from>
    <xdr:to>
      <xdr:col>6</xdr:col>
      <xdr:colOff>38100</xdr:colOff>
      <xdr:row>76</xdr:row>
      <xdr:rowOff>86106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1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102633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78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131344</xdr:rowOff>
    </xdr:from>
    <xdr:to>
      <xdr:col>24</xdr:col>
      <xdr:colOff>114300</xdr:colOff>
      <xdr:row>77</xdr:row>
      <xdr:rowOff>61494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109771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13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19177</xdr:rowOff>
    </xdr:from>
    <xdr:to>
      <xdr:col>20</xdr:col>
      <xdr:colOff>38100</xdr:colOff>
      <xdr:row>77</xdr:row>
      <xdr:rowOff>120777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2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111904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1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34570</xdr:rowOff>
    </xdr:from>
    <xdr:to>
      <xdr:col>15</xdr:col>
      <xdr:colOff>101600</xdr:colOff>
      <xdr:row>77</xdr:row>
      <xdr:rowOff>136170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3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127297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32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96977</xdr:rowOff>
    </xdr:from>
    <xdr:to>
      <xdr:col>10</xdr:col>
      <xdr:colOff>165100</xdr:colOff>
      <xdr:row>78</xdr:row>
      <xdr:rowOff>27127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9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18254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39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54305</xdr:rowOff>
    </xdr:from>
    <xdr:to>
      <xdr:col>6</xdr:col>
      <xdr:colOff>38100</xdr:colOff>
      <xdr:row>78</xdr:row>
      <xdr:rowOff>155905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2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147032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2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33841</xdr:rowOff>
    </xdr:from>
    <xdr:to>
      <xdr:col>24</xdr:col>
      <xdr:colOff>62865</xdr:colOff>
      <xdr:row>99</xdr:row>
      <xdr:rowOff>95531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64341"/>
          <a:ext cx="1270" cy="1604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99358</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7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95531</xdr:rowOff>
    </xdr:from>
    <xdr:to>
      <xdr:col>24</xdr:col>
      <xdr:colOff>152400</xdr:colOff>
      <xdr:row>99</xdr:row>
      <xdr:rowOff>95531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69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151968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3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33841</xdr:rowOff>
    </xdr:from>
    <xdr:to>
      <xdr:col>24</xdr:col>
      <xdr:colOff>152400</xdr:colOff>
      <xdr:row>90</xdr:row>
      <xdr:rowOff>33841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6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33841</xdr:rowOff>
    </xdr:from>
    <xdr:to>
      <xdr:col>24</xdr:col>
      <xdr:colOff>63500</xdr:colOff>
      <xdr:row>90</xdr:row>
      <xdr:rowOff>122865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464341"/>
          <a:ext cx="838200" cy="8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165282</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53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15405</xdr:rowOff>
    </xdr:from>
    <xdr:to>
      <xdr:col>24</xdr:col>
      <xdr:colOff>114300</xdr:colOff>
      <xdr:row>96</xdr:row>
      <xdr:rowOff>117005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7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122865</xdr:rowOff>
    </xdr:from>
    <xdr:to>
      <xdr:col>19</xdr:col>
      <xdr:colOff>177800</xdr:colOff>
      <xdr:row>91</xdr:row>
      <xdr:rowOff>16419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5553365"/>
          <a:ext cx="889000" cy="6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105130</xdr:rowOff>
    </xdr:from>
    <xdr:to>
      <xdr:col>20</xdr:col>
      <xdr:colOff>38100</xdr:colOff>
      <xdr:row>97</xdr:row>
      <xdr:rowOff>35280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26407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6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16419</xdr:rowOff>
    </xdr:from>
    <xdr:to>
      <xdr:col>15</xdr:col>
      <xdr:colOff>50800</xdr:colOff>
      <xdr:row>91</xdr:row>
      <xdr:rowOff>44357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618369"/>
          <a:ext cx="889000" cy="2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137984</xdr:rowOff>
    </xdr:from>
    <xdr:to>
      <xdr:col>15</xdr:col>
      <xdr:colOff>101600</xdr:colOff>
      <xdr:row>97</xdr:row>
      <xdr:rowOff>68134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59261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6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44357</xdr:rowOff>
    </xdr:from>
    <xdr:to>
      <xdr:col>10</xdr:col>
      <xdr:colOff>114300</xdr:colOff>
      <xdr:row>91</xdr:row>
      <xdr:rowOff>166953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5646307"/>
          <a:ext cx="889000" cy="12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119614</xdr:rowOff>
    </xdr:from>
    <xdr:to>
      <xdr:col>10</xdr:col>
      <xdr:colOff>165100</xdr:colOff>
      <xdr:row>97</xdr:row>
      <xdr:rowOff>49764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5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40891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6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1755</xdr:rowOff>
    </xdr:from>
    <xdr:to>
      <xdr:col>6</xdr:col>
      <xdr:colOff>38100</xdr:colOff>
      <xdr:row>97</xdr:row>
      <xdr:rowOff>103355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94482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2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154491</xdr:rowOff>
    </xdr:from>
    <xdr:to>
      <xdr:col>24</xdr:col>
      <xdr:colOff>114300</xdr:colOff>
      <xdr:row>90</xdr:row>
      <xdr:rowOff>84641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41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107518</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36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72065</xdr:rowOff>
    </xdr:from>
    <xdr:to>
      <xdr:col>20</xdr:col>
      <xdr:colOff>38100</xdr:colOff>
      <xdr:row>91</xdr:row>
      <xdr:rowOff>2215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5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18742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27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137069</xdr:rowOff>
    </xdr:from>
    <xdr:to>
      <xdr:col>15</xdr:col>
      <xdr:colOff>101600</xdr:colOff>
      <xdr:row>91</xdr:row>
      <xdr:rowOff>67219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56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83746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34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165007</xdr:rowOff>
    </xdr:from>
    <xdr:to>
      <xdr:col>10</xdr:col>
      <xdr:colOff>165100</xdr:colOff>
      <xdr:row>91</xdr:row>
      <xdr:rowOff>95157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559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111684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37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116153</xdr:rowOff>
    </xdr:from>
    <xdr:to>
      <xdr:col>6</xdr:col>
      <xdr:colOff>38100</xdr:colOff>
      <xdr:row>92</xdr:row>
      <xdr:rowOff>46303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571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62830</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549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162878</xdr:rowOff>
    </xdr:from>
    <xdr:to>
      <xdr:col>54</xdr:col>
      <xdr:colOff>189865</xdr:colOff>
      <xdr:row>38</xdr:row>
      <xdr:rowOff>126682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34928"/>
          <a:ext cx="1270" cy="1506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130509</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4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126682</xdr:rowOff>
    </xdr:from>
    <xdr:to>
      <xdr:col>55</xdr:col>
      <xdr:colOff>88900</xdr:colOff>
      <xdr:row>38</xdr:row>
      <xdr:rowOff>126682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41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109555</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162878</xdr:rowOff>
    </xdr:from>
    <xdr:to>
      <xdr:col>55</xdr:col>
      <xdr:colOff>88900</xdr:colOff>
      <xdr:row>29</xdr:row>
      <xdr:rowOff>162878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762</xdr:rowOff>
    </xdr:from>
    <xdr:to>
      <xdr:col>55</xdr:col>
      <xdr:colOff>0</xdr:colOff>
      <xdr:row>35</xdr:row>
      <xdr:rowOff>68326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5830062"/>
          <a:ext cx="838200" cy="23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98417</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99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119990</xdr:rowOff>
    </xdr:from>
    <xdr:to>
      <xdr:col>55</xdr:col>
      <xdr:colOff>50800</xdr:colOff>
      <xdr:row>36</xdr:row>
      <xdr:rowOff>50140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47930</xdr:rowOff>
    </xdr:from>
    <xdr:to>
      <xdr:col>50</xdr:col>
      <xdr:colOff>114300</xdr:colOff>
      <xdr:row>35</xdr:row>
      <xdr:rowOff>68326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048680"/>
          <a:ext cx="889000" cy="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53022</xdr:rowOff>
    </xdr:from>
    <xdr:to>
      <xdr:col>50</xdr:col>
      <xdr:colOff>165100</xdr:colOff>
      <xdr:row>36</xdr:row>
      <xdr:rowOff>154622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2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145749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1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47930</xdr:rowOff>
    </xdr:from>
    <xdr:to>
      <xdr:col>45</xdr:col>
      <xdr:colOff>177800</xdr:colOff>
      <xdr:row>36</xdr:row>
      <xdr:rowOff>49073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048680"/>
          <a:ext cx="889000" cy="17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61290</xdr:rowOff>
    </xdr:from>
    <xdr:to>
      <xdr:col>46</xdr:col>
      <xdr:colOff>38100</xdr:colOff>
      <xdr:row>36</xdr:row>
      <xdr:rowOff>162890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154017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2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15773</xdr:rowOff>
    </xdr:from>
    <xdr:to>
      <xdr:col>41</xdr:col>
      <xdr:colOff>50800</xdr:colOff>
      <xdr:row>36</xdr:row>
      <xdr:rowOff>49073</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187973"/>
          <a:ext cx="889000" cy="3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73190</xdr:rowOff>
    </xdr:from>
    <xdr:to>
      <xdr:col>41</xdr:col>
      <xdr:colOff>101600</xdr:colOff>
      <xdr:row>37</xdr:row>
      <xdr:rowOff>3340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165917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45923</xdr:rowOff>
    </xdr:from>
    <xdr:to>
      <xdr:col>36</xdr:col>
      <xdr:colOff>165100</xdr:colOff>
      <xdr:row>36</xdr:row>
      <xdr:rowOff>147523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218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138650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31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121412</xdr:rowOff>
    </xdr:from>
    <xdr:to>
      <xdr:col>55</xdr:col>
      <xdr:colOff>50800</xdr:colOff>
      <xdr:row>34</xdr:row>
      <xdr:rowOff>51562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77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144289</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63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17526</xdr:rowOff>
    </xdr:from>
    <xdr:to>
      <xdr:col>50</xdr:col>
      <xdr:colOff>165100</xdr:colOff>
      <xdr:row>35</xdr:row>
      <xdr:rowOff>119126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01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135653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79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168580</xdr:rowOff>
    </xdr:from>
    <xdr:to>
      <xdr:col>46</xdr:col>
      <xdr:colOff>38100</xdr:colOff>
      <xdr:row>35</xdr:row>
      <xdr:rowOff>98730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9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115257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77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169723</xdr:rowOff>
    </xdr:from>
    <xdr:to>
      <xdr:col>41</xdr:col>
      <xdr:colOff>101600</xdr:colOff>
      <xdr:row>36</xdr:row>
      <xdr:rowOff>99873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17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116400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94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136423</xdr:rowOff>
    </xdr:from>
    <xdr:to>
      <xdr:col>36</xdr:col>
      <xdr:colOff>165100</xdr:colOff>
      <xdr:row>36</xdr:row>
      <xdr:rowOff>66573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13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83100</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591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133434</xdr:rowOff>
    </xdr:from>
    <xdr:to>
      <xdr:col>54</xdr:col>
      <xdr:colOff>189865</xdr:colOff>
      <xdr:row>59</xdr:row>
      <xdr:rowOff>25712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05934"/>
          <a:ext cx="1270" cy="1435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29539</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25712</xdr:rowOff>
    </xdr:from>
    <xdr:to>
      <xdr:col>55</xdr:col>
      <xdr:colOff>88900</xdr:colOff>
      <xdr:row>59</xdr:row>
      <xdr:rowOff>25712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80111</xdr:rowOff>
    </xdr:from>
    <xdr:ext cx="690189"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811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133434</xdr:rowOff>
    </xdr:from>
    <xdr:to>
      <xdr:col>55</xdr:col>
      <xdr:colOff>88900</xdr:colOff>
      <xdr:row>50</xdr:row>
      <xdr:rowOff>133434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0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106081</xdr:rowOff>
    </xdr:from>
    <xdr:to>
      <xdr:col>55</xdr:col>
      <xdr:colOff>0</xdr:colOff>
      <xdr:row>58</xdr:row>
      <xdr:rowOff>142225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10050181"/>
          <a:ext cx="838200" cy="3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42195</xdr:rowOff>
    </xdr:from>
    <xdr:ext cx="599010"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986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63768</xdr:rowOff>
    </xdr:from>
    <xdr:to>
      <xdr:col>55</xdr:col>
      <xdr:colOff>50800</xdr:colOff>
      <xdr:row>58</xdr:row>
      <xdr:rowOff>165368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1000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138610</xdr:rowOff>
    </xdr:from>
    <xdr:to>
      <xdr:col>50</xdr:col>
      <xdr:colOff>114300</xdr:colOff>
      <xdr:row>58</xdr:row>
      <xdr:rowOff>142225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10082710"/>
          <a:ext cx="889000" cy="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101264</xdr:rowOff>
    </xdr:from>
    <xdr:to>
      <xdr:col>50</xdr:col>
      <xdr:colOff>165100</xdr:colOff>
      <xdr:row>59</xdr:row>
      <xdr:rowOff>31414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1004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22541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1013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138610</xdr:rowOff>
    </xdr:from>
    <xdr:to>
      <xdr:col>45</xdr:col>
      <xdr:colOff>177800</xdr:colOff>
      <xdr:row>58</xdr:row>
      <xdr:rowOff>143146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10082710"/>
          <a:ext cx="889000" cy="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100298</xdr:rowOff>
    </xdr:from>
    <xdr:to>
      <xdr:col>46</xdr:col>
      <xdr:colOff>38100</xdr:colOff>
      <xdr:row>59</xdr:row>
      <xdr:rowOff>30448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100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21575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1013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143146</xdr:rowOff>
    </xdr:from>
    <xdr:to>
      <xdr:col>41</xdr:col>
      <xdr:colOff>50800</xdr:colOff>
      <xdr:row>58</xdr:row>
      <xdr:rowOff>147399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10087246"/>
          <a:ext cx="889000" cy="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105006</xdr:rowOff>
    </xdr:from>
    <xdr:to>
      <xdr:col>41</xdr:col>
      <xdr:colOff>101600</xdr:colOff>
      <xdr:row>59</xdr:row>
      <xdr:rowOff>35156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1004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26283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1014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98064</xdr:rowOff>
    </xdr:from>
    <xdr:to>
      <xdr:col>36</xdr:col>
      <xdr:colOff>165100</xdr:colOff>
      <xdr:row>59</xdr:row>
      <xdr:rowOff>28214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1004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19341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1013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55281</xdr:rowOff>
    </xdr:from>
    <xdr:to>
      <xdr:col>55</xdr:col>
      <xdr:colOff>50800</xdr:colOff>
      <xdr:row>58</xdr:row>
      <xdr:rowOff>156881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99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14658</xdr:rowOff>
    </xdr:from>
    <xdr:ext cx="599010"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8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91425</xdr:rowOff>
    </xdr:from>
    <xdr:to>
      <xdr:col>50</xdr:col>
      <xdr:colOff>165100</xdr:colOff>
      <xdr:row>59</xdr:row>
      <xdr:rowOff>21575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1003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38102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81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87810</xdr:rowOff>
    </xdr:from>
    <xdr:to>
      <xdr:col>46</xdr:col>
      <xdr:colOff>38100</xdr:colOff>
      <xdr:row>59</xdr:row>
      <xdr:rowOff>17960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1003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34487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50795" y="980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92346</xdr:rowOff>
    </xdr:from>
    <xdr:to>
      <xdr:col>41</xdr:col>
      <xdr:colOff>101600</xdr:colOff>
      <xdr:row>59</xdr:row>
      <xdr:rowOff>22496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1003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39023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81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96599</xdr:rowOff>
    </xdr:from>
    <xdr:to>
      <xdr:col>36</xdr:col>
      <xdr:colOff>165100</xdr:colOff>
      <xdr:row>59</xdr:row>
      <xdr:rowOff>26749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1004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43276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81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123322</xdr:rowOff>
    </xdr:from>
    <xdr:to>
      <xdr:col>54</xdr:col>
      <xdr:colOff>189865</xdr:colOff>
      <xdr:row>79</xdr:row>
      <xdr:rowOff>43808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96272"/>
          <a:ext cx="1270" cy="129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51798</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6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43808</xdr:rowOff>
    </xdr:from>
    <xdr:to>
      <xdr:col>55</xdr:col>
      <xdr:colOff>88900</xdr:colOff>
      <xdr:row>79</xdr:row>
      <xdr:rowOff>43808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69999</xdr:rowOff>
    </xdr:from>
    <xdr:ext cx="690189"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0714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123322</xdr:rowOff>
    </xdr:from>
    <xdr:to>
      <xdr:col>55</xdr:col>
      <xdr:colOff>88900</xdr:colOff>
      <xdr:row>71</xdr:row>
      <xdr:rowOff>123322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9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24634</xdr:rowOff>
    </xdr:from>
    <xdr:to>
      <xdr:col>55</xdr:col>
      <xdr:colOff>0</xdr:colOff>
      <xdr:row>79</xdr:row>
      <xdr:rowOff>37700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569184"/>
          <a:ext cx="838200" cy="1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140698</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342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117821</xdr:rowOff>
    </xdr:from>
    <xdr:to>
      <xdr:col>55</xdr:col>
      <xdr:colOff>50800</xdr:colOff>
      <xdr:row>79</xdr:row>
      <xdr:rowOff>47971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49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37010</xdr:rowOff>
    </xdr:from>
    <xdr:to>
      <xdr:col>50</xdr:col>
      <xdr:colOff>114300</xdr:colOff>
      <xdr:row>79</xdr:row>
      <xdr:rowOff>37700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581560"/>
          <a:ext cx="889000" cy="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150369</xdr:rowOff>
    </xdr:from>
    <xdr:to>
      <xdr:col>50</xdr:col>
      <xdr:colOff>165100</xdr:colOff>
      <xdr:row>79</xdr:row>
      <xdr:rowOff>80519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52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97046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29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37010</xdr:rowOff>
    </xdr:from>
    <xdr:to>
      <xdr:col>45</xdr:col>
      <xdr:colOff>177800</xdr:colOff>
      <xdr:row>79</xdr:row>
      <xdr:rowOff>40858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581560"/>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148701</xdr:rowOff>
    </xdr:from>
    <xdr:to>
      <xdr:col>46</xdr:col>
      <xdr:colOff>38100</xdr:colOff>
      <xdr:row>79</xdr:row>
      <xdr:rowOff>78851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52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95378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9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24157</xdr:rowOff>
    </xdr:from>
    <xdr:to>
      <xdr:col>41</xdr:col>
      <xdr:colOff>50800</xdr:colOff>
      <xdr:row>79</xdr:row>
      <xdr:rowOff>40858</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568707"/>
          <a:ext cx="889000" cy="1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142728</xdr:rowOff>
    </xdr:from>
    <xdr:to>
      <xdr:col>41</xdr:col>
      <xdr:colOff>101600</xdr:colOff>
      <xdr:row>79</xdr:row>
      <xdr:rowOff>72878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51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9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128808</xdr:rowOff>
    </xdr:from>
    <xdr:to>
      <xdr:col>36</xdr:col>
      <xdr:colOff>165100</xdr:colOff>
      <xdr:row>79</xdr:row>
      <xdr:rowOff>58958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75485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27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145284</xdr:rowOff>
    </xdr:from>
    <xdr:to>
      <xdr:col>55</xdr:col>
      <xdr:colOff>50800</xdr:colOff>
      <xdr:row>79</xdr:row>
      <xdr:rowOff>75434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51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96248</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46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158350</xdr:rowOff>
    </xdr:from>
    <xdr:to>
      <xdr:col>50</xdr:col>
      <xdr:colOff>165100</xdr:colOff>
      <xdr:row>79</xdr:row>
      <xdr:rowOff>88500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5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79627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6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157660</xdr:rowOff>
    </xdr:from>
    <xdr:to>
      <xdr:col>46</xdr:col>
      <xdr:colOff>38100</xdr:colOff>
      <xdr:row>79</xdr:row>
      <xdr:rowOff>87810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53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78937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62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161508</xdr:rowOff>
    </xdr:from>
    <xdr:to>
      <xdr:col>41</xdr:col>
      <xdr:colOff>101600</xdr:colOff>
      <xdr:row>79</xdr:row>
      <xdr:rowOff>91658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53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82785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62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144807</xdr:rowOff>
    </xdr:from>
    <xdr:to>
      <xdr:col>36</xdr:col>
      <xdr:colOff>165100</xdr:colOff>
      <xdr:row>79</xdr:row>
      <xdr:rowOff>74957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51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66084</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61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36675</xdr:rowOff>
    </xdr:from>
    <xdr:to>
      <xdr:col>54</xdr:col>
      <xdr:colOff>189865</xdr:colOff>
      <xdr:row>98</xdr:row>
      <xdr:rowOff>45115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67175"/>
          <a:ext cx="1270" cy="1380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48942</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5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45115</xdr:rowOff>
    </xdr:from>
    <xdr:to>
      <xdr:col>55</xdr:col>
      <xdr:colOff>88900</xdr:colOff>
      <xdr:row>98</xdr:row>
      <xdr:rowOff>45115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4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154802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4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36675</xdr:rowOff>
    </xdr:from>
    <xdr:to>
      <xdr:col>55</xdr:col>
      <xdr:colOff>88900</xdr:colOff>
      <xdr:row>90</xdr:row>
      <xdr:rowOff>36675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6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149247</xdr:rowOff>
    </xdr:from>
    <xdr:to>
      <xdr:col>55</xdr:col>
      <xdr:colOff>0</xdr:colOff>
      <xdr:row>95</xdr:row>
      <xdr:rowOff>158820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265547"/>
          <a:ext cx="838200" cy="18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138248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2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159821</xdr:rowOff>
    </xdr:from>
    <xdr:to>
      <xdr:col>55</xdr:col>
      <xdr:colOff>50800</xdr:colOff>
      <xdr:row>96</xdr:row>
      <xdr:rowOff>89971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4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158820</xdr:rowOff>
    </xdr:from>
    <xdr:to>
      <xdr:col>50</xdr:col>
      <xdr:colOff>114300</xdr:colOff>
      <xdr:row>96</xdr:row>
      <xdr:rowOff>22282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446570"/>
          <a:ext cx="889000" cy="3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163323</xdr:rowOff>
    </xdr:from>
    <xdr:to>
      <xdr:col>50</xdr:col>
      <xdr:colOff>165100</xdr:colOff>
      <xdr:row>96</xdr:row>
      <xdr:rowOff>93473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84600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4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22282</xdr:rowOff>
    </xdr:from>
    <xdr:to>
      <xdr:col>45</xdr:col>
      <xdr:colOff>177800</xdr:colOff>
      <xdr:row>96</xdr:row>
      <xdr:rowOff>101698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481482"/>
          <a:ext cx="889000" cy="7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16599</xdr:rowOff>
    </xdr:from>
    <xdr:to>
      <xdr:col>46</xdr:col>
      <xdr:colOff>38100</xdr:colOff>
      <xdr:row>96</xdr:row>
      <xdr:rowOff>118199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109326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56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101698</xdr:rowOff>
    </xdr:from>
    <xdr:to>
      <xdr:col>41</xdr:col>
      <xdr:colOff>50800</xdr:colOff>
      <xdr:row>97</xdr:row>
      <xdr:rowOff>47016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560898"/>
          <a:ext cx="889000" cy="11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123574</xdr:rowOff>
    </xdr:from>
    <xdr:to>
      <xdr:col>41</xdr:col>
      <xdr:colOff>101600</xdr:colOff>
      <xdr:row>97</xdr:row>
      <xdr:rowOff>53724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44851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7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40382</xdr:rowOff>
    </xdr:from>
    <xdr:to>
      <xdr:col>36</xdr:col>
      <xdr:colOff>165100</xdr:colOff>
      <xdr:row>97</xdr:row>
      <xdr:rowOff>141982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7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133109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6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98447</xdr:rowOff>
    </xdr:from>
    <xdr:to>
      <xdr:col>55</xdr:col>
      <xdr:colOff>50800</xdr:colOff>
      <xdr:row>95</xdr:row>
      <xdr:rowOff>28597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21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121324</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06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108020</xdr:rowOff>
    </xdr:from>
    <xdr:to>
      <xdr:col>50</xdr:col>
      <xdr:colOff>165100</xdr:colOff>
      <xdr:row>96</xdr:row>
      <xdr:rowOff>38170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3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54697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17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142932</xdr:rowOff>
    </xdr:from>
    <xdr:to>
      <xdr:col>46</xdr:col>
      <xdr:colOff>38100</xdr:colOff>
      <xdr:row>96</xdr:row>
      <xdr:rowOff>73082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43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89609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2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50898</xdr:rowOff>
    </xdr:from>
    <xdr:to>
      <xdr:col>41</xdr:col>
      <xdr:colOff>101600</xdr:colOff>
      <xdr:row>96</xdr:row>
      <xdr:rowOff>152498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51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169025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28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167666</xdr:rowOff>
    </xdr:from>
    <xdr:to>
      <xdr:col>36</xdr:col>
      <xdr:colOff>165100</xdr:colOff>
      <xdr:row>97</xdr:row>
      <xdr:rowOff>97816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114343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4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105766</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420716"/>
          <a:ext cx="1269" cy="131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68117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5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52443</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9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105766</xdr:rowOff>
    </xdr:from>
    <xdr:to>
      <xdr:col>86</xdr:col>
      <xdr:colOff>25400</xdr:colOff>
      <xdr:row>31</xdr:row>
      <xdr:rowOff>105766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420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41932</xdr:rowOff>
    </xdr:from>
    <xdr:to>
      <xdr:col>85</xdr:col>
      <xdr:colOff>127000</xdr:colOff>
      <xdr:row>39</xdr:row>
      <xdr:rowOff>42194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28482"/>
          <a:ext cx="8382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157017</xdr:rowOff>
    </xdr:from>
    <xdr:ext cx="534377"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00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134140</xdr:rowOff>
    </xdr:from>
    <xdr:to>
      <xdr:col>85</xdr:col>
      <xdr:colOff>177800</xdr:colOff>
      <xdr:row>39</xdr:row>
      <xdr:rowOff>64290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4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36016</xdr:rowOff>
    </xdr:from>
    <xdr:to>
      <xdr:col>81</xdr:col>
      <xdr:colOff>50800</xdr:colOff>
      <xdr:row>39</xdr:row>
      <xdr:rowOff>41932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22566"/>
          <a:ext cx="889000" cy="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158817</xdr:rowOff>
    </xdr:from>
    <xdr:to>
      <xdr:col>81</xdr:col>
      <xdr:colOff>101600</xdr:colOff>
      <xdr:row>39</xdr:row>
      <xdr:rowOff>88967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105494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44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29342</xdr:rowOff>
    </xdr:from>
    <xdr:to>
      <xdr:col>76</xdr:col>
      <xdr:colOff>114300</xdr:colOff>
      <xdr:row>39</xdr:row>
      <xdr:rowOff>36016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15892"/>
          <a:ext cx="889000" cy="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160210</xdr:rowOff>
    </xdr:from>
    <xdr:to>
      <xdr:col>76</xdr:col>
      <xdr:colOff>165100</xdr:colOff>
      <xdr:row>39</xdr:row>
      <xdr:rowOff>90360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81487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76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29342</xdr:rowOff>
    </xdr:from>
    <xdr:to>
      <xdr:col>71</xdr:col>
      <xdr:colOff>177800</xdr:colOff>
      <xdr:row>39</xdr:row>
      <xdr:rowOff>37659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715892"/>
          <a:ext cx="889000" cy="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161027</xdr:rowOff>
    </xdr:from>
    <xdr:to>
      <xdr:col>72</xdr:col>
      <xdr:colOff>38100</xdr:colOff>
      <xdr:row>39</xdr:row>
      <xdr:rowOff>91177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82304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76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160387</xdr:rowOff>
    </xdr:from>
    <xdr:to>
      <xdr:col>67</xdr:col>
      <xdr:colOff>101600</xdr:colOff>
      <xdr:row>39</xdr:row>
      <xdr:rowOff>90537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7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81664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76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162844</xdr:rowOff>
    </xdr:from>
    <xdr:to>
      <xdr:col>85</xdr:col>
      <xdr:colOff>177800</xdr:colOff>
      <xdr:row>39</xdr:row>
      <xdr:rowOff>92994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7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112566</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6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162582</xdr:rowOff>
    </xdr:from>
    <xdr:to>
      <xdr:col>81</xdr:col>
      <xdr:colOff>101600</xdr:colOff>
      <xdr:row>39</xdr:row>
      <xdr:rowOff>92732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7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83859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77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156666</xdr:rowOff>
    </xdr:from>
    <xdr:to>
      <xdr:col>76</xdr:col>
      <xdr:colOff>165100</xdr:colOff>
      <xdr:row>39</xdr:row>
      <xdr:rowOff>86816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7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103343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44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149992</xdr:rowOff>
    </xdr:from>
    <xdr:to>
      <xdr:col>72</xdr:col>
      <xdr:colOff>38100</xdr:colOff>
      <xdr:row>39</xdr:row>
      <xdr:rowOff>80142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6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96669</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4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158309</xdr:rowOff>
    </xdr:from>
    <xdr:to>
      <xdr:col>67</xdr:col>
      <xdr:colOff>101600</xdr:colOff>
      <xdr:row>39</xdr:row>
      <xdr:rowOff>88459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7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104986</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4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74277</xdr:rowOff>
    </xdr:from>
    <xdr:to>
      <xdr:col>85</xdr:col>
      <xdr:colOff>126364</xdr:colOff>
      <xdr:row>78</xdr:row>
      <xdr:rowOff>168711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75777"/>
          <a:ext cx="1269" cy="1466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1088</xdr:rowOff>
    </xdr:from>
    <xdr:ext cx="469744"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4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168711</xdr:rowOff>
    </xdr:from>
    <xdr:to>
      <xdr:col>86</xdr:col>
      <xdr:colOff>25400</xdr:colOff>
      <xdr:row>78</xdr:row>
      <xdr:rowOff>168711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54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20954</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51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74277</xdr:rowOff>
    </xdr:from>
    <xdr:to>
      <xdr:col>86</xdr:col>
      <xdr:colOff>25400</xdr:colOff>
      <xdr:row>70</xdr:row>
      <xdr:rowOff>74277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75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78174</xdr:rowOff>
    </xdr:from>
    <xdr:to>
      <xdr:col>85</xdr:col>
      <xdr:colOff>127000</xdr:colOff>
      <xdr:row>74</xdr:row>
      <xdr:rowOff>105845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2765474"/>
          <a:ext cx="838200" cy="2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140229</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27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161802</xdr:rowOff>
    </xdr:from>
    <xdr:to>
      <xdr:col>85</xdr:col>
      <xdr:colOff>177800</xdr:colOff>
      <xdr:row>75</xdr:row>
      <xdr:rowOff>91952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153209</xdr:rowOff>
    </xdr:from>
    <xdr:to>
      <xdr:col>81</xdr:col>
      <xdr:colOff>50800</xdr:colOff>
      <xdr:row>74</xdr:row>
      <xdr:rowOff>78174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2669059"/>
          <a:ext cx="889000" cy="9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1215</xdr:rowOff>
    </xdr:from>
    <xdr:to>
      <xdr:col>81</xdr:col>
      <xdr:colOff>101600</xdr:colOff>
      <xdr:row>75</xdr:row>
      <xdr:rowOff>102815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93942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95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153209</xdr:rowOff>
    </xdr:from>
    <xdr:to>
      <xdr:col>76</xdr:col>
      <xdr:colOff>114300</xdr:colOff>
      <xdr:row>73</xdr:row>
      <xdr:rowOff>163268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669059"/>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166667</xdr:rowOff>
    </xdr:from>
    <xdr:to>
      <xdr:col>76</xdr:col>
      <xdr:colOff>165100</xdr:colOff>
      <xdr:row>75</xdr:row>
      <xdr:rowOff>96817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87944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94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163268</xdr:rowOff>
    </xdr:from>
    <xdr:to>
      <xdr:col>71</xdr:col>
      <xdr:colOff>177800</xdr:colOff>
      <xdr:row>74</xdr:row>
      <xdr:rowOff>49533</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679118"/>
          <a:ext cx="889000" cy="5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20440</xdr:rowOff>
    </xdr:from>
    <xdr:to>
      <xdr:col>72</xdr:col>
      <xdr:colOff>38100</xdr:colOff>
      <xdr:row>75</xdr:row>
      <xdr:rowOff>122040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113166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9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14267</xdr:rowOff>
    </xdr:from>
    <xdr:to>
      <xdr:col>67</xdr:col>
      <xdr:colOff>101600</xdr:colOff>
      <xdr:row>75</xdr:row>
      <xdr:rowOff>115867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106994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96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55045</xdr:rowOff>
    </xdr:from>
    <xdr:to>
      <xdr:col>85</xdr:col>
      <xdr:colOff>177800</xdr:colOff>
      <xdr:row>74</xdr:row>
      <xdr:rowOff>156645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7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77922</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59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27374</xdr:rowOff>
    </xdr:from>
    <xdr:to>
      <xdr:col>81</xdr:col>
      <xdr:colOff>101600</xdr:colOff>
      <xdr:row>74</xdr:row>
      <xdr:rowOff>128974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71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145501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48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102409</xdr:rowOff>
    </xdr:from>
    <xdr:to>
      <xdr:col>76</xdr:col>
      <xdr:colOff>165100</xdr:colOff>
      <xdr:row>74</xdr:row>
      <xdr:rowOff>32559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61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49086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39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112468</xdr:rowOff>
    </xdr:from>
    <xdr:to>
      <xdr:col>72</xdr:col>
      <xdr:colOff>38100</xdr:colOff>
      <xdr:row>74</xdr:row>
      <xdr:rowOff>42618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62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59145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40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170183</xdr:rowOff>
    </xdr:from>
    <xdr:to>
      <xdr:col>67</xdr:col>
      <xdr:colOff>101600</xdr:colOff>
      <xdr:row>74</xdr:row>
      <xdr:rowOff>100333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68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116860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4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123518</xdr:rowOff>
    </xdr:from>
    <xdr:to>
      <xdr:col>85</xdr:col>
      <xdr:colOff>126364</xdr:colOff>
      <xdr:row>99</xdr:row>
      <xdr:rowOff>42873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25468"/>
          <a:ext cx="1269" cy="129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46700</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2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42873</xdr:rowOff>
    </xdr:from>
    <xdr:to>
      <xdr:col>86</xdr:col>
      <xdr:colOff>25400</xdr:colOff>
      <xdr:row>99</xdr:row>
      <xdr:rowOff>42873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1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70195</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006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123518</xdr:rowOff>
    </xdr:from>
    <xdr:to>
      <xdr:col>86</xdr:col>
      <xdr:colOff>25400</xdr:colOff>
      <xdr:row>91</xdr:row>
      <xdr:rowOff>123518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2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36049</xdr:rowOff>
    </xdr:from>
    <xdr:to>
      <xdr:col>85</xdr:col>
      <xdr:colOff>127000</xdr:colOff>
      <xdr:row>99</xdr:row>
      <xdr:rowOff>38405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7009599"/>
          <a:ext cx="838200" cy="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135481</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66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112604</xdr:rowOff>
    </xdr:from>
    <xdr:to>
      <xdr:col>85</xdr:col>
      <xdr:colOff>177800</xdr:colOff>
      <xdr:row>99</xdr:row>
      <xdr:rowOff>42754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91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26293</xdr:rowOff>
    </xdr:from>
    <xdr:to>
      <xdr:col>81</xdr:col>
      <xdr:colOff>50800</xdr:colOff>
      <xdr:row>99</xdr:row>
      <xdr:rowOff>38405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999843"/>
          <a:ext cx="889000" cy="1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132742</xdr:rowOff>
    </xdr:from>
    <xdr:to>
      <xdr:col>81</xdr:col>
      <xdr:colOff>101600</xdr:colOff>
      <xdr:row>99</xdr:row>
      <xdr:rowOff>62892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9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79419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24188</xdr:rowOff>
    </xdr:from>
    <xdr:to>
      <xdr:col>76</xdr:col>
      <xdr:colOff>114300</xdr:colOff>
      <xdr:row>99</xdr:row>
      <xdr:rowOff>26293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997738"/>
          <a:ext cx="889000" cy="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134165</xdr:rowOff>
    </xdr:from>
    <xdr:to>
      <xdr:col>76</xdr:col>
      <xdr:colOff>165100</xdr:colOff>
      <xdr:row>99</xdr:row>
      <xdr:rowOff>64315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9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80842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1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285</xdr:rowOff>
    </xdr:from>
    <xdr:to>
      <xdr:col>71</xdr:col>
      <xdr:colOff>177800</xdr:colOff>
      <xdr:row>99</xdr:row>
      <xdr:rowOff>24188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973835"/>
          <a:ext cx="889000" cy="2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130395</xdr:rowOff>
    </xdr:from>
    <xdr:to>
      <xdr:col>72</xdr:col>
      <xdr:colOff>38100</xdr:colOff>
      <xdr:row>99</xdr:row>
      <xdr:rowOff>60545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93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77072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0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136274</xdr:rowOff>
    </xdr:from>
    <xdr:to>
      <xdr:col>67</xdr:col>
      <xdr:colOff>101600</xdr:colOff>
      <xdr:row>99</xdr:row>
      <xdr:rowOff>66424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93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57551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3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156699</xdr:rowOff>
    </xdr:from>
    <xdr:to>
      <xdr:col>85</xdr:col>
      <xdr:colOff>177800</xdr:colOff>
      <xdr:row>99</xdr:row>
      <xdr:rowOff>86849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95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91030</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89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159055</xdr:rowOff>
    </xdr:from>
    <xdr:to>
      <xdr:col>81</xdr:col>
      <xdr:colOff>101600</xdr:colOff>
      <xdr:row>99</xdr:row>
      <xdr:rowOff>89205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9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80332</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705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146943</xdr:rowOff>
    </xdr:from>
    <xdr:to>
      <xdr:col>76</xdr:col>
      <xdr:colOff>165100</xdr:colOff>
      <xdr:row>99</xdr:row>
      <xdr:rowOff>77093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68220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704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144838</xdr:rowOff>
    </xdr:from>
    <xdr:to>
      <xdr:col>72</xdr:col>
      <xdr:colOff>38100</xdr:colOff>
      <xdr:row>99</xdr:row>
      <xdr:rowOff>74988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9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66115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703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120935</xdr:rowOff>
    </xdr:from>
    <xdr:to>
      <xdr:col>67</xdr:col>
      <xdr:colOff>101600</xdr:colOff>
      <xdr:row>99</xdr:row>
      <xdr:rowOff>51085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2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67612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69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102019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45519"/>
          <a:ext cx="1269" cy="14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48696</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2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102019</xdr:rowOff>
    </xdr:from>
    <xdr:to>
      <xdr:col>116</xdr:col>
      <xdr:colOff>152400</xdr:colOff>
      <xdr:row>30</xdr:row>
      <xdr:rowOff>102019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45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13822</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57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162395</xdr:rowOff>
    </xdr:from>
    <xdr:to>
      <xdr:col>116</xdr:col>
      <xdr:colOff>114300</xdr:colOff>
      <xdr:row>38</xdr:row>
      <xdr:rowOff>92545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51409</xdr:rowOff>
    </xdr:from>
    <xdr:to>
      <xdr:col>112</xdr:col>
      <xdr:colOff>38100</xdr:colOff>
      <xdr:row>38</xdr:row>
      <xdr:rowOff>153009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169537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34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51295</xdr:rowOff>
    </xdr:from>
    <xdr:to>
      <xdr:col>107</xdr:col>
      <xdr:colOff>101600</xdr:colOff>
      <xdr:row>38</xdr:row>
      <xdr:rowOff>152895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169422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4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33083</xdr:rowOff>
    </xdr:from>
    <xdr:to>
      <xdr:col>102</xdr:col>
      <xdr:colOff>165100</xdr:colOff>
      <xdr:row>38</xdr:row>
      <xdr:rowOff>134683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151211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2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57162</xdr:rowOff>
    </xdr:from>
    <xdr:to>
      <xdr:col>98</xdr:col>
      <xdr:colOff>38100</xdr:colOff>
      <xdr:row>38</xdr:row>
      <xdr:rowOff>158762</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7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3840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4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57907</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973307"/>
          <a:ext cx="1269" cy="111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4584</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7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57907</xdr:rowOff>
    </xdr:from>
    <xdr:to>
      <xdr:col>116</xdr:col>
      <xdr:colOff>152400</xdr:colOff>
      <xdr:row>52</xdr:row>
      <xdr:rowOff>57907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97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85430</xdr:rowOff>
    </xdr:from>
    <xdr:to>
      <xdr:col>116</xdr:col>
      <xdr:colOff>63500</xdr:colOff>
      <xdr:row>58</xdr:row>
      <xdr:rowOff>110622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9343730"/>
          <a:ext cx="838200" cy="71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79179</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680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56302</xdr:rowOff>
    </xdr:from>
    <xdr:to>
      <xdr:col>116</xdr:col>
      <xdr:colOff>114300</xdr:colOff>
      <xdr:row>57</xdr:row>
      <xdr:rowOff>157902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2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85430</xdr:rowOff>
    </xdr:from>
    <xdr:to>
      <xdr:col>111</xdr:col>
      <xdr:colOff>177800</xdr:colOff>
      <xdr:row>57</xdr:row>
      <xdr:rowOff>9947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343730"/>
          <a:ext cx="889000" cy="43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59730</xdr:rowOff>
    </xdr:from>
    <xdr:to>
      <xdr:col>112</xdr:col>
      <xdr:colOff>38100</xdr:colOff>
      <xdr:row>57</xdr:row>
      <xdr:rowOff>161330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152457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92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46751</xdr:rowOff>
    </xdr:from>
    <xdr:to>
      <xdr:col>107</xdr:col>
      <xdr:colOff>50800</xdr:colOff>
      <xdr:row>57</xdr:row>
      <xdr:rowOff>9947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305051"/>
          <a:ext cx="889000" cy="47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55250</xdr:rowOff>
    </xdr:from>
    <xdr:to>
      <xdr:col>107</xdr:col>
      <xdr:colOff>101600</xdr:colOff>
      <xdr:row>57</xdr:row>
      <xdr:rowOff>156850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2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147977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92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46751</xdr:rowOff>
    </xdr:from>
    <xdr:to>
      <xdr:col>102</xdr:col>
      <xdr:colOff>114300</xdr:colOff>
      <xdr:row>58</xdr:row>
      <xdr:rowOff>29514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305051"/>
          <a:ext cx="889000" cy="66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63800</xdr:rowOff>
    </xdr:from>
    <xdr:to>
      <xdr:col>102</xdr:col>
      <xdr:colOff>165100</xdr:colOff>
      <xdr:row>57</xdr:row>
      <xdr:rowOff>165400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3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156527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2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53832</xdr:rowOff>
    </xdr:from>
    <xdr:to>
      <xdr:col>98</xdr:col>
      <xdr:colOff>38100</xdr:colOff>
      <xdr:row>57</xdr:row>
      <xdr:rowOff>155432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509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0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59822</xdr:rowOff>
    </xdr:from>
    <xdr:to>
      <xdr:col>116</xdr:col>
      <xdr:colOff>114300</xdr:colOff>
      <xdr:row>58</xdr:row>
      <xdr:rowOff>161422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0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146199</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18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34630</xdr:rowOff>
    </xdr:from>
    <xdr:to>
      <xdr:col>112</xdr:col>
      <xdr:colOff>38100</xdr:colOff>
      <xdr:row>54</xdr:row>
      <xdr:rowOff>136230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29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152757</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56111" y="906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130597</xdr:rowOff>
    </xdr:from>
    <xdr:to>
      <xdr:col>107</xdr:col>
      <xdr:colOff>101600</xdr:colOff>
      <xdr:row>57</xdr:row>
      <xdr:rowOff>60747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7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77274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50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167401</xdr:rowOff>
    </xdr:from>
    <xdr:to>
      <xdr:col>102</xdr:col>
      <xdr:colOff>165100</xdr:colOff>
      <xdr:row>54</xdr:row>
      <xdr:rowOff>97551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25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114078</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278111" y="902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150164</xdr:rowOff>
    </xdr:from>
    <xdr:to>
      <xdr:col>98</xdr:col>
      <xdr:colOff>38100</xdr:colOff>
      <xdr:row>58</xdr:row>
      <xdr:rowOff>80314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71441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1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80873</xdr:rowOff>
    </xdr:from>
    <xdr:to>
      <xdr:col>116</xdr:col>
      <xdr:colOff>62864</xdr:colOff>
      <xdr:row>78</xdr:row>
      <xdr:rowOff>161037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82373"/>
          <a:ext cx="1269" cy="145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164864</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3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161037</xdr:rowOff>
    </xdr:from>
    <xdr:to>
      <xdr:col>116</xdr:col>
      <xdr:colOff>152400</xdr:colOff>
      <xdr:row>78</xdr:row>
      <xdr:rowOff>161037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34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27550</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5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80873</xdr:rowOff>
    </xdr:from>
    <xdr:to>
      <xdr:col>116</xdr:col>
      <xdr:colOff>152400</xdr:colOff>
      <xdr:row>70</xdr:row>
      <xdr:rowOff>80873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82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138309</xdr:rowOff>
    </xdr:from>
    <xdr:to>
      <xdr:col>116</xdr:col>
      <xdr:colOff>63500</xdr:colOff>
      <xdr:row>74</xdr:row>
      <xdr:rowOff>34734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654159"/>
          <a:ext cx="838200" cy="6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170959</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858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21082</xdr:rowOff>
    </xdr:from>
    <xdr:to>
      <xdr:col>116</xdr:col>
      <xdr:colOff>114300</xdr:colOff>
      <xdr:row>75</xdr:row>
      <xdr:rowOff>122682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7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132423</xdr:rowOff>
    </xdr:from>
    <xdr:to>
      <xdr:col>111</xdr:col>
      <xdr:colOff>177800</xdr:colOff>
      <xdr:row>74</xdr:row>
      <xdr:rowOff>34734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2648273"/>
          <a:ext cx="889000" cy="7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12376</xdr:rowOff>
    </xdr:from>
    <xdr:to>
      <xdr:col>112</xdr:col>
      <xdr:colOff>38100</xdr:colOff>
      <xdr:row>75</xdr:row>
      <xdr:rowOff>113976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7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105103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9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159855</xdr:rowOff>
    </xdr:from>
    <xdr:to>
      <xdr:col>107</xdr:col>
      <xdr:colOff>50800</xdr:colOff>
      <xdr:row>73</xdr:row>
      <xdr:rowOff>132423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2504255"/>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13386</xdr:rowOff>
    </xdr:from>
    <xdr:to>
      <xdr:col>107</xdr:col>
      <xdr:colOff>101600</xdr:colOff>
      <xdr:row>75</xdr:row>
      <xdr:rowOff>114986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106113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6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159855</xdr:rowOff>
    </xdr:from>
    <xdr:to>
      <xdr:col>102</xdr:col>
      <xdr:colOff>114300</xdr:colOff>
      <xdr:row>74</xdr:row>
      <xdr:rowOff>29439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504255"/>
          <a:ext cx="889000" cy="21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160624</xdr:rowOff>
    </xdr:from>
    <xdr:to>
      <xdr:col>102</xdr:col>
      <xdr:colOff>165100</xdr:colOff>
      <xdr:row>75</xdr:row>
      <xdr:rowOff>90774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81901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80708</xdr:rowOff>
    </xdr:from>
    <xdr:to>
      <xdr:col>98</xdr:col>
      <xdr:colOff>38100</xdr:colOff>
      <xdr:row>75</xdr:row>
      <xdr:rowOff>10858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1985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86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87509</xdr:rowOff>
    </xdr:from>
    <xdr:to>
      <xdr:col>116</xdr:col>
      <xdr:colOff>114300</xdr:colOff>
      <xdr:row>74</xdr:row>
      <xdr:rowOff>17659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60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110386</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45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155384</xdr:rowOff>
    </xdr:from>
    <xdr:to>
      <xdr:col>112</xdr:col>
      <xdr:colOff>38100</xdr:colOff>
      <xdr:row>74</xdr:row>
      <xdr:rowOff>85534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67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102061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44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81623</xdr:rowOff>
    </xdr:from>
    <xdr:to>
      <xdr:col>107</xdr:col>
      <xdr:colOff>101600</xdr:colOff>
      <xdr:row>74</xdr:row>
      <xdr:rowOff>11773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59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28300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37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109055</xdr:rowOff>
    </xdr:from>
    <xdr:to>
      <xdr:col>102</xdr:col>
      <xdr:colOff>165100</xdr:colOff>
      <xdr:row>73</xdr:row>
      <xdr:rowOff>39205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45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55732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22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150089</xdr:rowOff>
    </xdr:from>
    <xdr:to>
      <xdr:col>98</xdr:col>
      <xdr:colOff>38100</xdr:colOff>
      <xdr:row>74</xdr:row>
      <xdr:rowOff>80239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6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96766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44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91</xdr:row>
      <xdr:rowOff>31750</xdr:rowOff>
    </xdr:from>
    <xdr:to>
      <xdr:col>107</xdr:col>
      <xdr:colOff>101600</xdr:colOff>
      <xdr:row>91</xdr:row>
      <xdr:rowOff>133350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89</xdr:row>
      <xdr:rowOff>149877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扶助費においては、</a:t>
          </a:r>
          <a:r>
            <a:rPr lang="ja-JP" altLang="ja-JP" sz="1100" b="0" i="0" baseline="0">
              <a:solidFill>
                <a:schemeClr val="dk1"/>
              </a:solidFill>
              <a:effectLst/>
              <a:latin typeface="+mn-lt"/>
              <a:ea typeface="+mn-ea"/>
              <a:cs typeface="+mn-cs"/>
            </a:rPr>
            <a:t>障害者自立支援給付事業、</a:t>
          </a:r>
          <a:r>
            <a:rPr lang="ja-JP" altLang="en-US" sz="1100" b="0" i="0" baseline="0">
              <a:solidFill>
                <a:schemeClr val="dk1"/>
              </a:solidFill>
              <a:effectLst/>
              <a:latin typeface="+mn-lt"/>
              <a:ea typeface="+mn-ea"/>
              <a:cs typeface="+mn-cs"/>
            </a:rPr>
            <a:t>児童扶養手当給付</a:t>
          </a:r>
          <a:r>
            <a:rPr lang="ja-JP" altLang="ja-JP" sz="1100" b="0" i="0" baseline="0">
              <a:solidFill>
                <a:schemeClr val="dk1"/>
              </a:solidFill>
              <a:effectLst/>
              <a:latin typeface="+mn-lt"/>
              <a:ea typeface="+mn-ea"/>
              <a:cs typeface="+mn-cs"/>
            </a:rPr>
            <a:t>事業、保育所運営費等の事業費増によって住民一人当たり</a:t>
          </a:r>
          <a:r>
            <a:rPr lang="en-US" altLang="ja-JP" sz="1100" b="0" i="0" baseline="0">
              <a:solidFill>
                <a:schemeClr val="dk1"/>
              </a:solidFill>
              <a:effectLst/>
              <a:latin typeface="+mn-lt"/>
              <a:ea typeface="+mn-ea"/>
              <a:cs typeface="+mn-cs"/>
            </a:rPr>
            <a:t>158,483</a:t>
          </a:r>
          <a:r>
            <a:rPr lang="ja-JP" altLang="ja-JP" sz="1100" b="0" i="0" baseline="0">
              <a:solidFill>
                <a:schemeClr val="dk1"/>
              </a:solidFill>
              <a:effectLst/>
              <a:latin typeface="+mn-lt"/>
              <a:ea typeface="+mn-ea"/>
              <a:cs typeface="+mn-cs"/>
            </a:rPr>
            <a:t>円となっており、類似団体内でも最大値となっている。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補助費等においては、</a:t>
          </a:r>
          <a:r>
            <a:rPr lang="ja-JP" altLang="ja-JP" sz="1100" b="0" i="0" baseline="0">
              <a:solidFill>
                <a:schemeClr val="dk1"/>
              </a:solidFill>
              <a:effectLst/>
              <a:latin typeface="+mn-lt"/>
              <a:ea typeface="+mn-ea"/>
              <a:cs typeface="+mn-cs"/>
            </a:rPr>
            <a:t>雲仙・南島原</a:t>
          </a:r>
          <a:r>
            <a:rPr lang="ja-JP" altLang="en-US" sz="1100" b="0" i="0" baseline="0">
              <a:solidFill>
                <a:schemeClr val="dk1"/>
              </a:solidFill>
              <a:effectLst/>
              <a:latin typeface="+mn-lt"/>
              <a:ea typeface="+mn-ea"/>
              <a:cs typeface="+mn-cs"/>
            </a:rPr>
            <a:t>保健</a:t>
          </a:r>
          <a:r>
            <a:rPr lang="ja-JP" altLang="ja-JP" sz="1100" b="0" i="0" baseline="0">
              <a:solidFill>
                <a:schemeClr val="dk1"/>
              </a:solidFill>
              <a:effectLst/>
              <a:latin typeface="+mn-lt"/>
              <a:ea typeface="+mn-ea"/>
              <a:cs typeface="+mn-cs"/>
            </a:rPr>
            <a:t>組合が建設した公立新小浜病院の負担金の増により</a:t>
          </a:r>
          <a:r>
            <a:rPr kumimoji="1" lang="ja-JP" altLang="ja-JP" sz="1100" b="0" i="0" baseline="0">
              <a:solidFill>
                <a:schemeClr val="dk1"/>
              </a:solidFill>
              <a:effectLst/>
              <a:latin typeface="+mn-lt"/>
              <a:ea typeface="+mn-ea"/>
              <a:cs typeface="+mn-cs"/>
            </a:rPr>
            <a:t>類似団体平均を上回っている状況である。</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普通建設事業費（うち更新整備）においては、</a:t>
          </a:r>
          <a:r>
            <a:rPr kumimoji="1" lang="ja-JP" altLang="ja-JP" sz="1100" b="0" i="0" baseline="0">
              <a:solidFill>
                <a:schemeClr val="dk1"/>
              </a:solidFill>
              <a:effectLst/>
              <a:latin typeface="+mn-lt"/>
              <a:ea typeface="+mn-ea"/>
              <a:cs typeface="+mn-cs"/>
            </a:rPr>
            <a:t>愛野総合支所と愛野町公民館の複合施設である愛の夢未来センターの新築工事</a:t>
          </a:r>
          <a:r>
            <a:rPr kumimoji="1" lang="ja-JP" altLang="en-US" sz="1100" b="0" i="0" baseline="0">
              <a:solidFill>
                <a:schemeClr val="dk1"/>
              </a:solidFill>
              <a:effectLst/>
              <a:latin typeface="+mn-lt"/>
              <a:ea typeface="+mn-ea"/>
              <a:cs typeface="+mn-cs"/>
            </a:rPr>
            <a:t>を行ったことにより</a:t>
          </a:r>
          <a:r>
            <a:rPr kumimoji="1" lang="ja-JP" altLang="ja-JP" sz="1100" b="0" i="0" baseline="0">
              <a:solidFill>
                <a:schemeClr val="dk1"/>
              </a:solidFill>
              <a:effectLst/>
              <a:latin typeface="+mn-lt"/>
              <a:ea typeface="+mn-ea"/>
              <a:cs typeface="+mn-cs"/>
            </a:rPr>
            <a:t>類似団体平均を上回っている状況である。</a:t>
          </a:r>
          <a:endParaRPr kumimoji="1" lang="en-US" altLang="ja-JP" sz="11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貸付金においては、前年度に比して新規貸付額が大きく減少したことにより下げ幅が大きくなっている。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今後も健全な財政運営に取り組み、事業の優先性、重要性、効果等を十分に考慮した事業実施に努めていく。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43,356
42,774
214.31
32,331,292
30,840,958
1,410,308
16,311,978
21,518,006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9589</xdr:rowOff>
    </xdr:from>
    <xdr:to>
      <xdr:col>24</xdr:col>
      <xdr:colOff>62865</xdr:colOff>
      <xdr:row>37</xdr:row>
      <xdr:rowOff>158750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24539"/>
          <a:ext cx="1270" cy="1177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162577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158750</xdr:rowOff>
    </xdr:from>
    <xdr:to>
      <xdr:col>24</xdr:col>
      <xdr:colOff>152400</xdr:colOff>
      <xdr:row>37</xdr:row>
      <xdr:rowOff>158750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127716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9589</xdr:rowOff>
    </xdr:from>
    <xdr:to>
      <xdr:col>24</xdr:col>
      <xdr:colOff>152400</xdr:colOff>
      <xdr:row>31</xdr:row>
      <xdr:rowOff>9589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2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71882</xdr:rowOff>
    </xdr:from>
    <xdr:to>
      <xdr:col>24</xdr:col>
      <xdr:colOff>63500</xdr:colOff>
      <xdr:row>36</xdr:row>
      <xdr:rowOff>83884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44082"/>
          <a:ext cx="8382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121302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98425</xdr:rowOff>
    </xdr:from>
    <xdr:to>
      <xdr:col>24</xdr:col>
      <xdr:colOff>114300</xdr:colOff>
      <xdr:row>36</xdr:row>
      <xdr:rowOff>28575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45784</xdr:rowOff>
    </xdr:from>
    <xdr:to>
      <xdr:col>19</xdr:col>
      <xdr:colOff>177800</xdr:colOff>
      <xdr:row>36</xdr:row>
      <xdr:rowOff>83884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1798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115189</xdr:rowOff>
    </xdr:from>
    <xdr:to>
      <xdr:col>20</xdr:col>
      <xdr:colOff>38100</xdr:colOff>
      <xdr:row>36</xdr:row>
      <xdr:rowOff>45339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61866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9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41783</xdr:rowOff>
    </xdr:from>
    <xdr:to>
      <xdr:col>15</xdr:col>
      <xdr:colOff>50800</xdr:colOff>
      <xdr:row>36</xdr:row>
      <xdr:rowOff>45784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13983"/>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138811</xdr:rowOff>
    </xdr:from>
    <xdr:to>
      <xdr:col>15</xdr:col>
      <xdr:colOff>101600</xdr:colOff>
      <xdr:row>36</xdr:row>
      <xdr:rowOff>68961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85488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1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121603</xdr:rowOff>
    </xdr:from>
    <xdr:to>
      <xdr:col>10</xdr:col>
      <xdr:colOff>114300</xdr:colOff>
      <xdr:row>36</xdr:row>
      <xdr:rowOff>41783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22353"/>
          <a:ext cx="889000" cy="9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139573</xdr:rowOff>
    </xdr:from>
    <xdr:to>
      <xdr:col>10</xdr:col>
      <xdr:colOff>165100</xdr:colOff>
      <xdr:row>36</xdr:row>
      <xdr:rowOff>69723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86250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67183</xdr:rowOff>
    </xdr:from>
    <xdr:to>
      <xdr:col>6</xdr:col>
      <xdr:colOff>38100</xdr:colOff>
      <xdr:row>35</xdr:row>
      <xdr:rowOff>168783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13860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21082</xdr:rowOff>
    </xdr:from>
    <xdr:to>
      <xdr:col>24</xdr:col>
      <xdr:colOff>114300</xdr:colOff>
      <xdr:row>36</xdr:row>
      <xdr:rowOff>122682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170959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7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33084</xdr:rowOff>
    </xdr:from>
    <xdr:to>
      <xdr:col>20</xdr:col>
      <xdr:colOff>38100</xdr:colOff>
      <xdr:row>36</xdr:row>
      <xdr:rowOff>134684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125811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166434</xdr:rowOff>
    </xdr:from>
    <xdr:to>
      <xdr:col>15</xdr:col>
      <xdr:colOff>101600</xdr:colOff>
      <xdr:row>36</xdr:row>
      <xdr:rowOff>96584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87711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5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162433</xdr:rowOff>
    </xdr:from>
    <xdr:to>
      <xdr:col>10</xdr:col>
      <xdr:colOff>165100</xdr:colOff>
      <xdr:row>36</xdr:row>
      <xdr:rowOff>92583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83710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70803</xdr:rowOff>
    </xdr:from>
    <xdr:to>
      <xdr:col>6</xdr:col>
      <xdr:colOff>38100</xdr:colOff>
      <xdr:row>36</xdr:row>
      <xdr:rowOff>953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163530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6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116210</xdr:rowOff>
    </xdr:from>
    <xdr:to>
      <xdr:col>24</xdr:col>
      <xdr:colOff>62865</xdr:colOff>
      <xdr:row>58</xdr:row>
      <xdr:rowOff>157869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88710"/>
          <a:ext cx="1270" cy="1413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161696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157869</xdr:rowOff>
    </xdr:from>
    <xdr:to>
      <xdr:col>24</xdr:col>
      <xdr:colOff>152400</xdr:colOff>
      <xdr:row>58</xdr:row>
      <xdr:rowOff>157869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62887</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63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1,158,496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116210</xdr:rowOff>
    </xdr:from>
    <xdr:to>
      <xdr:col>24</xdr:col>
      <xdr:colOff>152400</xdr:colOff>
      <xdr:row>50</xdr:row>
      <xdr:rowOff>116210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87681</xdr:rowOff>
    </xdr:from>
    <xdr:to>
      <xdr:col>24</xdr:col>
      <xdr:colOff>63500</xdr:colOff>
      <xdr:row>58</xdr:row>
      <xdr:rowOff>107313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31781"/>
          <a:ext cx="838200" cy="1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48010</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206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25133</xdr:rowOff>
    </xdr:from>
    <xdr:to>
      <xdr:col>24</xdr:col>
      <xdr:colOff>114300</xdr:colOff>
      <xdr:row>58</xdr:row>
      <xdr:rowOff>126733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6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106525</xdr:rowOff>
    </xdr:from>
    <xdr:to>
      <xdr:col>19</xdr:col>
      <xdr:colOff>177800</xdr:colOff>
      <xdr:row>58</xdr:row>
      <xdr:rowOff>107313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50625"/>
          <a:ext cx="889000" cy="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53048</xdr:rowOff>
    </xdr:from>
    <xdr:to>
      <xdr:col>20</xdr:col>
      <xdr:colOff>38100</xdr:colOff>
      <xdr:row>58</xdr:row>
      <xdr:rowOff>154648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9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171175</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7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106525</xdr:rowOff>
    </xdr:from>
    <xdr:to>
      <xdr:col>15</xdr:col>
      <xdr:colOff>50800</xdr:colOff>
      <xdr:row>58</xdr:row>
      <xdr:rowOff>110316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50625"/>
          <a:ext cx="889000" cy="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53415</xdr:rowOff>
    </xdr:from>
    <xdr:to>
      <xdr:col>15</xdr:col>
      <xdr:colOff>101600</xdr:colOff>
      <xdr:row>58</xdr:row>
      <xdr:rowOff>155015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9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77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81134</xdr:rowOff>
    </xdr:from>
    <xdr:to>
      <xdr:col>10</xdr:col>
      <xdr:colOff>114300</xdr:colOff>
      <xdr:row>58</xdr:row>
      <xdr:rowOff>110316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25234"/>
          <a:ext cx="889000" cy="2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54090</xdr:rowOff>
    </xdr:from>
    <xdr:to>
      <xdr:col>10</xdr:col>
      <xdr:colOff>165100</xdr:colOff>
      <xdr:row>58</xdr:row>
      <xdr:rowOff>155690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767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77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54807</xdr:rowOff>
    </xdr:from>
    <xdr:to>
      <xdr:col>6</xdr:col>
      <xdr:colOff>38100</xdr:colOff>
      <xdr:row>58</xdr:row>
      <xdr:rowOff>156407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147534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9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36881</xdr:rowOff>
    </xdr:from>
    <xdr:to>
      <xdr:col>24</xdr:col>
      <xdr:colOff>114300</xdr:colOff>
      <xdr:row>58</xdr:row>
      <xdr:rowOff>138481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8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3560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47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56513</xdr:rowOff>
    </xdr:from>
    <xdr:to>
      <xdr:col>20</xdr:col>
      <xdr:colOff>38100</xdr:colOff>
      <xdr:row>58</xdr:row>
      <xdr:rowOff>158113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0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149240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9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55725</xdr:rowOff>
    </xdr:from>
    <xdr:to>
      <xdr:col>15</xdr:col>
      <xdr:colOff>101600</xdr:colOff>
      <xdr:row>58</xdr:row>
      <xdr:rowOff>157325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9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148452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9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59516</xdr:rowOff>
    </xdr:from>
    <xdr:to>
      <xdr:col>10</xdr:col>
      <xdr:colOff>165100</xdr:colOff>
      <xdr:row>58</xdr:row>
      <xdr:rowOff>161116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0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152243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9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30334</xdr:rowOff>
    </xdr:from>
    <xdr:to>
      <xdr:col>6</xdr:col>
      <xdr:colOff>38100</xdr:colOff>
      <xdr:row>58</xdr:row>
      <xdr:rowOff>131934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7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148461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4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15697</xdr:rowOff>
    </xdr:from>
    <xdr:to>
      <xdr:col>24</xdr:col>
      <xdr:colOff>62865</xdr:colOff>
      <xdr:row>79</xdr:row>
      <xdr:rowOff>106998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17197"/>
          <a:ext cx="1270" cy="163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110825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5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106998</xdr:rowOff>
    </xdr:from>
    <xdr:to>
      <xdr:col>24</xdr:col>
      <xdr:colOff>152400</xdr:colOff>
      <xdr:row>79</xdr:row>
      <xdr:rowOff>106998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5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133824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9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243,764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15697</xdr:rowOff>
    </xdr:from>
    <xdr:to>
      <xdr:col>24</xdr:col>
      <xdr:colOff>152400</xdr:colOff>
      <xdr:row>70</xdr:row>
      <xdr:rowOff>15697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17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2616</xdr:rowOff>
    </xdr:from>
    <xdr:to>
      <xdr:col>24</xdr:col>
      <xdr:colOff>63500</xdr:colOff>
      <xdr:row>71</xdr:row>
      <xdr:rowOff>133921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175566"/>
          <a:ext cx="838200" cy="13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148683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35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170256</xdr:rowOff>
    </xdr:from>
    <xdr:to>
      <xdr:col>24</xdr:col>
      <xdr:colOff>114300</xdr:colOff>
      <xdr:row>75</xdr:row>
      <xdr:rowOff>100406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5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55766</xdr:rowOff>
    </xdr:from>
    <xdr:to>
      <xdr:col>19</xdr:col>
      <xdr:colOff>177800</xdr:colOff>
      <xdr:row>71</xdr:row>
      <xdr:rowOff>133921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228716"/>
          <a:ext cx="889000" cy="7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132105</xdr:rowOff>
    </xdr:from>
    <xdr:to>
      <xdr:col>20</xdr:col>
      <xdr:colOff>38100</xdr:colOff>
      <xdr:row>76</xdr:row>
      <xdr:rowOff>62255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53382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8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55766</xdr:rowOff>
    </xdr:from>
    <xdr:to>
      <xdr:col>15</xdr:col>
      <xdr:colOff>50800</xdr:colOff>
      <xdr:row>71</xdr:row>
      <xdr:rowOff>141415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228716"/>
          <a:ext cx="889000" cy="8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164236</xdr:rowOff>
    </xdr:from>
    <xdr:to>
      <xdr:col>15</xdr:col>
      <xdr:colOff>101600</xdr:colOff>
      <xdr:row>76</xdr:row>
      <xdr:rowOff>94386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85513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1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141415</xdr:rowOff>
    </xdr:from>
    <xdr:to>
      <xdr:col>10</xdr:col>
      <xdr:colOff>114300</xdr:colOff>
      <xdr:row>72</xdr:row>
      <xdr:rowOff>75717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314365"/>
          <a:ext cx="889000" cy="10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166066</xdr:rowOff>
    </xdr:from>
    <xdr:to>
      <xdr:col>10</xdr:col>
      <xdr:colOff>165100</xdr:colOff>
      <xdr:row>76</xdr:row>
      <xdr:rowOff>96216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87343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35483</xdr:rowOff>
    </xdr:from>
    <xdr:to>
      <xdr:col>6</xdr:col>
      <xdr:colOff>38100</xdr:colOff>
      <xdr:row>76</xdr:row>
      <xdr:rowOff>137083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6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128210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5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123266</xdr:rowOff>
    </xdr:from>
    <xdr:to>
      <xdr:col>24</xdr:col>
      <xdr:colOff>114300</xdr:colOff>
      <xdr:row>71</xdr:row>
      <xdr:rowOff>53416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12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146143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1976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83121</xdr:rowOff>
    </xdr:from>
    <xdr:to>
      <xdr:col>20</xdr:col>
      <xdr:colOff>38100</xdr:colOff>
      <xdr:row>72</xdr:row>
      <xdr:rowOff>13271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2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29798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03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4966</xdr:rowOff>
    </xdr:from>
    <xdr:to>
      <xdr:col>15</xdr:col>
      <xdr:colOff>101600</xdr:colOff>
      <xdr:row>71</xdr:row>
      <xdr:rowOff>106566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17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123093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1953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90615</xdr:rowOff>
    </xdr:from>
    <xdr:to>
      <xdr:col>10</xdr:col>
      <xdr:colOff>165100</xdr:colOff>
      <xdr:row>72</xdr:row>
      <xdr:rowOff>20765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26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37292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0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24917</xdr:rowOff>
    </xdr:from>
    <xdr:to>
      <xdr:col>6</xdr:col>
      <xdr:colOff>38100</xdr:colOff>
      <xdr:row>72</xdr:row>
      <xdr:rowOff>126517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36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143044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14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65405</xdr:rowOff>
    </xdr:from>
    <xdr:to>
      <xdr:col>24</xdr:col>
      <xdr:colOff>62865</xdr:colOff>
      <xdr:row>98</xdr:row>
      <xdr:rowOff>114021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67355"/>
          <a:ext cx="1270" cy="1248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117848</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1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114021</xdr:rowOff>
    </xdr:from>
    <xdr:to>
      <xdr:col>24</xdr:col>
      <xdr:colOff>152400</xdr:colOff>
      <xdr:row>98</xdr:row>
      <xdr:rowOff>114021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12082</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4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90,900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65405</xdr:rowOff>
    </xdr:from>
    <xdr:to>
      <xdr:col>24</xdr:col>
      <xdr:colOff>152400</xdr:colOff>
      <xdr:row>91</xdr:row>
      <xdr:rowOff>65405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6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149358</xdr:rowOff>
    </xdr:from>
    <xdr:to>
      <xdr:col>24</xdr:col>
      <xdr:colOff>63500</xdr:colOff>
      <xdr:row>95</xdr:row>
      <xdr:rowOff>55747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094208"/>
          <a:ext cx="838200" cy="24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79843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7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101416</xdr:rowOff>
    </xdr:from>
    <xdr:to>
      <xdr:col>24</xdr:col>
      <xdr:colOff>114300</xdr:colOff>
      <xdr:row>96</xdr:row>
      <xdr:rowOff>31566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55747</xdr:rowOff>
    </xdr:from>
    <xdr:to>
      <xdr:col>19</xdr:col>
      <xdr:colOff>177800</xdr:colOff>
      <xdr:row>95</xdr:row>
      <xdr:rowOff>127584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343497"/>
          <a:ext cx="889000" cy="7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148813</xdr:rowOff>
    </xdr:from>
    <xdr:to>
      <xdr:col>20</xdr:col>
      <xdr:colOff>38100</xdr:colOff>
      <xdr:row>96</xdr:row>
      <xdr:rowOff>78963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70090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127584</xdr:rowOff>
    </xdr:from>
    <xdr:to>
      <xdr:col>15</xdr:col>
      <xdr:colOff>50800</xdr:colOff>
      <xdr:row>95</xdr:row>
      <xdr:rowOff>141396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15334"/>
          <a:ext cx="889000" cy="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42838</xdr:rowOff>
    </xdr:from>
    <xdr:to>
      <xdr:col>15</xdr:col>
      <xdr:colOff>101600</xdr:colOff>
      <xdr:row>96</xdr:row>
      <xdr:rowOff>144438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135565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9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141396</xdr:rowOff>
    </xdr:from>
    <xdr:to>
      <xdr:col>10</xdr:col>
      <xdr:colOff>114300</xdr:colOff>
      <xdr:row>96</xdr:row>
      <xdr:rowOff>86970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29146"/>
          <a:ext cx="889000" cy="11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156584</xdr:rowOff>
    </xdr:from>
    <xdr:to>
      <xdr:col>10</xdr:col>
      <xdr:colOff>165100</xdr:colOff>
      <xdr:row>96</xdr:row>
      <xdr:rowOff>86734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77861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127419</xdr:rowOff>
    </xdr:from>
    <xdr:to>
      <xdr:col>6</xdr:col>
      <xdr:colOff>38100</xdr:colOff>
      <xdr:row>96</xdr:row>
      <xdr:rowOff>57569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74096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1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98558</xdr:rowOff>
    </xdr:from>
    <xdr:to>
      <xdr:col>24</xdr:col>
      <xdr:colOff>114300</xdr:colOff>
      <xdr:row>94</xdr:row>
      <xdr:rowOff>28708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04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121435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89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4947</xdr:rowOff>
    </xdr:from>
    <xdr:to>
      <xdr:col>20</xdr:col>
      <xdr:colOff>38100</xdr:colOff>
      <xdr:row>95</xdr:row>
      <xdr:rowOff>106547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29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123074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0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76784</xdr:rowOff>
    </xdr:from>
    <xdr:to>
      <xdr:col>15</xdr:col>
      <xdr:colOff>101600</xdr:colOff>
      <xdr:row>96</xdr:row>
      <xdr:rowOff>6934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6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23461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13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90596</xdr:rowOff>
    </xdr:from>
    <xdr:to>
      <xdr:col>10</xdr:col>
      <xdr:colOff>165100</xdr:colOff>
      <xdr:row>96</xdr:row>
      <xdr:rowOff>20746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7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37273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5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36170</xdr:rowOff>
    </xdr:from>
    <xdr:to>
      <xdr:col>6</xdr:col>
      <xdr:colOff>38100</xdr:colOff>
      <xdr:row>96</xdr:row>
      <xdr:rowOff>137770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9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128897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58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129250</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72750"/>
          <a:ext cx="1270" cy="15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75927</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129250</xdr:rowOff>
    </xdr:from>
    <xdr:to>
      <xdr:col>55</xdr:col>
      <xdr:colOff>88900</xdr:colOff>
      <xdr:row>30</xdr:row>
      <xdr:rowOff>129250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7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79121</xdr:rowOff>
    </xdr:from>
    <xdr:to>
      <xdr:col>55</xdr:col>
      <xdr:colOff>0</xdr:colOff>
      <xdr:row>39</xdr:row>
      <xdr:rowOff>83856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65671"/>
          <a:ext cx="8382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95775</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394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72898</xdr:rowOff>
    </xdr:from>
    <xdr:to>
      <xdr:col>55</xdr:col>
      <xdr:colOff>50800</xdr:colOff>
      <xdr:row>39</xdr:row>
      <xdr:rowOff>3048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80590</xdr:rowOff>
    </xdr:from>
    <xdr:to>
      <xdr:col>50</xdr:col>
      <xdr:colOff>114300</xdr:colOff>
      <xdr:row>39</xdr:row>
      <xdr:rowOff>83856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671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69469</xdr:rowOff>
    </xdr:from>
    <xdr:to>
      <xdr:col>50</xdr:col>
      <xdr:colOff>165100</xdr:colOff>
      <xdr:row>38</xdr:row>
      <xdr:rowOff>171069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16146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3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80590</xdr:rowOff>
    </xdr:from>
    <xdr:to>
      <xdr:col>45</xdr:col>
      <xdr:colOff>177800</xdr:colOff>
      <xdr:row>39</xdr:row>
      <xdr:rowOff>83856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671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61141</xdr:rowOff>
    </xdr:from>
    <xdr:to>
      <xdr:col>46</xdr:col>
      <xdr:colOff>38100</xdr:colOff>
      <xdr:row>38</xdr:row>
      <xdr:rowOff>162741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7819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77978</xdr:rowOff>
    </xdr:from>
    <xdr:to>
      <xdr:col>41</xdr:col>
      <xdr:colOff>50800</xdr:colOff>
      <xdr:row>39</xdr:row>
      <xdr:rowOff>83856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64528"/>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80573</xdr:rowOff>
    </xdr:from>
    <xdr:to>
      <xdr:col>41</xdr:col>
      <xdr:colOff>101600</xdr:colOff>
      <xdr:row>39</xdr:row>
      <xdr:rowOff>10723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27250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70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16074</xdr:rowOff>
    </xdr:from>
    <xdr:to>
      <xdr:col>36</xdr:col>
      <xdr:colOff>165100</xdr:colOff>
      <xdr:row>38</xdr:row>
      <xdr:rowOff>117674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3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134202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0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28321</xdr:rowOff>
    </xdr:from>
    <xdr:to>
      <xdr:col>55</xdr:col>
      <xdr:colOff>50800</xdr:colOff>
      <xdr:row>39</xdr:row>
      <xdr:rowOff>129921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114698</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29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33056</xdr:rowOff>
    </xdr:from>
    <xdr:to>
      <xdr:col>50</xdr:col>
      <xdr:colOff>165100</xdr:colOff>
      <xdr:row>39</xdr:row>
      <xdr:rowOff>134656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125783</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8123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29790</xdr:rowOff>
    </xdr:from>
    <xdr:to>
      <xdr:col>46</xdr:col>
      <xdr:colOff>38100</xdr:colOff>
      <xdr:row>39</xdr:row>
      <xdr:rowOff>131390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1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122517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80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33056</xdr:rowOff>
    </xdr:from>
    <xdr:to>
      <xdr:col>41</xdr:col>
      <xdr:colOff>101600</xdr:colOff>
      <xdr:row>39</xdr:row>
      <xdr:rowOff>134656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125783</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333" y="68123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27178</xdr:rowOff>
    </xdr:from>
    <xdr:to>
      <xdr:col>36</xdr:col>
      <xdr:colOff>165100</xdr:colOff>
      <xdr:row>39</xdr:row>
      <xdr:rowOff>128778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1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119905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806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41249</xdr:rowOff>
    </xdr:from>
    <xdr:to>
      <xdr:col>54</xdr:col>
      <xdr:colOff>189865</xdr:colOff>
      <xdr:row>58</xdr:row>
      <xdr:rowOff>145666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85199"/>
          <a:ext cx="1270" cy="130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149493</xdr:rowOff>
    </xdr:from>
    <xdr:ext cx="534377"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09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145666</xdr:rowOff>
    </xdr:from>
    <xdr:to>
      <xdr:col>55</xdr:col>
      <xdr:colOff>88900</xdr:colOff>
      <xdr:row>58</xdr:row>
      <xdr:rowOff>145666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0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159376</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6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41249</xdr:rowOff>
    </xdr:from>
    <xdr:to>
      <xdr:col>55</xdr:col>
      <xdr:colOff>88900</xdr:colOff>
      <xdr:row>51</xdr:row>
      <xdr:rowOff>41249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85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29047</xdr:rowOff>
    </xdr:from>
    <xdr:to>
      <xdr:col>55</xdr:col>
      <xdr:colOff>0</xdr:colOff>
      <xdr:row>56</xdr:row>
      <xdr:rowOff>59831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458797"/>
          <a:ext cx="838200" cy="20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101530</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02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123103</xdr:rowOff>
    </xdr:from>
    <xdr:to>
      <xdr:col>55</xdr:col>
      <xdr:colOff>50800</xdr:colOff>
      <xdr:row>57</xdr:row>
      <xdr:rowOff>53253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2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24268</xdr:rowOff>
    </xdr:from>
    <xdr:to>
      <xdr:col>50</xdr:col>
      <xdr:colOff>114300</xdr:colOff>
      <xdr:row>56</xdr:row>
      <xdr:rowOff>59831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454018"/>
          <a:ext cx="889000" cy="20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13222</xdr:rowOff>
    </xdr:from>
    <xdr:to>
      <xdr:col>50</xdr:col>
      <xdr:colOff>165100</xdr:colOff>
      <xdr:row>57</xdr:row>
      <xdr:rowOff>114822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105949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7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24268</xdr:rowOff>
    </xdr:from>
    <xdr:to>
      <xdr:col>45</xdr:col>
      <xdr:colOff>177800</xdr:colOff>
      <xdr:row>55</xdr:row>
      <xdr:rowOff>75267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454018"/>
          <a:ext cx="889000" cy="5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168224</xdr:rowOff>
    </xdr:from>
    <xdr:to>
      <xdr:col>46</xdr:col>
      <xdr:colOff>38100</xdr:colOff>
      <xdr:row>57</xdr:row>
      <xdr:rowOff>98374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89501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75267</xdr:rowOff>
    </xdr:from>
    <xdr:to>
      <xdr:col>41</xdr:col>
      <xdr:colOff>50800</xdr:colOff>
      <xdr:row>56</xdr:row>
      <xdr:rowOff>94611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505017"/>
          <a:ext cx="889000" cy="19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37802</xdr:rowOff>
    </xdr:from>
    <xdr:to>
      <xdr:col>41</xdr:col>
      <xdr:colOff>101600</xdr:colOff>
      <xdr:row>57</xdr:row>
      <xdr:rowOff>139402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81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130529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90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28223</xdr:rowOff>
    </xdr:from>
    <xdr:to>
      <xdr:col>36</xdr:col>
      <xdr:colOff>165100</xdr:colOff>
      <xdr:row>57</xdr:row>
      <xdr:rowOff>129823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120950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149697</xdr:rowOff>
    </xdr:from>
    <xdr:to>
      <xdr:col>55</xdr:col>
      <xdr:colOff>50800</xdr:colOff>
      <xdr:row>55</xdr:row>
      <xdr:rowOff>79847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40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1124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25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9031</xdr:rowOff>
    </xdr:from>
    <xdr:to>
      <xdr:col>50</xdr:col>
      <xdr:colOff>165100</xdr:colOff>
      <xdr:row>56</xdr:row>
      <xdr:rowOff>110631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1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127158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8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144918</xdr:rowOff>
    </xdr:from>
    <xdr:to>
      <xdr:col>46</xdr:col>
      <xdr:colOff>38100</xdr:colOff>
      <xdr:row>55</xdr:row>
      <xdr:rowOff>75068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40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91595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17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24467</xdr:rowOff>
    </xdr:from>
    <xdr:to>
      <xdr:col>41</xdr:col>
      <xdr:colOff>101600</xdr:colOff>
      <xdr:row>55</xdr:row>
      <xdr:rowOff>126067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45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142594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22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43811</xdr:rowOff>
    </xdr:from>
    <xdr:to>
      <xdr:col>36</xdr:col>
      <xdr:colOff>165100</xdr:colOff>
      <xdr:row>56</xdr:row>
      <xdr:rowOff>145411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4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161938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42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138576</xdr:rowOff>
    </xdr:from>
    <xdr:to>
      <xdr:col>54</xdr:col>
      <xdr:colOff>189865</xdr:colOff>
      <xdr:row>78</xdr:row>
      <xdr:rowOff>156674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8626"/>
          <a:ext cx="1270" cy="156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160501</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3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156674</xdr:rowOff>
    </xdr:from>
    <xdr:to>
      <xdr:col>55</xdr:col>
      <xdr:colOff>88900</xdr:colOff>
      <xdr:row>78</xdr:row>
      <xdr:rowOff>156674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29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85253</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4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138576</xdr:rowOff>
    </xdr:from>
    <xdr:to>
      <xdr:col>55</xdr:col>
      <xdr:colOff>88900</xdr:colOff>
      <xdr:row>69</xdr:row>
      <xdr:rowOff>138576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126155</xdr:rowOff>
    </xdr:from>
    <xdr:to>
      <xdr:col>55</xdr:col>
      <xdr:colOff>0</xdr:colOff>
      <xdr:row>77</xdr:row>
      <xdr:rowOff>79254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56355"/>
          <a:ext cx="838200" cy="12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149420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126543</xdr:rowOff>
    </xdr:from>
    <xdr:to>
      <xdr:col>55</xdr:col>
      <xdr:colOff>50800</xdr:colOff>
      <xdr:row>77</xdr:row>
      <xdr:rowOff>56693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126155</xdr:rowOff>
    </xdr:from>
    <xdr:to>
      <xdr:col>50</xdr:col>
      <xdr:colOff>114300</xdr:colOff>
      <xdr:row>77</xdr:row>
      <xdr:rowOff>154369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56355"/>
          <a:ext cx="889000" cy="19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92805</xdr:rowOff>
    </xdr:from>
    <xdr:to>
      <xdr:col>50</xdr:col>
      <xdr:colOff>165100</xdr:colOff>
      <xdr:row>77</xdr:row>
      <xdr:rowOff>22955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14082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123907</xdr:rowOff>
    </xdr:from>
    <xdr:to>
      <xdr:col>45</xdr:col>
      <xdr:colOff>177800</xdr:colOff>
      <xdr:row>77</xdr:row>
      <xdr:rowOff>154369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154107"/>
          <a:ext cx="889000" cy="20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49543</xdr:rowOff>
    </xdr:from>
    <xdr:to>
      <xdr:col>46</xdr:col>
      <xdr:colOff>38100</xdr:colOff>
      <xdr:row>77</xdr:row>
      <xdr:rowOff>151143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5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167670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02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123907</xdr:rowOff>
    </xdr:from>
    <xdr:to>
      <xdr:col>41</xdr:col>
      <xdr:colOff>50800</xdr:colOff>
      <xdr:row>77</xdr:row>
      <xdr:rowOff>161017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54107"/>
          <a:ext cx="889000" cy="20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12357</xdr:rowOff>
    </xdr:from>
    <xdr:to>
      <xdr:col>41</xdr:col>
      <xdr:colOff>101600</xdr:colOff>
      <xdr:row>77</xdr:row>
      <xdr:rowOff>113957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21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105084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30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32950</xdr:rowOff>
    </xdr:from>
    <xdr:to>
      <xdr:col>36</xdr:col>
      <xdr:colOff>165100</xdr:colOff>
      <xdr:row>77</xdr:row>
      <xdr:rowOff>134550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151077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0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28454</xdr:rowOff>
    </xdr:from>
    <xdr:to>
      <xdr:col>55</xdr:col>
      <xdr:colOff>50800</xdr:colOff>
      <xdr:row>77</xdr:row>
      <xdr:rowOff>130054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3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6881</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0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75355</xdr:rowOff>
    </xdr:from>
    <xdr:to>
      <xdr:col>50</xdr:col>
      <xdr:colOff>165100</xdr:colOff>
      <xdr:row>77</xdr:row>
      <xdr:rowOff>5505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0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22032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8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103569</xdr:rowOff>
    </xdr:from>
    <xdr:to>
      <xdr:col>46</xdr:col>
      <xdr:colOff>38100</xdr:colOff>
      <xdr:row>78</xdr:row>
      <xdr:rowOff>33719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0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24846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9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73107</xdr:rowOff>
    </xdr:from>
    <xdr:to>
      <xdr:col>41</xdr:col>
      <xdr:colOff>101600</xdr:colOff>
      <xdr:row>77</xdr:row>
      <xdr:rowOff>3257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0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19784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87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110217</xdr:rowOff>
    </xdr:from>
    <xdr:to>
      <xdr:col>36</xdr:col>
      <xdr:colOff>165100</xdr:colOff>
      <xdr:row>78</xdr:row>
      <xdr:rowOff>40367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1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31494</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40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63497</xdr:rowOff>
    </xdr:from>
    <xdr:to>
      <xdr:col>54</xdr:col>
      <xdr:colOff>189865</xdr:colOff>
      <xdr:row>99</xdr:row>
      <xdr:rowOff>24549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65447"/>
          <a:ext cx="1270" cy="1332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36710</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1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24549</xdr:rowOff>
    </xdr:from>
    <xdr:to>
      <xdr:col>55</xdr:col>
      <xdr:colOff>88900</xdr:colOff>
      <xdr:row>99</xdr:row>
      <xdr:rowOff>24549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9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10174</xdr:rowOff>
    </xdr:from>
    <xdr:ext cx="690189"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40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1,775,005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63497</xdr:rowOff>
    </xdr:from>
    <xdr:to>
      <xdr:col>55</xdr:col>
      <xdr:colOff>88900</xdr:colOff>
      <xdr:row>91</xdr:row>
      <xdr:rowOff>63497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6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171177</xdr:rowOff>
    </xdr:from>
    <xdr:to>
      <xdr:col>55</xdr:col>
      <xdr:colOff>0</xdr:colOff>
      <xdr:row>98</xdr:row>
      <xdr:rowOff>171304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973277"/>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125610</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756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102733</xdr:rowOff>
    </xdr:from>
    <xdr:to>
      <xdr:col>55</xdr:col>
      <xdr:colOff>50800</xdr:colOff>
      <xdr:row>99</xdr:row>
      <xdr:rowOff>32883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9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171304</xdr:rowOff>
    </xdr:from>
    <xdr:to>
      <xdr:col>50</xdr:col>
      <xdr:colOff>114300</xdr:colOff>
      <xdr:row>99</xdr:row>
      <xdr:rowOff>5125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973404"/>
          <a:ext cx="889000" cy="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125454</xdr:rowOff>
    </xdr:from>
    <xdr:to>
      <xdr:col>50</xdr:col>
      <xdr:colOff>165100</xdr:colOff>
      <xdr:row>99</xdr:row>
      <xdr:rowOff>55604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46731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70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5125</xdr:rowOff>
    </xdr:from>
    <xdr:to>
      <xdr:col>45</xdr:col>
      <xdr:colOff>177800</xdr:colOff>
      <xdr:row>99</xdr:row>
      <xdr:rowOff>8260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978675"/>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122899</xdr:rowOff>
    </xdr:from>
    <xdr:to>
      <xdr:col>46</xdr:col>
      <xdr:colOff>38100</xdr:colOff>
      <xdr:row>99</xdr:row>
      <xdr:rowOff>53049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92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69576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70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8077</xdr:rowOff>
    </xdr:from>
    <xdr:to>
      <xdr:col>41</xdr:col>
      <xdr:colOff>50800</xdr:colOff>
      <xdr:row>99</xdr:row>
      <xdr:rowOff>8260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98162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125566</xdr:rowOff>
    </xdr:from>
    <xdr:to>
      <xdr:col>41</xdr:col>
      <xdr:colOff>101600</xdr:colOff>
      <xdr:row>99</xdr:row>
      <xdr:rowOff>55716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92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72243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70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122636</xdr:rowOff>
    </xdr:from>
    <xdr:to>
      <xdr:col>36</xdr:col>
      <xdr:colOff>165100</xdr:colOff>
      <xdr:row>99</xdr:row>
      <xdr:rowOff>52786</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92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69313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69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120377</xdr:rowOff>
    </xdr:from>
    <xdr:to>
      <xdr:col>55</xdr:col>
      <xdr:colOff>50800</xdr:colOff>
      <xdr:row>99</xdr:row>
      <xdr:rowOff>50527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92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81159</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88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120504</xdr:rowOff>
    </xdr:from>
    <xdr:to>
      <xdr:col>50</xdr:col>
      <xdr:colOff>165100</xdr:colOff>
      <xdr:row>99</xdr:row>
      <xdr:rowOff>50654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92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67181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9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125775</xdr:rowOff>
    </xdr:from>
    <xdr:to>
      <xdr:col>46</xdr:col>
      <xdr:colOff>38100</xdr:colOff>
      <xdr:row>99</xdr:row>
      <xdr:rowOff>55925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92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47052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702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128910</xdr:rowOff>
    </xdr:from>
    <xdr:to>
      <xdr:col>41</xdr:col>
      <xdr:colOff>101600</xdr:colOff>
      <xdr:row>99</xdr:row>
      <xdr:rowOff>59060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93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50187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702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128727</xdr:rowOff>
    </xdr:from>
    <xdr:to>
      <xdr:col>36</xdr:col>
      <xdr:colOff>165100</xdr:colOff>
      <xdr:row>99</xdr:row>
      <xdr:rowOff>58877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93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50004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702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9953</xdr:rowOff>
    </xdr:from>
    <xdr:to>
      <xdr:col>85</xdr:col>
      <xdr:colOff>126364</xdr:colOff>
      <xdr:row>38</xdr:row>
      <xdr:rowOff>134377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53453"/>
          <a:ext cx="1269"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138204</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5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134377</xdr:rowOff>
    </xdr:from>
    <xdr:to>
      <xdr:col>86</xdr:col>
      <xdr:colOff>25400</xdr:colOff>
      <xdr:row>38</xdr:row>
      <xdr:rowOff>134377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4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128080</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9953</xdr:rowOff>
    </xdr:from>
    <xdr:to>
      <xdr:col>86</xdr:col>
      <xdr:colOff>25400</xdr:colOff>
      <xdr:row>30</xdr:row>
      <xdr:rowOff>9953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5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165009</xdr:rowOff>
    </xdr:from>
    <xdr:to>
      <xdr:col>85</xdr:col>
      <xdr:colOff>127000</xdr:colOff>
      <xdr:row>37</xdr:row>
      <xdr:rowOff>6393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337209"/>
          <a:ext cx="838200" cy="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48422</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49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25545</xdr:rowOff>
    </xdr:from>
    <xdr:to>
      <xdr:col>85</xdr:col>
      <xdr:colOff>177800</xdr:colOff>
      <xdr:row>36</xdr:row>
      <xdr:rowOff>127145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165009</xdr:rowOff>
    </xdr:from>
    <xdr:to>
      <xdr:col>81</xdr:col>
      <xdr:colOff>50800</xdr:colOff>
      <xdr:row>37</xdr:row>
      <xdr:rowOff>28698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37209"/>
          <a:ext cx="889000" cy="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91708</xdr:rowOff>
    </xdr:from>
    <xdr:to>
      <xdr:col>81</xdr:col>
      <xdr:colOff>101600</xdr:colOff>
      <xdr:row>37</xdr:row>
      <xdr:rowOff>21858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26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38385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03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168340</xdr:rowOff>
    </xdr:from>
    <xdr:to>
      <xdr:col>76</xdr:col>
      <xdr:colOff>114300</xdr:colOff>
      <xdr:row>37</xdr:row>
      <xdr:rowOff>28698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340540"/>
          <a:ext cx="889000" cy="3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138963</xdr:rowOff>
    </xdr:from>
    <xdr:to>
      <xdr:col>76</xdr:col>
      <xdr:colOff>165100</xdr:colOff>
      <xdr:row>37</xdr:row>
      <xdr:rowOff>69113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1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85640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08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164258</xdr:rowOff>
    </xdr:from>
    <xdr:to>
      <xdr:col>71</xdr:col>
      <xdr:colOff>177800</xdr:colOff>
      <xdr:row>36</xdr:row>
      <xdr:rowOff>168340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336458"/>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32142</xdr:rowOff>
    </xdr:from>
    <xdr:to>
      <xdr:col>72</xdr:col>
      <xdr:colOff>38100</xdr:colOff>
      <xdr:row>36</xdr:row>
      <xdr:rowOff>133742</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150269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7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108266</xdr:rowOff>
    </xdr:from>
    <xdr:to>
      <xdr:col>67</xdr:col>
      <xdr:colOff>101600</xdr:colOff>
      <xdr:row>37</xdr:row>
      <xdr:rowOff>38416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54943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5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127043</xdr:rowOff>
    </xdr:from>
    <xdr:to>
      <xdr:col>85</xdr:col>
      <xdr:colOff>177800</xdr:colOff>
      <xdr:row>37</xdr:row>
      <xdr:rowOff>57193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105470</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7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114209</xdr:rowOff>
    </xdr:from>
    <xdr:to>
      <xdr:col>81</xdr:col>
      <xdr:colOff>101600</xdr:colOff>
      <xdr:row>37</xdr:row>
      <xdr:rowOff>44359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8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35486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37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149348</xdr:rowOff>
    </xdr:from>
    <xdr:to>
      <xdr:col>76</xdr:col>
      <xdr:colOff>165100</xdr:colOff>
      <xdr:row>37</xdr:row>
      <xdr:rowOff>79498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2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70625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41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117540</xdr:rowOff>
    </xdr:from>
    <xdr:to>
      <xdr:col>72</xdr:col>
      <xdr:colOff>38100</xdr:colOff>
      <xdr:row>37</xdr:row>
      <xdr:rowOff>47690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8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38817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38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113458</xdr:rowOff>
    </xdr:from>
    <xdr:to>
      <xdr:col>67</xdr:col>
      <xdr:colOff>101600</xdr:colOff>
      <xdr:row>37</xdr:row>
      <xdr:rowOff>43608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8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34735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37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6557</xdr:rowOff>
    </xdr:from>
    <xdr:to>
      <xdr:col>85</xdr:col>
      <xdr:colOff>126364</xdr:colOff>
      <xdr:row>58</xdr:row>
      <xdr:rowOff>161003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79057"/>
          <a:ext cx="1269" cy="1526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164830</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0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161003</xdr:rowOff>
    </xdr:from>
    <xdr:to>
      <xdr:col>86</xdr:col>
      <xdr:colOff>25400</xdr:colOff>
      <xdr:row>58</xdr:row>
      <xdr:rowOff>161003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05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124684</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5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6557</xdr:rowOff>
    </xdr:from>
    <xdr:to>
      <xdr:col>86</xdr:col>
      <xdr:colOff>25400</xdr:colOff>
      <xdr:row>50</xdr:row>
      <xdr:rowOff>6557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125973</xdr:rowOff>
    </xdr:from>
    <xdr:to>
      <xdr:col>85</xdr:col>
      <xdr:colOff>127000</xdr:colOff>
      <xdr:row>58</xdr:row>
      <xdr:rowOff>159719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898623"/>
          <a:ext cx="838200" cy="20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79011</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08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56134</xdr:rowOff>
    </xdr:from>
    <xdr:to>
      <xdr:col>85</xdr:col>
      <xdr:colOff>177800</xdr:colOff>
      <xdr:row>56</xdr:row>
      <xdr:rowOff>157734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65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159719</xdr:rowOff>
    </xdr:from>
    <xdr:to>
      <xdr:col>81</xdr:col>
      <xdr:colOff>50800</xdr:colOff>
      <xdr:row>59</xdr:row>
      <xdr:rowOff>20850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10103819"/>
          <a:ext cx="889000" cy="3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68304</xdr:rowOff>
    </xdr:from>
    <xdr:to>
      <xdr:col>81</xdr:col>
      <xdr:colOff>101600</xdr:colOff>
      <xdr:row>57</xdr:row>
      <xdr:rowOff>169904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4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14981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169734</xdr:rowOff>
    </xdr:from>
    <xdr:to>
      <xdr:col>76</xdr:col>
      <xdr:colOff>114300</xdr:colOff>
      <xdr:row>59</xdr:row>
      <xdr:rowOff>20850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10113834"/>
          <a:ext cx="889000" cy="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79332</xdr:rowOff>
    </xdr:from>
    <xdr:to>
      <xdr:col>76</xdr:col>
      <xdr:colOff>165100</xdr:colOff>
      <xdr:row>58</xdr:row>
      <xdr:rowOff>9482</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5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26009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2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167687</xdr:rowOff>
    </xdr:from>
    <xdr:to>
      <xdr:col>71</xdr:col>
      <xdr:colOff>177800</xdr:colOff>
      <xdr:row>58</xdr:row>
      <xdr:rowOff>169734</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10111787"/>
          <a:ext cx="889000" cy="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89815</xdr:rowOff>
    </xdr:from>
    <xdr:to>
      <xdr:col>72</xdr:col>
      <xdr:colOff>38100</xdr:colOff>
      <xdr:row>58</xdr:row>
      <xdr:rowOff>19965</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6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36492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63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51312</xdr:rowOff>
    </xdr:from>
    <xdr:to>
      <xdr:col>67</xdr:col>
      <xdr:colOff>101600</xdr:colOff>
      <xdr:row>57</xdr:row>
      <xdr:rowOff>152912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2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169439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59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75173</xdr:rowOff>
    </xdr:from>
    <xdr:to>
      <xdr:col>85</xdr:col>
      <xdr:colOff>177800</xdr:colOff>
      <xdr:row>58</xdr:row>
      <xdr:rowOff>5323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8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53600</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82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108919</xdr:rowOff>
    </xdr:from>
    <xdr:to>
      <xdr:col>81</xdr:col>
      <xdr:colOff>101600</xdr:colOff>
      <xdr:row>59</xdr:row>
      <xdr:rowOff>39069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1005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30196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14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141500</xdr:rowOff>
    </xdr:from>
    <xdr:to>
      <xdr:col>76</xdr:col>
      <xdr:colOff>165100</xdr:colOff>
      <xdr:row>59</xdr:row>
      <xdr:rowOff>71650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1008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62777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17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118934</xdr:rowOff>
    </xdr:from>
    <xdr:to>
      <xdr:col>72</xdr:col>
      <xdr:colOff>38100</xdr:colOff>
      <xdr:row>59</xdr:row>
      <xdr:rowOff>49084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1006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40211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15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116887</xdr:rowOff>
    </xdr:from>
    <xdr:to>
      <xdr:col>67</xdr:col>
      <xdr:colOff>101600</xdr:colOff>
      <xdr:row>59</xdr:row>
      <xdr:rowOff>47037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06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38164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15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105766</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78716"/>
          <a:ext cx="1269" cy="131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68117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12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52443</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5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687,813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105766</xdr:rowOff>
    </xdr:from>
    <xdr:to>
      <xdr:col>86</xdr:col>
      <xdr:colOff>25400</xdr:colOff>
      <xdr:row>71</xdr:row>
      <xdr:rowOff>105766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41932</xdr:rowOff>
    </xdr:from>
    <xdr:to>
      <xdr:col>85</xdr:col>
      <xdr:colOff>127000</xdr:colOff>
      <xdr:row>79</xdr:row>
      <xdr:rowOff>42194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86482"/>
          <a:ext cx="8382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157018</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8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134141</xdr:rowOff>
    </xdr:from>
    <xdr:to>
      <xdr:col>85</xdr:col>
      <xdr:colOff>177800</xdr:colOff>
      <xdr:row>79</xdr:row>
      <xdr:rowOff>64291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50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36016</xdr:rowOff>
    </xdr:from>
    <xdr:to>
      <xdr:col>81</xdr:col>
      <xdr:colOff>50800</xdr:colOff>
      <xdr:row>79</xdr:row>
      <xdr:rowOff>41932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0566"/>
          <a:ext cx="889000" cy="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158817</xdr:rowOff>
    </xdr:from>
    <xdr:to>
      <xdr:col>81</xdr:col>
      <xdr:colOff>101600</xdr:colOff>
      <xdr:row>79</xdr:row>
      <xdr:rowOff>88967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105494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3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29341</xdr:rowOff>
    </xdr:from>
    <xdr:to>
      <xdr:col>76</xdr:col>
      <xdr:colOff>114300</xdr:colOff>
      <xdr:row>79</xdr:row>
      <xdr:rowOff>36016</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73891"/>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160210</xdr:rowOff>
    </xdr:from>
    <xdr:to>
      <xdr:col>76</xdr:col>
      <xdr:colOff>165100</xdr:colOff>
      <xdr:row>79</xdr:row>
      <xdr:rowOff>90360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3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81487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62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29341</xdr:rowOff>
    </xdr:from>
    <xdr:to>
      <xdr:col>71</xdr:col>
      <xdr:colOff>177800</xdr:colOff>
      <xdr:row>79</xdr:row>
      <xdr:rowOff>37658</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73891"/>
          <a:ext cx="889000" cy="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161009</xdr:rowOff>
    </xdr:from>
    <xdr:to>
      <xdr:col>72</xdr:col>
      <xdr:colOff>38100</xdr:colOff>
      <xdr:row>79</xdr:row>
      <xdr:rowOff>91159</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3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82286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2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160387</xdr:rowOff>
    </xdr:from>
    <xdr:to>
      <xdr:col>67</xdr:col>
      <xdr:colOff>101600</xdr:colOff>
      <xdr:row>79</xdr:row>
      <xdr:rowOff>90537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33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62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162844</xdr:rowOff>
    </xdr:from>
    <xdr:to>
      <xdr:col>85</xdr:col>
      <xdr:colOff>177800</xdr:colOff>
      <xdr:row>79</xdr:row>
      <xdr:rowOff>92994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112566</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8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162582</xdr:rowOff>
    </xdr:from>
    <xdr:to>
      <xdr:col>81</xdr:col>
      <xdr:colOff>101600</xdr:colOff>
      <xdr:row>79</xdr:row>
      <xdr:rowOff>92732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83859</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62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156666</xdr:rowOff>
    </xdr:from>
    <xdr:to>
      <xdr:col>76</xdr:col>
      <xdr:colOff>165100</xdr:colOff>
      <xdr:row>79</xdr:row>
      <xdr:rowOff>86816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2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103343</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30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149991</xdr:rowOff>
    </xdr:from>
    <xdr:to>
      <xdr:col>72</xdr:col>
      <xdr:colOff>38100</xdr:colOff>
      <xdr:row>79</xdr:row>
      <xdr:rowOff>80141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2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96668</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29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158308</xdr:rowOff>
    </xdr:from>
    <xdr:to>
      <xdr:col>67</xdr:col>
      <xdr:colOff>101600</xdr:colOff>
      <xdr:row>79</xdr:row>
      <xdr:rowOff>88458</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104985</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30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74276</xdr:rowOff>
    </xdr:from>
    <xdr:to>
      <xdr:col>85</xdr:col>
      <xdr:colOff>126364</xdr:colOff>
      <xdr:row>98</xdr:row>
      <xdr:rowOff>168711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04776"/>
          <a:ext cx="1269" cy="1466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1088</xdr:rowOff>
    </xdr:from>
    <xdr:ext cx="469744"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168711</xdr:rowOff>
    </xdr:from>
    <xdr:to>
      <xdr:col>86</xdr:col>
      <xdr:colOff>25400</xdr:colOff>
      <xdr:row>98</xdr:row>
      <xdr:rowOff>168711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7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20953</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8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74276</xdr:rowOff>
    </xdr:from>
    <xdr:to>
      <xdr:col>86</xdr:col>
      <xdr:colOff>25400</xdr:colOff>
      <xdr:row>90</xdr:row>
      <xdr:rowOff>74276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0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78141</xdr:rowOff>
    </xdr:from>
    <xdr:to>
      <xdr:col>85</xdr:col>
      <xdr:colOff>127000</xdr:colOff>
      <xdr:row>94</xdr:row>
      <xdr:rowOff>105823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194441"/>
          <a:ext cx="838200" cy="2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140217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56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161790</xdr:rowOff>
    </xdr:from>
    <xdr:to>
      <xdr:col>85</xdr:col>
      <xdr:colOff>177800</xdr:colOff>
      <xdr:row>95</xdr:row>
      <xdr:rowOff>91940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7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153188</xdr:rowOff>
    </xdr:from>
    <xdr:to>
      <xdr:col>81</xdr:col>
      <xdr:colOff>50800</xdr:colOff>
      <xdr:row>94</xdr:row>
      <xdr:rowOff>78141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098038"/>
          <a:ext cx="889000" cy="9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1183</xdr:rowOff>
    </xdr:from>
    <xdr:to>
      <xdr:col>81</xdr:col>
      <xdr:colOff>101600</xdr:colOff>
      <xdr:row>95</xdr:row>
      <xdr:rowOff>102783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28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93910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38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153188</xdr:rowOff>
    </xdr:from>
    <xdr:to>
      <xdr:col>76</xdr:col>
      <xdr:colOff>114300</xdr:colOff>
      <xdr:row>93</xdr:row>
      <xdr:rowOff>163246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098038"/>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166667</xdr:rowOff>
    </xdr:from>
    <xdr:to>
      <xdr:col>76</xdr:col>
      <xdr:colOff>165100</xdr:colOff>
      <xdr:row>95</xdr:row>
      <xdr:rowOff>96817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2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87944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37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163246</xdr:rowOff>
    </xdr:from>
    <xdr:to>
      <xdr:col>71</xdr:col>
      <xdr:colOff>177800</xdr:colOff>
      <xdr:row>94</xdr:row>
      <xdr:rowOff>49381</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108096"/>
          <a:ext cx="889000" cy="5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20439</xdr:rowOff>
    </xdr:from>
    <xdr:to>
      <xdr:col>72</xdr:col>
      <xdr:colOff>38100</xdr:colOff>
      <xdr:row>95</xdr:row>
      <xdr:rowOff>122039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0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113166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40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13963</xdr:rowOff>
    </xdr:from>
    <xdr:to>
      <xdr:col>67</xdr:col>
      <xdr:colOff>101600</xdr:colOff>
      <xdr:row>95</xdr:row>
      <xdr:rowOff>115563</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106690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3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55023</xdr:rowOff>
    </xdr:from>
    <xdr:to>
      <xdr:col>85</xdr:col>
      <xdr:colOff>177800</xdr:colOff>
      <xdr:row>94</xdr:row>
      <xdr:rowOff>156623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17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77900</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02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27341</xdr:rowOff>
    </xdr:from>
    <xdr:to>
      <xdr:col>81</xdr:col>
      <xdr:colOff>101600</xdr:colOff>
      <xdr:row>94</xdr:row>
      <xdr:rowOff>128941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14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145468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91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102388</xdr:rowOff>
    </xdr:from>
    <xdr:to>
      <xdr:col>76</xdr:col>
      <xdr:colOff>165100</xdr:colOff>
      <xdr:row>94</xdr:row>
      <xdr:rowOff>32538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04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49065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82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112446</xdr:rowOff>
    </xdr:from>
    <xdr:to>
      <xdr:col>72</xdr:col>
      <xdr:colOff>38100</xdr:colOff>
      <xdr:row>94</xdr:row>
      <xdr:rowOff>42596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05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59123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83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170031</xdr:rowOff>
    </xdr:from>
    <xdr:to>
      <xdr:col>67</xdr:col>
      <xdr:colOff>101600</xdr:colOff>
      <xdr:row>94</xdr:row>
      <xdr:rowOff>100181</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11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116708</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89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48832</xdr:rowOff>
    </xdr:from>
    <xdr:to>
      <xdr:col>116</xdr:col>
      <xdr:colOff>62864</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63782"/>
          <a:ext cx="1269" cy="1176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47966</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563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166959</xdr:rowOff>
    </xdr:from>
    <xdr:ext cx="534377"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13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48832</xdr:rowOff>
    </xdr:from>
    <xdr:to>
      <xdr:col>116</xdr:col>
      <xdr:colOff>152400</xdr:colOff>
      <xdr:row>31</xdr:row>
      <xdr:rowOff>48832</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136866</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309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113989</xdr:rowOff>
    </xdr:from>
    <xdr:to>
      <xdr:col>116</xdr:col>
      <xdr:colOff>114300</xdr:colOff>
      <xdr:row>38</xdr:row>
      <xdr:rowOff>44138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4576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143993</xdr:rowOff>
    </xdr:from>
    <xdr:to>
      <xdr:col>112</xdr:col>
      <xdr:colOff>38100</xdr:colOff>
      <xdr:row>38</xdr:row>
      <xdr:rowOff>74143</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4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90670</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26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143650</xdr:rowOff>
    </xdr:from>
    <xdr:to>
      <xdr:col>107</xdr:col>
      <xdr:colOff>101600</xdr:colOff>
      <xdr:row>38</xdr:row>
      <xdr:rowOff>73800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4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90327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262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144450</xdr:rowOff>
    </xdr:from>
    <xdr:to>
      <xdr:col>102</xdr:col>
      <xdr:colOff>165100</xdr:colOff>
      <xdr:row>38</xdr:row>
      <xdr:rowOff>74600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91127</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26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143993</xdr:rowOff>
    </xdr:from>
    <xdr:to>
      <xdr:col>98</xdr:col>
      <xdr:colOff>38100</xdr:colOff>
      <xdr:row>38</xdr:row>
      <xdr:rowOff>74143</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4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90670</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26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92416</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436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51</xdr:row>
      <xdr:rowOff>31750</xdr:rowOff>
    </xdr:from>
    <xdr:to>
      <xdr:col>107</xdr:col>
      <xdr:colOff>101600</xdr:colOff>
      <xdr:row>51</xdr:row>
      <xdr:rowOff>133350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49</xdr:row>
      <xdr:rowOff>149877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民生費においては、</a:t>
          </a:r>
          <a:r>
            <a:rPr lang="ja-JP" altLang="ja-JP" sz="1100" b="0" i="0" baseline="0">
              <a:solidFill>
                <a:schemeClr val="dk1"/>
              </a:solidFill>
              <a:effectLst/>
              <a:latin typeface="+mn-lt"/>
              <a:ea typeface="+mn-ea"/>
              <a:cs typeface="+mn-cs"/>
            </a:rPr>
            <a:t>障害者自立支援給付事業、生活保護費支給事業、保育所運営費等の事業費が多額となっており</a:t>
          </a:r>
          <a:r>
            <a:rPr kumimoji="1" lang="ja-JP"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類似団体内でも最大値付近となっている。</a:t>
          </a:r>
          <a:endParaRPr lang="en-US" altLang="ja-JP" sz="1100" b="0" i="0" baseline="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　衛生費においては、雲仙・南島原</a:t>
          </a:r>
          <a:r>
            <a:rPr lang="ja-JP" altLang="ja-JP" sz="1100" b="0" i="0" baseline="0">
              <a:solidFill>
                <a:schemeClr val="dk1"/>
              </a:solidFill>
              <a:effectLst/>
              <a:latin typeface="+mn-lt"/>
              <a:ea typeface="+mn-ea"/>
              <a:cs typeface="+mn-cs"/>
            </a:rPr>
            <a:t>保健</a:t>
          </a:r>
          <a:r>
            <a:rPr lang="ja-JP" altLang="en-US" sz="1100" b="0" i="0" baseline="0">
              <a:solidFill>
                <a:schemeClr val="dk1"/>
              </a:solidFill>
              <a:effectLst/>
              <a:latin typeface="+mn-lt"/>
              <a:ea typeface="+mn-ea"/>
              <a:cs typeface="+mn-cs"/>
            </a:rPr>
            <a:t>組合が建設した公立新小浜病院の負担金の増により</a:t>
          </a:r>
          <a:r>
            <a:rPr kumimoji="1" lang="ja-JP" altLang="ja-JP" sz="1100" b="0" i="0" baseline="0">
              <a:solidFill>
                <a:schemeClr val="dk1"/>
              </a:solidFill>
              <a:effectLst/>
              <a:latin typeface="+mn-lt"/>
              <a:ea typeface="+mn-ea"/>
              <a:cs typeface="+mn-cs"/>
            </a:rPr>
            <a:t>類似団体平均を上回っている状況である。</a:t>
          </a:r>
          <a:endParaRPr lang="ja-JP" altLang="ja-JP">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また、農林水産費は、本市において重要な施策として取り組んでおり、</a:t>
          </a:r>
          <a:r>
            <a:rPr kumimoji="1" lang="ja-JP" altLang="en-US" sz="1100" b="0" i="0" baseline="0">
              <a:solidFill>
                <a:schemeClr val="dk1"/>
              </a:solidFill>
              <a:effectLst/>
              <a:latin typeface="+mn-lt"/>
              <a:ea typeface="+mn-ea"/>
              <a:cs typeface="+mn-cs"/>
            </a:rPr>
            <a:t>産地パワーアップ事業や</a:t>
          </a:r>
          <a:r>
            <a:rPr kumimoji="1" lang="ja-JP" altLang="ja-JP" sz="1100" b="0" i="0" baseline="0">
              <a:solidFill>
                <a:schemeClr val="dk1"/>
              </a:solidFill>
              <a:effectLst/>
              <a:latin typeface="+mn-lt"/>
              <a:ea typeface="+mn-ea"/>
              <a:cs typeface="+mn-cs"/>
            </a:rPr>
            <a:t>南串山 漁港施設整備事業</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南串山 </a:t>
          </a:r>
          <a:r>
            <a:rPr kumimoji="1" lang="ja-JP" altLang="en-US" sz="1100" b="0" i="0" baseline="0">
              <a:solidFill>
                <a:schemeClr val="dk1"/>
              </a:solidFill>
              <a:effectLst/>
              <a:latin typeface="+mn-lt"/>
              <a:ea typeface="+mn-ea"/>
              <a:cs typeface="+mn-cs"/>
            </a:rPr>
            <a:t>赤間漁港海岸高潮対策</a:t>
          </a:r>
          <a:r>
            <a:rPr kumimoji="1" lang="ja-JP" altLang="ja-JP" sz="1100" b="0" i="0" baseline="0">
              <a:solidFill>
                <a:schemeClr val="dk1"/>
              </a:solidFill>
              <a:effectLst/>
              <a:latin typeface="+mn-lt"/>
              <a:ea typeface="+mn-ea"/>
              <a:cs typeface="+mn-cs"/>
            </a:rPr>
            <a:t>事業等を実施したことにより、類似団体平均を上回っている状況である。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財政調整基金残高については、取り崩しを行わず前年とほぼ同じ積立額であったが、標準財政規模額の減に伴い、比率は増となった。</a:t>
          </a:r>
          <a:endParaRPr lang="ja-JP" altLang="ja-JP" sz="1050">
            <a:effectLst/>
          </a:endParaRPr>
        </a:p>
        <a:p>
          <a:pPr rtl="0" eaLnBrk="1" fontAlgn="auto" latinLnBrk="0" hangingPunct="1"/>
          <a:r>
            <a:rPr kumimoji="1" lang="ja-JP" altLang="ja-JP" sz="1050" b="0" i="0" baseline="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実質収支額については、</a:t>
          </a:r>
          <a:r>
            <a:rPr lang="ja-JP" altLang="ja-JP" sz="1050" b="0" i="0" baseline="0">
              <a:solidFill>
                <a:sysClr val="windowText" lastClr="000000"/>
              </a:solidFill>
              <a:effectLst/>
              <a:latin typeface="+mn-lt"/>
              <a:ea typeface="+mn-ea"/>
              <a:cs typeface="+mn-cs"/>
            </a:rPr>
            <a:t>標準財政規模額の減があるものの、形式収支の</a:t>
          </a:r>
          <a:r>
            <a:rPr lang="ja-JP" altLang="en-US" sz="1050" b="0" i="0" baseline="0">
              <a:solidFill>
                <a:sysClr val="windowText" lastClr="000000"/>
              </a:solidFill>
              <a:effectLst/>
              <a:latin typeface="+mn-lt"/>
              <a:ea typeface="+mn-ea"/>
              <a:cs typeface="+mn-cs"/>
            </a:rPr>
            <a:t>増</a:t>
          </a:r>
          <a:r>
            <a:rPr lang="ja-JP" altLang="ja-JP" sz="1050" b="0" i="0" baseline="0">
              <a:solidFill>
                <a:sysClr val="windowText" lastClr="000000"/>
              </a:solidFill>
              <a:effectLst/>
              <a:latin typeface="+mn-lt"/>
              <a:ea typeface="+mn-ea"/>
              <a:cs typeface="+mn-cs"/>
            </a:rPr>
            <a:t>及び翌年度繰越財源額の</a:t>
          </a:r>
          <a:r>
            <a:rPr lang="ja-JP" altLang="en-US" sz="1050" b="0" i="0" baseline="0">
              <a:solidFill>
                <a:sysClr val="windowText" lastClr="000000"/>
              </a:solidFill>
              <a:effectLst/>
              <a:latin typeface="+mn-lt"/>
              <a:ea typeface="+mn-ea"/>
              <a:cs typeface="+mn-cs"/>
            </a:rPr>
            <a:t>減</a:t>
          </a:r>
          <a:r>
            <a:rPr lang="ja-JP" altLang="ja-JP" sz="1050" b="0" i="0" baseline="0">
              <a:solidFill>
                <a:sysClr val="windowText" lastClr="000000"/>
              </a:solidFill>
              <a:effectLst/>
              <a:latin typeface="+mn-lt"/>
              <a:ea typeface="+mn-ea"/>
              <a:cs typeface="+mn-cs"/>
            </a:rPr>
            <a:t>によって実質収支額が</a:t>
          </a:r>
          <a:r>
            <a:rPr lang="ja-JP" altLang="en-US" sz="1050" b="0" i="0" baseline="0">
              <a:solidFill>
                <a:sysClr val="windowText" lastClr="000000"/>
              </a:solidFill>
              <a:effectLst/>
              <a:latin typeface="+mn-lt"/>
              <a:ea typeface="+mn-ea"/>
              <a:cs typeface="+mn-cs"/>
            </a:rPr>
            <a:t>増額となっ</a:t>
          </a:r>
          <a:r>
            <a:rPr lang="ja-JP" altLang="ja-JP" sz="1050" b="0" i="0" baseline="0">
              <a:solidFill>
                <a:sysClr val="windowText" lastClr="000000"/>
              </a:solidFill>
              <a:effectLst/>
              <a:latin typeface="+mn-lt"/>
              <a:ea typeface="+mn-ea"/>
              <a:cs typeface="+mn-cs"/>
            </a:rPr>
            <a:t>たことに伴い、</a:t>
          </a:r>
          <a:r>
            <a:rPr lang="ja-JP" altLang="ja-JP" sz="1050" b="0" i="0" baseline="0">
              <a:solidFill>
                <a:schemeClr val="dk1"/>
              </a:solidFill>
              <a:effectLst/>
              <a:latin typeface="+mn-lt"/>
              <a:ea typeface="+mn-ea"/>
              <a:cs typeface="+mn-cs"/>
            </a:rPr>
            <a:t>前年に比べ</a:t>
          </a:r>
          <a:r>
            <a:rPr lang="ja-JP" altLang="en-US" sz="1050" b="0" i="0" baseline="0">
              <a:solidFill>
                <a:schemeClr val="dk1"/>
              </a:solidFill>
              <a:effectLst/>
              <a:latin typeface="+mn-lt"/>
              <a:ea typeface="+mn-ea"/>
              <a:cs typeface="+mn-cs"/>
            </a:rPr>
            <a:t>高い</a:t>
          </a:r>
          <a:r>
            <a:rPr lang="ja-JP" altLang="ja-JP" sz="1050" b="0" i="0" baseline="0">
              <a:solidFill>
                <a:schemeClr val="dk1"/>
              </a:solidFill>
              <a:effectLst/>
              <a:latin typeface="+mn-lt"/>
              <a:ea typeface="+mn-ea"/>
              <a:cs typeface="+mn-cs"/>
            </a:rPr>
            <a:t>比率となった。</a:t>
          </a:r>
          <a:endParaRPr lang="ja-JP" altLang="ja-JP" sz="1050">
            <a:effectLst/>
          </a:endParaRPr>
        </a:p>
        <a:p>
          <a:pPr rtl="0" eaLnBrk="1" fontAlgn="auto" latinLnBrk="0" hangingPunct="1"/>
          <a:r>
            <a:rPr lang="en-US" altLang="ja-JP" sz="1050" b="0" i="0" baseline="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また、実質単年度収支は、繰上償還額が減少した</a:t>
          </a:r>
          <a:r>
            <a:rPr lang="ja-JP" altLang="en-US" sz="1050" b="0" i="0" baseline="0">
              <a:solidFill>
                <a:schemeClr val="dk1"/>
              </a:solidFill>
              <a:effectLst/>
              <a:latin typeface="+mn-lt"/>
              <a:ea typeface="+mn-ea"/>
              <a:cs typeface="+mn-cs"/>
            </a:rPr>
            <a:t>ものの、市債の増や地域総合整備資金貸付金の減等により</a:t>
          </a:r>
          <a:r>
            <a:rPr lang="ja-JP" altLang="ja-JP" sz="1050" b="0" i="0" baseline="0">
              <a:solidFill>
                <a:sysClr val="windowText" lastClr="000000"/>
              </a:solidFill>
              <a:effectLst/>
              <a:latin typeface="+mn-lt"/>
              <a:ea typeface="+mn-ea"/>
              <a:cs typeface="+mn-cs"/>
            </a:rPr>
            <a:t>単年度収支が前年度に比べ</a:t>
          </a:r>
          <a:r>
            <a:rPr lang="ja-JP" altLang="en-US" sz="1050" b="0" i="0" baseline="0">
              <a:solidFill>
                <a:sysClr val="windowText" lastClr="000000"/>
              </a:solidFill>
              <a:effectLst/>
              <a:latin typeface="+mn-lt"/>
              <a:ea typeface="+mn-ea"/>
              <a:cs typeface="+mn-cs"/>
            </a:rPr>
            <a:t>増額となっ</a:t>
          </a:r>
          <a:r>
            <a:rPr lang="ja-JP" altLang="ja-JP" sz="1050" b="0" i="0" baseline="0">
              <a:solidFill>
                <a:sysClr val="windowText" lastClr="000000"/>
              </a:solidFill>
              <a:effectLst/>
              <a:latin typeface="+mn-lt"/>
              <a:ea typeface="+mn-ea"/>
              <a:cs typeface="+mn-cs"/>
            </a:rPr>
            <a:t>たこと</a:t>
          </a:r>
          <a:r>
            <a:rPr lang="ja-JP" altLang="en-US" sz="1050" b="0" i="0" baseline="0">
              <a:solidFill>
                <a:sysClr val="windowText" lastClr="000000"/>
              </a:solidFill>
              <a:effectLst/>
              <a:latin typeface="+mn-lt"/>
              <a:ea typeface="+mn-ea"/>
              <a:cs typeface="+mn-cs"/>
            </a:rPr>
            <a:t>により</a:t>
          </a:r>
          <a:r>
            <a:rPr lang="ja-JP" altLang="ja-JP" sz="1050" b="0" i="0" baseline="0">
              <a:solidFill>
                <a:sysClr val="windowText" lastClr="000000"/>
              </a:solidFill>
              <a:effectLst/>
              <a:latin typeface="+mn-lt"/>
              <a:ea typeface="+mn-ea"/>
              <a:cs typeface="+mn-cs"/>
            </a:rPr>
            <a:t>、比率が大きく</a:t>
          </a:r>
          <a:r>
            <a:rPr lang="ja-JP" altLang="en-US" sz="1050" b="0" i="0" baseline="0">
              <a:solidFill>
                <a:sysClr val="windowText" lastClr="000000"/>
              </a:solidFill>
              <a:effectLst/>
              <a:latin typeface="+mn-lt"/>
              <a:ea typeface="+mn-ea"/>
              <a:cs typeface="+mn-cs"/>
            </a:rPr>
            <a:t>増</a:t>
          </a:r>
          <a:r>
            <a:rPr lang="ja-JP" altLang="ja-JP" sz="1050" b="0" i="0" baseline="0">
              <a:solidFill>
                <a:sysClr val="windowText" lastClr="000000"/>
              </a:solidFill>
              <a:effectLst/>
              <a:latin typeface="+mn-lt"/>
              <a:ea typeface="+mn-ea"/>
              <a:cs typeface="+mn-cs"/>
            </a:rPr>
            <a:t>となった</a:t>
          </a:r>
          <a:r>
            <a:rPr lang="ja-JP" altLang="ja-JP" sz="1050" b="0" i="0" baseline="0">
              <a:solidFill>
                <a:schemeClr val="dk1"/>
              </a:solidFill>
              <a:effectLst/>
              <a:latin typeface="+mn-lt"/>
              <a:ea typeface="+mn-ea"/>
              <a:cs typeface="+mn-cs"/>
            </a:rPr>
            <a:t>。</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一般会計において、中期財政計画及び定員適正化計画により、人件費削減や地方債繰上償還による後年度負担の縮減等により引き続き黒字となったが、普通交付税の合併算定替えの段階的な縮減等により歳入が減少しているため、今後も適正な財政運営に努め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水道事業会計や特別会計についても、独立採算及び適正な歳入の確保等に努める。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33;&#26032;&#23621;/203%20&#36001;&#25919;&#29366;&#27841;&#36039;&#26009;&#38598;&#65288;&#20869;&#23481;&#30906;&#35469;&#31561;&#65289;/&#20196;&#21644;&#20803;&#24180;&#24230;&#27770;&#31639;&#65288;R3&#24180;&#24230;&#20316;&#26989;&#65289;/02_&#20196;&#21644;&#20803;&#24180;&#24230;&#36001;&#25919;&#29366;&#27841;&#36039;&#26009;&#38598;&#12398;&#20316;&#25104;&#12395;&#12388;&#12356;&#12390;&#65288;2&#22238;&#30446;&#65289;/03%20&#24066;&#30010;&#8594;&#30476;/12_&#38642;&#20185;&#24066;&#12288;&#9675;/&#12304;&#36001;&#25919;&#29366;&#27841;&#36039;&#26009;&#38598;&#12305;_422134_&#38642;&#20185;&#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BP53">
            <v>53.6</v>
          </cell>
        </row>
        <row r="55">
          <cell r="AN55" t="str">
            <v>類似団体内平均値</v>
          </cell>
          <cell r="BP55">
            <v>32.799999999999997</v>
          </cell>
        </row>
        <row r="57">
          <cell r="BP57">
            <v>58.6</v>
          </cell>
        </row>
        <row r="72">
          <cell r="BP72" t="str">
            <v>H27</v>
          </cell>
          <cell r="BX72" t="str">
            <v>H28</v>
          </cell>
          <cell r="CF72" t="str">
            <v>H29</v>
          </cell>
          <cell r="CN72" t="str">
            <v>H30</v>
          </cell>
          <cell r="CV72" t="str">
            <v>R01</v>
          </cell>
        </row>
        <row r="73">
          <cell r="AN73" t="str">
            <v>当該団体値</v>
          </cell>
        </row>
        <row r="75">
          <cell r="BP75">
            <v>4.5999999999999996</v>
          </cell>
          <cell r="BX75">
            <v>3.3</v>
          </cell>
          <cell r="CF75">
            <v>2.6</v>
          </cell>
          <cell r="CN75">
            <v>2.9</v>
          </cell>
          <cell r="CV75">
            <v>3.2</v>
          </cell>
        </row>
        <row r="77">
          <cell r="AN77" t="str">
            <v>類似団体内平均値</v>
          </cell>
          <cell r="BP77">
            <v>32.799999999999997</v>
          </cell>
          <cell r="BX77">
            <v>20.2</v>
          </cell>
          <cell r="CF77">
            <v>19</v>
          </cell>
          <cell r="CN77">
            <v>15.4</v>
          </cell>
          <cell r="CV77">
            <v>14.9</v>
          </cell>
        </row>
        <row r="79">
          <cell r="BP79">
            <v>9.5</v>
          </cell>
          <cell r="BX79">
            <v>8.6</v>
          </cell>
          <cell r="CF79">
            <v>8.5</v>
          </cell>
          <cell r="CN79">
            <v>8.5</v>
          </cell>
          <cell r="CV79">
            <v>8.5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79</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81</v>
      </c>
      <c r="C3" s="612"/>
      <c r="D3" s="612"/>
      <c r="E3" s="613"/>
      <c r="F3" s="613"/>
      <c r="G3" s="613"/>
      <c r="H3" s="613"/>
      <c r="I3" s="613"/>
      <c r="J3" s="613"/>
      <c r="K3" s="613"/>
      <c r="L3" s="613" t="s">
        <v>82</v>
      </c>
      <c r="M3" s="613"/>
      <c r="N3" s="613"/>
      <c r="O3" s="613"/>
      <c r="P3" s="613"/>
      <c r="Q3" s="613"/>
      <c r="R3" s="616"/>
      <c r="S3" s="616"/>
      <c r="T3" s="616"/>
      <c r="U3" s="616"/>
      <c r="V3" s="617"/>
      <c r="W3" s="507" t="s">
        <v>83</v>
      </c>
      <c r="X3" s="508"/>
      <c r="Y3" s="508"/>
      <c r="Z3" s="508"/>
      <c r="AA3" s="508"/>
      <c r="AB3" s="612"/>
      <c r="AC3" s="616" t="s">
        <v>84</v>
      </c>
      <c r="AD3" s="508"/>
      <c r="AE3" s="508"/>
      <c r="AF3" s="508"/>
      <c r="AG3" s="508"/>
      <c r="AH3" s="508"/>
      <c r="AI3" s="508"/>
      <c r="AJ3" s="508"/>
      <c r="AK3" s="508"/>
      <c r="AL3" s="578"/>
      <c r="AM3" s="507" t="s">
        <v>85</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86</v>
      </c>
      <c r="BO3" s="508"/>
      <c r="BP3" s="508"/>
      <c r="BQ3" s="508"/>
      <c r="BR3" s="508"/>
      <c r="BS3" s="508"/>
      <c r="BT3" s="508"/>
      <c r="BU3" s="578"/>
      <c r="BV3" s="507" t="s">
        <v>87</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88</v>
      </c>
      <c r="CU3" s="508"/>
      <c r="CV3" s="508"/>
      <c r="CW3" s="508"/>
      <c r="CX3" s="508"/>
      <c r="CY3" s="508"/>
      <c r="CZ3" s="508"/>
      <c r="DA3" s="578"/>
      <c r="DB3" s="507" t="s">
        <v>89</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90</v>
      </c>
      <c r="AZ4" s="421"/>
      <c r="BA4" s="421"/>
      <c r="BB4" s="421"/>
      <c r="BC4" s="421"/>
      <c r="BD4" s="421"/>
      <c r="BE4" s="421"/>
      <c r="BF4" s="421"/>
      <c r="BG4" s="421"/>
      <c r="BH4" s="421"/>
      <c r="BI4" s="421"/>
      <c r="BJ4" s="421"/>
      <c r="BK4" s="421"/>
      <c r="BL4" s="421"/>
      <c r="BM4" s="422"/>
      <c r="BN4" s="423">
        <v>32331292</v>
      </c>
      <c r="BO4" s="424"/>
      <c r="BP4" s="424"/>
      <c r="BQ4" s="424"/>
      <c r="BR4" s="424"/>
      <c r="BS4" s="424"/>
      <c r="BT4" s="424"/>
      <c r="BU4" s="425"/>
      <c r="BV4" s="423">
        <v>29406037</v>
      </c>
      <c r="BW4" s="424"/>
      <c r="BX4" s="424"/>
      <c r="BY4" s="424"/>
      <c r="BZ4" s="424"/>
      <c r="CA4" s="424"/>
      <c r="CB4" s="424"/>
      <c r="CC4" s="425"/>
      <c r="CD4" s="604" t="s">
        <v>91</v>
      </c>
      <c r="CE4" s="605"/>
      <c r="CF4" s="605"/>
      <c r="CG4" s="605"/>
      <c r="CH4" s="605"/>
      <c r="CI4" s="605"/>
      <c r="CJ4" s="605"/>
      <c r="CK4" s="605"/>
      <c r="CL4" s="605"/>
      <c r="CM4" s="605"/>
      <c r="CN4" s="605"/>
      <c r="CO4" s="605"/>
      <c r="CP4" s="605"/>
      <c r="CQ4" s="605"/>
      <c r="CR4" s="605"/>
      <c r="CS4" s="606"/>
      <c r="CT4" s="607">
        <v>8.6</v>
      </c>
      <c r="CU4" s="608"/>
      <c r="CV4" s="608"/>
      <c r="CW4" s="608"/>
      <c r="CX4" s="608"/>
      <c r="CY4" s="608"/>
      <c r="CZ4" s="608"/>
      <c r="DA4" s="609"/>
      <c r="DB4" s="607">
        <v>4.7</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92</v>
      </c>
      <c r="AN5" s="402"/>
      <c r="AO5" s="402"/>
      <c r="AP5" s="402"/>
      <c r="AQ5" s="402"/>
      <c r="AR5" s="402"/>
      <c r="AS5" s="402"/>
      <c r="AT5" s="403"/>
      <c r="AU5" s="485" t="s">
        <v>93</v>
      </c>
      <c r="AV5" s="486"/>
      <c r="AW5" s="486"/>
      <c r="AX5" s="486"/>
      <c r="AY5" s="408" t="s">
        <v>94</v>
      </c>
      <c r="AZ5" s="409"/>
      <c r="BA5" s="409"/>
      <c r="BB5" s="409"/>
      <c r="BC5" s="409"/>
      <c r="BD5" s="409"/>
      <c r="BE5" s="409"/>
      <c r="BF5" s="409"/>
      <c r="BG5" s="409"/>
      <c r="BH5" s="409"/>
      <c r="BI5" s="409"/>
      <c r="BJ5" s="409"/>
      <c r="BK5" s="409"/>
      <c r="BL5" s="409"/>
      <c r="BM5" s="410"/>
      <c r="BN5" s="428">
        <v>30840958</v>
      </c>
      <c r="BO5" s="429"/>
      <c r="BP5" s="429"/>
      <c r="BQ5" s="429"/>
      <c r="BR5" s="429"/>
      <c r="BS5" s="429"/>
      <c r="BT5" s="429"/>
      <c r="BU5" s="430"/>
      <c r="BV5" s="428">
        <v>28379281</v>
      </c>
      <c r="BW5" s="429"/>
      <c r="BX5" s="429"/>
      <c r="BY5" s="429"/>
      <c r="BZ5" s="429"/>
      <c r="CA5" s="429"/>
      <c r="CB5" s="429"/>
      <c r="CC5" s="430"/>
      <c r="CD5" s="437" t="s">
        <v>95</v>
      </c>
      <c r="CE5" s="438"/>
      <c r="CF5" s="438"/>
      <c r="CG5" s="438"/>
      <c r="CH5" s="438"/>
      <c r="CI5" s="438"/>
      <c r="CJ5" s="438"/>
      <c r="CK5" s="438"/>
      <c r="CL5" s="438"/>
      <c r="CM5" s="438"/>
      <c r="CN5" s="438"/>
      <c r="CO5" s="438"/>
      <c r="CP5" s="438"/>
      <c r="CQ5" s="438"/>
      <c r="CR5" s="438"/>
      <c r="CS5" s="439"/>
      <c r="CT5" s="398">
        <v>84</v>
      </c>
      <c r="CU5" s="399"/>
      <c r="CV5" s="399"/>
      <c r="CW5" s="399"/>
      <c r="CX5" s="399"/>
      <c r="CY5" s="399"/>
      <c r="CZ5" s="399"/>
      <c r="DA5" s="400"/>
      <c r="DB5" s="398">
        <v>86.5</v>
      </c>
      <c r="DC5" s="399"/>
      <c r="DD5" s="399"/>
      <c r="DE5" s="399"/>
      <c r="DF5" s="399"/>
      <c r="DG5" s="399"/>
      <c r="DH5" s="399"/>
      <c r="DI5" s="400"/>
      <c r="DJ5" s="186"/>
      <c r="DK5" s="186"/>
      <c r="DL5" s="186"/>
      <c r="DM5" s="186"/>
      <c r="DN5" s="186"/>
      <c r="DO5" s="186"/>
    </row>
    <row r="6" spans="1:119" ht="18.75" customHeight="1" x14ac:dyDescent="0.15">
      <c r="A6" s="187"/>
      <c r="B6" s="584" t="s">
        <v>96</v>
      </c>
      <c r="C6" s="442"/>
      <c r="D6" s="442"/>
      <c r="E6" s="585"/>
      <c r="F6" s="585"/>
      <c r="G6" s="585"/>
      <c r="H6" s="585"/>
      <c r="I6" s="585"/>
      <c r="J6" s="585"/>
      <c r="K6" s="585"/>
      <c r="L6" s="585" t="s">
        <v>97</v>
      </c>
      <c r="M6" s="585"/>
      <c r="N6" s="585"/>
      <c r="O6" s="585"/>
      <c r="P6" s="585"/>
      <c r="Q6" s="585"/>
      <c r="R6" s="466"/>
      <c r="S6" s="466"/>
      <c r="T6" s="466"/>
      <c r="U6" s="466"/>
      <c r="V6" s="591"/>
      <c r="W6" s="519" t="s">
        <v>98</v>
      </c>
      <c r="X6" s="441"/>
      <c r="Y6" s="441"/>
      <c r="Z6" s="441"/>
      <c r="AA6" s="441"/>
      <c r="AB6" s="442"/>
      <c r="AC6" s="596" t="s">
        <v>99</v>
      </c>
      <c r="AD6" s="597"/>
      <c r="AE6" s="597"/>
      <c r="AF6" s="597"/>
      <c r="AG6" s="597"/>
      <c r="AH6" s="597"/>
      <c r="AI6" s="597"/>
      <c r="AJ6" s="597"/>
      <c r="AK6" s="597"/>
      <c r="AL6" s="598"/>
      <c r="AM6" s="497" t="s">
        <v>100</v>
      </c>
      <c r="AN6" s="402"/>
      <c r="AO6" s="402"/>
      <c r="AP6" s="402"/>
      <c r="AQ6" s="402"/>
      <c r="AR6" s="402"/>
      <c r="AS6" s="402"/>
      <c r="AT6" s="403"/>
      <c r="AU6" s="485" t="s">
        <v>93</v>
      </c>
      <c r="AV6" s="486"/>
      <c r="AW6" s="486"/>
      <c r="AX6" s="486"/>
      <c r="AY6" s="408" t="s">
        <v>101</v>
      </c>
      <c r="AZ6" s="409"/>
      <c r="BA6" s="409"/>
      <c r="BB6" s="409"/>
      <c r="BC6" s="409"/>
      <c r="BD6" s="409"/>
      <c r="BE6" s="409"/>
      <c r="BF6" s="409"/>
      <c r="BG6" s="409"/>
      <c r="BH6" s="409"/>
      <c r="BI6" s="409"/>
      <c r="BJ6" s="409"/>
      <c r="BK6" s="409"/>
      <c r="BL6" s="409"/>
      <c r="BM6" s="410"/>
      <c r="BN6" s="428">
        <v>1490334</v>
      </c>
      <c r="BO6" s="429"/>
      <c r="BP6" s="429"/>
      <c r="BQ6" s="429"/>
      <c r="BR6" s="429"/>
      <c r="BS6" s="429"/>
      <c r="BT6" s="429"/>
      <c r="BU6" s="430"/>
      <c r="BV6" s="428">
        <v>1026756</v>
      </c>
      <c r="BW6" s="429"/>
      <c r="BX6" s="429"/>
      <c r="BY6" s="429"/>
      <c r="BZ6" s="429"/>
      <c r="CA6" s="429"/>
      <c r="CB6" s="429"/>
      <c r="CC6" s="430"/>
      <c r="CD6" s="437" t="s">
        <v>102</v>
      </c>
      <c r="CE6" s="438"/>
      <c r="CF6" s="438"/>
      <c r="CG6" s="438"/>
      <c r="CH6" s="438"/>
      <c r="CI6" s="438"/>
      <c r="CJ6" s="438"/>
      <c r="CK6" s="438"/>
      <c r="CL6" s="438"/>
      <c r="CM6" s="438"/>
      <c r="CN6" s="438"/>
      <c r="CO6" s="438"/>
      <c r="CP6" s="438"/>
      <c r="CQ6" s="438"/>
      <c r="CR6" s="438"/>
      <c r="CS6" s="439"/>
      <c r="CT6" s="581">
        <v>86.5</v>
      </c>
      <c r="CU6" s="582"/>
      <c r="CV6" s="582"/>
      <c r="CW6" s="582"/>
      <c r="CX6" s="582"/>
      <c r="CY6" s="582"/>
      <c r="CZ6" s="582"/>
      <c r="DA6" s="583"/>
      <c r="DB6" s="581">
        <v>87.5</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103</v>
      </c>
      <c r="AN7" s="402"/>
      <c r="AO7" s="402"/>
      <c r="AP7" s="402"/>
      <c r="AQ7" s="402"/>
      <c r="AR7" s="402"/>
      <c r="AS7" s="402"/>
      <c r="AT7" s="403"/>
      <c r="AU7" s="485" t="s">
        <v>93</v>
      </c>
      <c r="AV7" s="486"/>
      <c r="AW7" s="486"/>
      <c r="AX7" s="486"/>
      <c r="AY7" s="408" t="s">
        <v>104</v>
      </c>
      <c r="AZ7" s="409"/>
      <c r="BA7" s="409"/>
      <c r="BB7" s="409"/>
      <c r="BC7" s="409"/>
      <c r="BD7" s="409"/>
      <c r="BE7" s="409"/>
      <c r="BF7" s="409"/>
      <c r="BG7" s="409"/>
      <c r="BH7" s="409"/>
      <c r="BI7" s="409"/>
      <c r="BJ7" s="409"/>
      <c r="BK7" s="409"/>
      <c r="BL7" s="409"/>
      <c r="BM7" s="410"/>
      <c r="BN7" s="428">
        <v>80026</v>
      </c>
      <c r="BO7" s="429"/>
      <c r="BP7" s="429"/>
      <c r="BQ7" s="429"/>
      <c r="BR7" s="429"/>
      <c r="BS7" s="429"/>
      <c r="BT7" s="429"/>
      <c r="BU7" s="430"/>
      <c r="BV7" s="428">
        <v>237145</v>
      </c>
      <c r="BW7" s="429"/>
      <c r="BX7" s="429"/>
      <c r="BY7" s="429"/>
      <c r="BZ7" s="429"/>
      <c r="CA7" s="429"/>
      <c r="CB7" s="429"/>
      <c r="CC7" s="430"/>
      <c r="CD7" s="437" t="s">
        <v>105</v>
      </c>
      <c r="CE7" s="438"/>
      <c r="CF7" s="438"/>
      <c r="CG7" s="438"/>
      <c r="CH7" s="438"/>
      <c r="CI7" s="438"/>
      <c r="CJ7" s="438"/>
      <c r="CK7" s="438"/>
      <c r="CL7" s="438"/>
      <c r="CM7" s="438"/>
      <c r="CN7" s="438"/>
      <c r="CO7" s="438"/>
      <c r="CP7" s="438"/>
      <c r="CQ7" s="438"/>
      <c r="CR7" s="438"/>
      <c r="CS7" s="439"/>
      <c r="CT7" s="428">
        <v>16311978</v>
      </c>
      <c r="CU7" s="429"/>
      <c r="CV7" s="429"/>
      <c r="CW7" s="429"/>
      <c r="CX7" s="429"/>
      <c r="CY7" s="429"/>
      <c r="CZ7" s="429"/>
      <c r="DA7" s="430"/>
      <c r="DB7" s="428">
        <v>16804912</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106</v>
      </c>
      <c r="AN8" s="402"/>
      <c r="AO8" s="402"/>
      <c r="AP8" s="402"/>
      <c r="AQ8" s="402"/>
      <c r="AR8" s="402"/>
      <c r="AS8" s="402"/>
      <c r="AT8" s="403"/>
      <c r="AU8" s="485" t="s">
        <v>93</v>
      </c>
      <c r="AV8" s="486"/>
      <c r="AW8" s="486"/>
      <c r="AX8" s="486"/>
      <c r="AY8" s="408" t="s">
        <v>107</v>
      </c>
      <c r="AZ8" s="409"/>
      <c r="BA8" s="409"/>
      <c r="BB8" s="409"/>
      <c r="BC8" s="409"/>
      <c r="BD8" s="409"/>
      <c r="BE8" s="409"/>
      <c r="BF8" s="409"/>
      <c r="BG8" s="409"/>
      <c r="BH8" s="409"/>
      <c r="BI8" s="409"/>
      <c r="BJ8" s="409"/>
      <c r="BK8" s="409"/>
      <c r="BL8" s="409"/>
      <c r="BM8" s="410"/>
      <c r="BN8" s="428">
        <v>1410308</v>
      </c>
      <c r="BO8" s="429"/>
      <c r="BP8" s="429"/>
      <c r="BQ8" s="429"/>
      <c r="BR8" s="429"/>
      <c r="BS8" s="429"/>
      <c r="BT8" s="429"/>
      <c r="BU8" s="430"/>
      <c r="BV8" s="428">
        <v>789611</v>
      </c>
      <c r="BW8" s="429"/>
      <c r="BX8" s="429"/>
      <c r="BY8" s="429"/>
      <c r="BZ8" s="429"/>
      <c r="CA8" s="429"/>
      <c r="CB8" s="429"/>
      <c r="CC8" s="430"/>
      <c r="CD8" s="437" t="s">
        <v>108</v>
      </c>
      <c r="CE8" s="438"/>
      <c r="CF8" s="438"/>
      <c r="CG8" s="438"/>
      <c r="CH8" s="438"/>
      <c r="CI8" s="438"/>
      <c r="CJ8" s="438"/>
      <c r="CK8" s="438"/>
      <c r="CL8" s="438"/>
      <c r="CM8" s="438"/>
      <c r="CN8" s="438"/>
      <c r="CO8" s="438"/>
      <c r="CP8" s="438"/>
      <c r="CQ8" s="438"/>
      <c r="CR8" s="438"/>
      <c r="CS8" s="439"/>
      <c r="CT8" s="541">
        <v>0.28000000000000003</v>
      </c>
      <c r="CU8" s="542"/>
      <c r="CV8" s="542"/>
      <c r="CW8" s="542"/>
      <c r="CX8" s="542"/>
      <c r="CY8" s="542"/>
      <c r="CZ8" s="542"/>
      <c r="DA8" s="543"/>
      <c r="DB8" s="541">
        <v>0.27</v>
      </c>
      <c r="DC8" s="542"/>
      <c r="DD8" s="542"/>
      <c r="DE8" s="542"/>
      <c r="DF8" s="542"/>
      <c r="DG8" s="542"/>
      <c r="DH8" s="542"/>
      <c r="DI8" s="543"/>
      <c r="DJ8" s="186"/>
      <c r="DK8" s="186"/>
      <c r="DL8" s="186"/>
      <c r="DM8" s="186"/>
      <c r="DN8" s="186"/>
      <c r="DO8" s="186"/>
    </row>
    <row r="9" spans="1:119" ht="18.75" customHeight="1" thickBot="1" x14ac:dyDescent="0.2">
      <c r="A9" s="187"/>
      <c r="B9" s="570" t="s">
        <v>109</v>
      </c>
      <c r="C9" s="571"/>
      <c r="D9" s="571"/>
      <c r="E9" s="571"/>
      <c r="F9" s="571"/>
      <c r="G9" s="571"/>
      <c r="H9" s="571"/>
      <c r="I9" s="571"/>
      <c r="J9" s="571"/>
      <c r="K9" s="491"/>
      <c r="L9" s="572" t="s">
        <v>110</v>
      </c>
      <c r="M9" s="573"/>
      <c r="N9" s="573"/>
      <c r="O9" s="573"/>
      <c r="P9" s="573"/>
      <c r="Q9" s="574"/>
      <c r="R9" s="575">
        <v>44115</v>
      </c>
      <c r="S9" s="576"/>
      <c r="T9" s="576"/>
      <c r="U9" s="576"/>
      <c r="V9" s="577"/>
      <c r="W9" s="507" t="s">
        <v>111</v>
      </c>
      <c r="X9" s="508"/>
      <c r="Y9" s="508"/>
      <c r="Z9" s="508"/>
      <c r="AA9" s="508"/>
      <c r="AB9" s="508"/>
      <c r="AC9" s="508"/>
      <c r="AD9" s="508"/>
      <c r="AE9" s="508"/>
      <c r="AF9" s="508"/>
      <c r="AG9" s="508"/>
      <c r="AH9" s="508"/>
      <c r="AI9" s="508"/>
      <c r="AJ9" s="508"/>
      <c r="AK9" s="508"/>
      <c r="AL9" s="578"/>
      <c r="AM9" s="497" t="s">
        <v>112</v>
      </c>
      <c r="AN9" s="402"/>
      <c r="AO9" s="402"/>
      <c r="AP9" s="402"/>
      <c r="AQ9" s="402"/>
      <c r="AR9" s="402"/>
      <c r="AS9" s="402"/>
      <c r="AT9" s="403"/>
      <c r="AU9" s="485" t="s">
        <v>93</v>
      </c>
      <c r="AV9" s="486"/>
      <c r="AW9" s="486"/>
      <c r="AX9" s="486"/>
      <c r="AY9" s="408" t="s">
        <v>113</v>
      </c>
      <c r="AZ9" s="409"/>
      <c r="BA9" s="409"/>
      <c r="BB9" s="409"/>
      <c r="BC9" s="409"/>
      <c r="BD9" s="409"/>
      <c r="BE9" s="409"/>
      <c r="BF9" s="409"/>
      <c r="BG9" s="409"/>
      <c r="BH9" s="409"/>
      <c r="BI9" s="409"/>
      <c r="BJ9" s="409"/>
      <c r="BK9" s="409"/>
      <c r="BL9" s="409"/>
      <c r="BM9" s="410"/>
      <c r="BN9" s="428">
        <v>620697</v>
      </c>
      <c r="BO9" s="429"/>
      <c r="BP9" s="429"/>
      <c r="BQ9" s="429"/>
      <c r="BR9" s="429"/>
      <c r="BS9" s="429"/>
      <c r="BT9" s="429"/>
      <c r="BU9" s="430"/>
      <c r="BV9" s="428">
        <v>-189553</v>
      </c>
      <c r="BW9" s="429"/>
      <c r="BX9" s="429"/>
      <c r="BY9" s="429"/>
      <c r="BZ9" s="429"/>
      <c r="CA9" s="429"/>
      <c r="CB9" s="429"/>
      <c r="CC9" s="430"/>
      <c r="CD9" s="437" t="s">
        <v>114</v>
      </c>
      <c r="CE9" s="438"/>
      <c r="CF9" s="438"/>
      <c r="CG9" s="438"/>
      <c r="CH9" s="438"/>
      <c r="CI9" s="438"/>
      <c r="CJ9" s="438"/>
      <c r="CK9" s="438"/>
      <c r="CL9" s="438"/>
      <c r="CM9" s="438"/>
      <c r="CN9" s="438"/>
      <c r="CO9" s="438"/>
      <c r="CP9" s="438"/>
      <c r="CQ9" s="438"/>
      <c r="CR9" s="438"/>
      <c r="CS9" s="439"/>
      <c r="CT9" s="398">
        <v>17.2</v>
      </c>
      <c r="CU9" s="399"/>
      <c r="CV9" s="399"/>
      <c r="CW9" s="399"/>
      <c r="CX9" s="399"/>
      <c r="CY9" s="399"/>
      <c r="CZ9" s="399"/>
      <c r="DA9" s="400"/>
      <c r="DB9" s="398">
        <v>18.7</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115</v>
      </c>
      <c r="M10" s="402"/>
      <c r="N10" s="402"/>
      <c r="O10" s="402"/>
      <c r="P10" s="402"/>
      <c r="Q10" s="403"/>
      <c r="R10" s="404">
        <v>47245</v>
      </c>
      <c r="S10" s="405"/>
      <c r="T10" s="405"/>
      <c r="U10" s="405"/>
      <c r="V10" s="407"/>
      <c r="W10" s="579"/>
      <c r="X10" s="390"/>
      <c r="Y10" s="390"/>
      <c r="Z10" s="390"/>
      <c r="AA10" s="390"/>
      <c r="AB10" s="390"/>
      <c r="AC10" s="390"/>
      <c r="AD10" s="390"/>
      <c r="AE10" s="390"/>
      <c r="AF10" s="390"/>
      <c r="AG10" s="390"/>
      <c r="AH10" s="390"/>
      <c r="AI10" s="390"/>
      <c r="AJ10" s="390"/>
      <c r="AK10" s="390"/>
      <c r="AL10" s="580"/>
      <c r="AM10" s="497" t="s">
        <v>116</v>
      </c>
      <c r="AN10" s="402"/>
      <c r="AO10" s="402"/>
      <c r="AP10" s="402"/>
      <c r="AQ10" s="402"/>
      <c r="AR10" s="402"/>
      <c r="AS10" s="402"/>
      <c r="AT10" s="403"/>
      <c r="AU10" s="485" t="s">
        <v>117</v>
      </c>
      <c r="AV10" s="486"/>
      <c r="AW10" s="486"/>
      <c r="AX10" s="486"/>
      <c r="AY10" s="408" t="s">
        <v>118</v>
      </c>
      <c r="AZ10" s="409"/>
      <c r="BA10" s="409"/>
      <c r="BB10" s="409"/>
      <c r="BC10" s="409"/>
      <c r="BD10" s="409"/>
      <c r="BE10" s="409"/>
      <c r="BF10" s="409"/>
      <c r="BG10" s="409"/>
      <c r="BH10" s="409"/>
      <c r="BI10" s="409"/>
      <c r="BJ10" s="409"/>
      <c r="BK10" s="409"/>
      <c r="BL10" s="409"/>
      <c r="BM10" s="410"/>
      <c r="BN10" s="428">
        <v>129</v>
      </c>
      <c r="BO10" s="429"/>
      <c r="BP10" s="429"/>
      <c r="BQ10" s="429"/>
      <c r="BR10" s="429"/>
      <c r="BS10" s="429"/>
      <c r="BT10" s="429"/>
      <c r="BU10" s="430"/>
      <c r="BV10" s="428">
        <v>638</v>
      </c>
      <c r="BW10" s="429"/>
      <c r="BX10" s="429"/>
      <c r="BY10" s="429"/>
      <c r="BZ10" s="429"/>
      <c r="CA10" s="429"/>
      <c r="CB10" s="429"/>
      <c r="CC10" s="430"/>
      <c r="CD10" s="191" t="s">
        <v>119</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120</v>
      </c>
      <c r="M11" s="475"/>
      <c r="N11" s="475"/>
      <c r="O11" s="475"/>
      <c r="P11" s="475"/>
      <c r="Q11" s="476"/>
      <c r="R11" s="567" t="s">
        <v>121</v>
      </c>
      <c r="S11" s="568"/>
      <c r="T11" s="568"/>
      <c r="U11" s="568"/>
      <c r="V11" s="569"/>
      <c r="W11" s="579"/>
      <c r="X11" s="390"/>
      <c r="Y11" s="390"/>
      <c r="Z11" s="390"/>
      <c r="AA11" s="390"/>
      <c r="AB11" s="390"/>
      <c r="AC11" s="390"/>
      <c r="AD11" s="390"/>
      <c r="AE11" s="390"/>
      <c r="AF11" s="390"/>
      <c r="AG11" s="390"/>
      <c r="AH11" s="390"/>
      <c r="AI11" s="390"/>
      <c r="AJ11" s="390"/>
      <c r="AK11" s="390"/>
      <c r="AL11" s="580"/>
      <c r="AM11" s="497" t="s">
        <v>122</v>
      </c>
      <c r="AN11" s="402"/>
      <c r="AO11" s="402"/>
      <c r="AP11" s="402"/>
      <c r="AQ11" s="402"/>
      <c r="AR11" s="402"/>
      <c r="AS11" s="402"/>
      <c r="AT11" s="403"/>
      <c r="AU11" s="485" t="s">
        <v>93</v>
      </c>
      <c r="AV11" s="486"/>
      <c r="AW11" s="486"/>
      <c r="AX11" s="486"/>
      <c r="AY11" s="408" t="s">
        <v>123</v>
      </c>
      <c r="AZ11" s="409"/>
      <c r="BA11" s="409"/>
      <c r="BB11" s="409"/>
      <c r="BC11" s="409"/>
      <c r="BD11" s="409"/>
      <c r="BE11" s="409"/>
      <c r="BF11" s="409"/>
      <c r="BG11" s="409"/>
      <c r="BH11" s="409"/>
      <c r="BI11" s="409"/>
      <c r="BJ11" s="409"/>
      <c r="BK11" s="409"/>
      <c r="BL11" s="409"/>
      <c r="BM11" s="410"/>
      <c r="BN11" s="428">
        <v>459264</v>
      </c>
      <c r="BO11" s="429"/>
      <c r="BP11" s="429"/>
      <c r="BQ11" s="429"/>
      <c r="BR11" s="429"/>
      <c r="BS11" s="429"/>
      <c r="BT11" s="429"/>
      <c r="BU11" s="430"/>
      <c r="BV11" s="428">
        <v>504856</v>
      </c>
      <c r="BW11" s="429"/>
      <c r="BX11" s="429"/>
      <c r="BY11" s="429"/>
      <c r="BZ11" s="429"/>
      <c r="CA11" s="429"/>
      <c r="CB11" s="429"/>
      <c r="CC11" s="430"/>
      <c r="CD11" s="437" t="s">
        <v>124</v>
      </c>
      <c r="CE11" s="438"/>
      <c r="CF11" s="438"/>
      <c r="CG11" s="438"/>
      <c r="CH11" s="438"/>
      <c r="CI11" s="438"/>
      <c r="CJ11" s="438"/>
      <c r="CK11" s="438"/>
      <c r="CL11" s="438"/>
      <c r="CM11" s="438"/>
      <c r="CN11" s="438"/>
      <c r="CO11" s="438"/>
      <c r="CP11" s="438"/>
      <c r="CQ11" s="438"/>
      <c r="CR11" s="438"/>
      <c r="CS11" s="439"/>
      <c r="CT11" s="541" t="s">
        <v>125</v>
      </c>
      <c r="CU11" s="542"/>
      <c r="CV11" s="542"/>
      <c r="CW11" s="542"/>
      <c r="CX11" s="542"/>
      <c r="CY11" s="542"/>
      <c r="CZ11" s="542"/>
      <c r="DA11" s="543"/>
      <c r="DB11" s="541" t="s">
        <v>126</v>
      </c>
      <c r="DC11" s="542"/>
      <c r="DD11" s="542"/>
      <c r="DE11" s="542"/>
      <c r="DF11" s="542"/>
      <c r="DG11" s="542"/>
      <c r="DH11" s="542"/>
      <c r="DI11" s="543"/>
      <c r="DJ11" s="186"/>
      <c r="DK11" s="186"/>
      <c r="DL11" s="186"/>
      <c r="DM11" s="186"/>
      <c r="DN11" s="186"/>
      <c r="DO11" s="186"/>
    </row>
    <row r="12" spans="1:119" ht="18.75" customHeight="1" x14ac:dyDescent="0.15">
      <c r="A12" s="187"/>
      <c r="B12" s="544" t="s">
        <v>127</v>
      </c>
      <c r="C12" s="545"/>
      <c r="D12" s="545"/>
      <c r="E12" s="545"/>
      <c r="F12" s="545"/>
      <c r="G12" s="545"/>
      <c r="H12" s="545"/>
      <c r="I12" s="545"/>
      <c r="J12" s="545"/>
      <c r="K12" s="546"/>
      <c r="L12" s="553" t="s">
        <v>128</v>
      </c>
      <c r="M12" s="554"/>
      <c r="N12" s="554"/>
      <c r="O12" s="554"/>
      <c r="P12" s="554"/>
      <c r="Q12" s="555"/>
      <c r="R12" s="556">
        <v>43356</v>
      </c>
      <c r="S12" s="557"/>
      <c r="T12" s="557"/>
      <c r="U12" s="557"/>
      <c r="V12" s="558"/>
      <c r="W12" s="559" t="s">
        <v>1</v>
      </c>
      <c r="X12" s="486"/>
      <c r="Y12" s="486"/>
      <c r="Z12" s="486"/>
      <c r="AA12" s="486"/>
      <c r="AB12" s="560"/>
      <c r="AC12" s="561" t="s">
        <v>129</v>
      </c>
      <c r="AD12" s="562"/>
      <c r="AE12" s="562"/>
      <c r="AF12" s="562"/>
      <c r="AG12" s="563"/>
      <c r="AH12" s="561" t="s">
        <v>130</v>
      </c>
      <c r="AI12" s="562"/>
      <c r="AJ12" s="562"/>
      <c r="AK12" s="562"/>
      <c r="AL12" s="564"/>
      <c r="AM12" s="497" t="s">
        <v>131</v>
      </c>
      <c r="AN12" s="402"/>
      <c r="AO12" s="402"/>
      <c r="AP12" s="402"/>
      <c r="AQ12" s="402"/>
      <c r="AR12" s="402"/>
      <c r="AS12" s="402"/>
      <c r="AT12" s="403"/>
      <c r="AU12" s="485" t="s">
        <v>132</v>
      </c>
      <c r="AV12" s="486"/>
      <c r="AW12" s="486"/>
      <c r="AX12" s="486"/>
      <c r="AY12" s="408" t="s">
        <v>133</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0</v>
      </c>
      <c r="BW12" s="429"/>
      <c r="BX12" s="429"/>
      <c r="BY12" s="429"/>
      <c r="BZ12" s="429"/>
      <c r="CA12" s="429"/>
      <c r="CB12" s="429"/>
      <c r="CC12" s="430"/>
      <c r="CD12" s="437" t="s">
        <v>134</v>
      </c>
      <c r="CE12" s="438"/>
      <c r="CF12" s="438"/>
      <c r="CG12" s="438"/>
      <c r="CH12" s="438"/>
      <c r="CI12" s="438"/>
      <c r="CJ12" s="438"/>
      <c r="CK12" s="438"/>
      <c r="CL12" s="438"/>
      <c r="CM12" s="438"/>
      <c r="CN12" s="438"/>
      <c r="CO12" s="438"/>
      <c r="CP12" s="438"/>
      <c r="CQ12" s="438"/>
      <c r="CR12" s="438"/>
      <c r="CS12" s="439"/>
      <c r="CT12" s="541" t="s">
        <v>125</v>
      </c>
      <c r="CU12" s="542"/>
      <c r="CV12" s="542"/>
      <c r="CW12" s="542"/>
      <c r="CX12" s="542"/>
      <c r="CY12" s="542"/>
      <c r="CZ12" s="542"/>
      <c r="DA12" s="543"/>
      <c r="DB12" s="541" t="s">
        <v>135</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136</v>
      </c>
      <c r="N13" s="529"/>
      <c r="O13" s="529"/>
      <c r="P13" s="529"/>
      <c r="Q13" s="530"/>
      <c r="R13" s="531">
        <v>42774</v>
      </c>
      <c r="S13" s="532"/>
      <c r="T13" s="532"/>
      <c r="U13" s="532"/>
      <c r="V13" s="533"/>
      <c r="W13" s="519" t="s">
        <v>137</v>
      </c>
      <c r="X13" s="441"/>
      <c r="Y13" s="441"/>
      <c r="Z13" s="441"/>
      <c r="AA13" s="441"/>
      <c r="AB13" s="442"/>
      <c r="AC13" s="404">
        <v>5642</v>
      </c>
      <c r="AD13" s="405"/>
      <c r="AE13" s="405"/>
      <c r="AF13" s="405"/>
      <c r="AG13" s="406"/>
      <c r="AH13" s="404">
        <v>5771</v>
      </c>
      <c r="AI13" s="405"/>
      <c r="AJ13" s="405"/>
      <c r="AK13" s="405"/>
      <c r="AL13" s="407"/>
      <c r="AM13" s="497" t="s">
        <v>138</v>
      </c>
      <c r="AN13" s="402"/>
      <c r="AO13" s="402"/>
      <c r="AP13" s="402"/>
      <c r="AQ13" s="402"/>
      <c r="AR13" s="402"/>
      <c r="AS13" s="402"/>
      <c r="AT13" s="403"/>
      <c r="AU13" s="485" t="s">
        <v>117</v>
      </c>
      <c r="AV13" s="486"/>
      <c r="AW13" s="486"/>
      <c r="AX13" s="486"/>
      <c r="AY13" s="408" t="s">
        <v>139</v>
      </c>
      <c r="AZ13" s="409"/>
      <c r="BA13" s="409"/>
      <c r="BB13" s="409"/>
      <c r="BC13" s="409"/>
      <c r="BD13" s="409"/>
      <c r="BE13" s="409"/>
      <c r="BF13" s="409"/>
      <c r="BG13" s="409"/>
      <c r="BH13" s="409"/>
      <c r="BI13" s="409"/>
      <c r="BJ13" s="409"/>
      <c r="BK13" s="409"/>
      <c r="BL13" s="409"/>
      <c r="BM13" s="410"/>
      <c r="BN13" s="428">
        <v>1080090</v>
      </c>
      <c r="BO13" s="429"/>
      <c r="BP13" s="429"/>
      <c r="BQ13" s="429"/>
      <c r="BR13" s="429"/>
      <c r="BS13" s="429"/>
      <c r="BT13" s="429"/>
      <c r="BU13" s="430"/>
      <c r="BV13" s="428">
        <v>315941</v>
      </c>
      <c r="BW13" s="429"/>
      <c r="BX13" s="429"/>
      <c r="BY13" s="429"/>
      <c r="BZ13" s="429"/>
      <c r="CA13" s="429"/>
      <c r="CB13" s="429"/>
      <c r="CC13" s="430"/>
      <c r="CD13" s="437" t="s">
        <v>140</v>
      </c>
      <c r="CE13" s="438"/>
      <c r="CF13" s="438"/>
      <c r="CG13" s="438"/>
      <c r="CH13" s="438"/>
      <c r="CI13" s="438"/>
      <c r="CJ13" s="438"/>
      <c r="CK13" s="438"/>
      <c r="CL13" s="438"/>
      <c r="CM13" s="438"/>
      <c r="CN13" s="438"/>
      <c r="CO13" s="438"/>
      <c r="CP13" s="438"/>
      <c r="CQ13" s="438"/>
      <c r="CR13" s="438"/>
      <c r="CS13" s="439"/>
      <c r="CT13" s="398">
        <v>3.2</v>
      </c>
      <c r="CU13" s="399"/>
      <c r="CV13" s="399"/>
      <c r="CW13" s="399"/>
      <c r="CX13" s="399"/>
      <c r="CY13" s="399"/>
      <c r="CZ13" s="399"/>
      <c r="DA13" s="400"/>
      <c r="DB13" s="398">
        <v>2.9</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141</v>
      </c>
      <c r="M14" s="565"/>
      <c r="N14" s="565"/>
      <c r="O14" s="565"/>
      <c r="P14" s="565"/>
      <c r="Q14" s="566"/>
      <c r="R14" s="531">
        <v>44041</v>
      </c>
      <c r="S14" s="532"/>
      <c r="T14" s="532"/>
      <c r="U14" s="532"/>
      <c r="V14" s="533"/>
      <c r="W14" s="534"/>
      <c r="X14" s="444"/>
      <c r="Y14" s="444"/>
      <c r="Z14" s="444"/>
      <c r="AA14" s="444"/>
      <c r="AB14" s="445"/>
      <c r="AC14" s="524">
        <v>25</v>
      </c>
      <c r="AD14" s="525"/>
      <c r="AE14" s="525"/>
      <c r="AF14" s="525"/>
      <c r="AG14" s="526"/>
      <c r="AH14" s="524">
        <v>25.3</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142</v>
      </c>
      <c r="CE14" s="435"/>
      <c r="CF14" s="435"/>
      <c r="CG14" s="435"/>
      <c r="CH14" s="435"/>
      <c r="CI14" s="435"/>
      <c r="CJ14" s="435"/>
      <c r="CK14" s="435"/>
      <c r="CL14" s="435"/>
      <c r="CM14" s="435"/>
      <c r="CN14" s="435"/>
      <c r="CO14" s="435"/>
      <c r="CP14" s="435"/>
      <c r="CQ14" s="435"/>
      <c r="CR14" s="435"/>
      <c r="CS14" s="436"/>
      <c r="CT14" s="535" t="s">
        <v>126</v>
      </c>
      <c r="CU14" s="536"/>
      <c r="CV14" s="536"/>
      <c r="CW14" s="536"/>
      <c r="CX14" s="536"/>
      <c r="CY14" s="536"/>
      <c r="CZ14" s="536"/>
      <c r="DA14" s="537"/>
      <c r="DB14" s="535" t="s">
        <v>125</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136</v>
      </c>
      <c r="N15" s="529"/>
      <c r="O15" s="529"/>
      <c r="P15" s="529"/>
      <c r="Q15" s="530"/>
      <c r="R15" s="531">
        <v>43502</v>
      </c>
      <c r="S15" s="532"/>
      <c r="T15" s="532"/>
      <c r="U15" s="532"/>
      <c r="V15" s="533"/>
      <c r="W15" s="519" t="s">
        <v>143</v>
      </c>
      <c r="X15" s="441"/>
      <c r="Y15" s="441"/>
      <c r="Z15" s="441"/>
      <c r="AA15" s="441"/>
      <c r="AB15" s="442"/>
      <c r="AC15" s="404">
        <v>4484</v>
      </c>
      <c r="AD15" s="405"/>
      <c r="AE15" s="405"/>
      <c r="AF15" s="405"/>
      <c r="AG15" s="406"/>
      <c r="AH15" s="404">
        <v>4614</v>
      </c>
      <c r="AI15" s="405"/>
      <c r="AJ15" s="405"/>
      <c r="AK15" s="405"/>
      <c r="AL15" s="407"/>
      <c r="AM15" s="497"/>
      <c r="AN15" s="402"/>
      <c r="AO15" s="402"/>
      <c r="AP15" s="402"/>
      <c r="AQ15" s="402"/>
      <c r="AR15" s="402"/>
      <c r="AS15" s="402"/>
      <c r="AT15" s="403"/>
      <c r="AU15" s="485"/>
      <c r="AV15" s="486"/>
      <c r="AW15" s="486"/>
      <c r="AX15" s="486"/>
      <c r="AY15" s="420" t="s">
        <v>144</v>
      </c>
      <c r="AZ15" s="421"/>
      <c r="BA15" s="421"/>
      <c r="BB15" s="421"/>
      <c r="BC15" s="421"/>
      <c r="BD15" s="421"/>
      <c r="BE15" s="421"/>
      <c r="BF15" s="421"/>
      <c r="BG15" s="421"/>
      <c r="BH15" s="421"/>
      <c r="BI15" s="421"/>
      <c r="BJ15" s="421"/>
      <c r="BK15" s="421"/>
      <c r="BL15" s="421"/>
      <c r="BM15" s="422"/>
      <c r="BN15" s="423">
        <v>3962933</v>
      </c>
      <c r="BO15" s="424"/>
      <c r="BP15" s="424"/>
      <c r="BQ15" s="424"/>
      <c r="BR15" s="424"/>
      <c r="BS15" s="424"/>
      <c r="BT15" s="424"/>
      <c r="BU15" s="425"/>
      <c r="BV15" s="423">
        <v>3931410</v>
      </c>
      <c r="BW15" s="424"/>
      <c r="BX15" s="424"/>
      <c r="BY15" s="424"/>
      <c r="BZ15" s="424"/>
      <c r="CA15" s="424"/>
      <c r="CB15" s="424"/>
      <c r="CC15" s="425"/>
      <c r="CD15" s="538" t="s">
        <v>145</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146</v>
      </c>
      <c r="M16" s="522"/>
      <c r="N16" s="522"/>
      <c r="O16" s="522"/>
      <c r="P16" s="522"/>
      <c r="Q16" s="523"/>
      <c r="R16" s="516" t="s">
        <v>147</v>
      </c>
      <c r="S16" s="517"/>
      <c r="T16" s="517"/>
      <c r="U16" s="517"/>
      <c r="V16" s="518"/>
      <c r="W16" s="534"/>
      <c r="X16" s="444"/>
      <c r="Y16" s="444"/>
      <c r="Z16" s="444"/>
      <c r="AA16" s="444"/>
      <c r="AB16" s="445"/>
      <c r="AC16" s="524">
        <v>19.8</v>
      </c>
      <c r="AD16" s="525"/>
      <c r="AE16" s="525"/>
      <c r="AF16" s="525"/>
      <c r="AG16" s="526"/>
      <c r="AH16" s="524">
        <v>20.3</v>
      </c>
      <c r="AI16" s="525"/>
      <c r="AJ16" s="525"/>
      <c r="AK16" s="525"/>
      <c r="AL16" s="527"/>
      <c r="AM16" s="497"/>
      <c r="AN16" s="402"/>
      <c r="AO16" s="402"/>
      <c r="AP16" s="402"/>
      <c r="AQ16" s="402"/>
      <c r="AR16" s="402"/>
      <c r="AS16" s="402"/>
      <c r="AT16" s="403"/>
      <c r="AU16" s="485"/>
      <c r="AV16" s="486"/>
      <c r="AW16" s="486"/>
      <c r="AX16" s="486"/>
      <c r="AY16" s="408" t="s">
        <v>148</v>
      </c>
      <c r="AZ16" s="409"/>
      <c r="BA16" s="409"/>
      <c r="BB16" s="409"/>
      <c r="BC16" s="409"/>
      <c r="BD16" s="409"/>
      <c r="BE16" s="409"/>
      <c r="BF16" s="409"/>
      <c r="BG16" s="409"/>
      <c r="BH16" s="409"/>
      <c r="BI16" s="409"/>
      <c r="BJ16" s="409"/>
      <c r="BK16" s="409"/>
      <c r="BL16" s="409"/>
      <c r="BM16" s="410"/>
      <c r="BN16" s="428">
        <v>14296290</v>
      </c>
      <c r="BO16" s="429"/>
      <c r="BP16" s="429"/>
      <c r="BQ16" s="429"/>
      <c r="BR16" s="429"/>
      <c r="BS16" s="429"/>
      <c r="BT16" s="429"/>
      <c r="BU16" s="430"/>
      <c r="BV16" s="428">
        <v>14269458</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149</v>
      </c>
      <c r="N17" s="514"/>
      <c r="O17" s="514"/>
      <c r="P17" s="514"/>
      <c r="Q17" s="515"/>
      <c r="R17" s="516" t="s">
        <v>150</v>
      </c>
      <c r="S17" s="517"/>
      <c r="T17" s="517"/>
      <c r="U17" s="517"/>
      <c r="V17" s="518"/>
      <c r="W17" s="519" t="s">
        <v>151</v>
      </c>
      <c r="X17" s="441"/>
      <c r="Y17" s="441"/>
      <c r="Z17" s="441"/>
      <c r="AA17" s="441"/>
      <c r="AB17" s="442"/>
      <c r="AC17" s="404">
        <v>12481</v>
      </c>
      <c r="AD17" s="405"/>
      <c r="AE17" s="405"/>
      <c r="AF17" s="405"/>
      <c r="AG17" s="406"/>
      <c r="AH17" s="404">
        <v>12389</v>
      </c>
      <c r="AI17" s="405"/>
      <c r="AJ17" s="405"/>
      <c r="AK17" s="405"/>
      <c r="AL17" s="407"/>
      <c r="AM17" s="497"/>
      <c r="AN17" s="402"/>
      <c r="AO17" s="402"/>
      <c r="AP17" s="402"/>
      <c r="AQ17" s="402"/>
      <c r="AR17" s="402"/>
      <c r="AS17" s="402"/>
      <c r="AT17" s="403"/>
      <c r="AU17" s="485"/>
      <c r="AV17" s="486"/>
      <c r="AW17" s="486"/>
      <c r="AX17" s="486"/>
      <c r="AY17" s="408" t="s">
        <v>152</v>
      </c>
      <c r="AZ17" s="409"/>
      <c r="BA17" s="409"/>
      <c r="BB17" s="409"/>
      <c r="BC17" s="409"/>
      <c r="BD17" s="409"/>
      <c r="BE17" s="409"/>
      <c r="BF17" s="409"/>
      <c r="BG17" s="409"/>
      <c r="BH17" s="409"/>
      <c r="BI17" s="409"/>
      <c r="BJ17" s="409"/>
      <c r="BK17" s="409"/>
      <c r="BL17" s="409"/>
      <c r="BM17" s="410"/>
      <c r="BN17" s="428">
        <v>4985667</v>
      </c>
      <c r="BO17" s="429"/>
      <c r="BP17" s="429"/>
      <c r="BQ17" s="429"/>
      <c r="BR17" s="429"/>
      <c r="BS17" s="429"/>
      <c r="BT17" s="429"/>
      <c r="BU17" s="430"/>
      <c r="BV17" s="428">
        <v>4945556</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153</v>
      </c>
      <c r="C18" s="491"/>
      <c r="D18" s="491"/>
      <c r="E18" s="492"/>
      <c r="F18" s="492"/>
      <c r="G18" s="492"/>
      <c r="H18" s="492"/>
      <c r="I18" s="492"/>
      <c r="J18" s="492"/>
      <c r="K18" s="492"/>
      <c r="L18" s="493">
        <v>214.31</v>
      </c>
      <c r="M18" s="493"/>
      <c r="N18" s="493"/>
      <c r="O18" s="493"/>
      <c r="P18" s="493"/>
      <c r="Q18" s="493"/>
      <c r="R18" s="494"/>
      <c r="S18" s="494"/>
      <c r="T18" s="494"/>
      <c r="U18" s="494"/>
      <c r="V18" s="495"/>
      <c r="W18" s="509"/>
      <c r="X18" s="510"/>
      <c r="Y18" s="510"/>
      <c r="Z18" s="510"/>
      <c r="AA18" s="510"/>
      <c r="AB18" s="520"/>
      <c r="AC18" s="392">
        <v>55.2</v>
      </c>
      <c r="AD18" s="393"/>
      <c r="AE18" s="393"/>
      <c r="AF18" s="393"/>
      <c r="AG18" s="496"/>
      <c r="AH18" s="392">
        <v>54.4</v>
      </c>
      <c r="AI18" s="393"/>
      <c r="AJ18" s="393"/>
      <c r="AK18" s="393"/>
      <c r="AL18" s="394"/>
      <c r="AM18" s="497"/>
      <c r="AN18" s="402"/>
      <c r="AO18" s="402"/>
      <c r="AP18" s="402"/>
      <c r="AQ18" s="402"/>
      <c r="AR18" s="402"/>
      <c r="AS18" s="402"/>
      <c r="AT18" s="403"/>
      <c r="AU18" s="485"/>
      <c r="AV18" s="486"/>
      <c r="AW18" s="486"/>
      <c r="AX18" s="486"/>
      <c r="AY18" s="408" t="s">
        <v>154</v>
      </c>
      <c r="AZ18" s="409"/>
      <c r="BA18" s="409"/>
      <c r="BB18" s="409"/>
      <c r="BC18" s="409"/>
      <c r="BD18" s="409"/>
      <c r="BE18" s="409"/>
      <c r="BF18" s="409"/>
      <c r="BG18" s="409"/>
      <c r="BH18" s="409"/>
      <c r="BI18" s="409"/>
      <c r="BJ18" s="409"/>
      <c r="BK18" s="409"/>
      <c r="BL18" s="409"/>
      <c r="BM18" s="410"/>
      <c r="BN18" s="428">
        <v>13767809</v>
      </c>
      <c r="BO18" s="429"/>
      <c r="BP18" s="429"/>
      <c r="BQ18" s="429"/>
      <c r="BR18" s="429"/>
      <c r="BS18" s="429"/>
      <c r="BT18" s="429"/>
      <c r="BU18" s="430"/>
      <c r="BV18" s="428">
        <v>14239242</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155</v>
      </c>
      <c r="C19" s="491"/>
      <c r="D19" s="491"/>
      <c r="E19" s="492"/>
      <c r="F19" s="492"/>
      <c r="G19" s="492"/>
      <c r="H19" s="492"/>
      <c r="I19" s="492"/>
      <c r="J19" s="492"/>
      <c r="K19" s="492"/>
      <c r="L19" s="498">
        <v>206</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156</v>
      </c>
      <c r="AZ19" s="409"/>
      <c r="BA19" s="409"/>
      <c r="BB19" s="409"/>
      <c r="BC19" s="409"/>
      <c r="BD19" s="409"/>
      <c r="BE19" s="409"/>
      <c r="BF19" s="409"/>
      <c r="BG19" s="409"/>
      <c r="BH19" s="409"/>
      <c r="BI19" s="409"/>
      <c r="BJ19" s="409"/>
      <c r="BK19" s="409"/>
      <c r="BL19" s="409"/>
      <c r="BM19" s="410"/>
      <c r="BN19" s="428">
        <v>19061536</v>
      </c>
      <c r="BO19" s="429"/>
      <c r="BP19" s="429"/>
      <c r="BQ19" s="429"/>
      <c r="BR19" s="429"/>
      <c r="BS19" s="429"/>
      <c r="BT19" s="429"/>
      <c r="BU19" s="430"/>
      <c r="BV19" s="428">
        <v>18461240</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157</v>
      </c>
      <c r="C20" s="491"/>
      <c r="D20" s="491"/>
      <c r="E20" s="492"/>
      <c r="F20" s="492"/>
      <c r="G20" s="492"/>
      <c r="H20" s="492"/>
      <c r="I20" s="492"/>
      <c r="J20" s="492"/>
      <c r="K20" s="492"/>
      <c r="L20" s="498">
        <v>15376</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158</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159</v>
      </c>
      <c r="C22" s="458"/>
      <c r="D22" s="459"/>
      <c r="E22" s="466" t="s">
        <v>1</v>
      </c>
      <c r="F22" s="441"/>
      <c r="G22" s="441"/>
      <c r="H22" s="441"/>
      <c r="I22" s="441"/>
      <c r="J22" s="441"/>
      <c r="K22" s="442"/>
      <c r="L22" s="466" t="s">
        <v>160</v>
      </c>
      <c r="M22" s="441"/>
      <c r="N22" s="441"/>
      <c r="O22" s="441"/>
      <c r="P22" s="442"/>
      <c r="Q22" s="451" t="s">
        <v>161</v>
      </c>
      <c r="R22" s="452"/>
      <c r="S22" s="452"/>
      <c r="T22" s="452"/>
      <c r="U22" s="452"/>
      <c r="V22" s="467"/>
      <c r="W22" s="469" t="s">
        <v>162</v>
      </c>
      <c r="X22" s="458"/>
      <c r="Y22" s="459"/>
      <c r="Z22" s="466" t="s">
        <v>1</v>
      </c>
      <c r="AA22" s="441"/>
      <c r="AB22" s="441"/>
      <c r="AC22" s="441"/>
      <c r="AD22" s="441"/>
      <c r="AE22" s="441"/>
      <c r="AF22" s="441"/>
      <c r="AG22" s="442"/>
      <c r="AH22" s="440" t="s">
        <v>163</v>
      </c>
      <c r="AI22" s="441"/>
      <c r="AJ22" s="441"/>
      <c r="AK22" s="441"/>
      <c r="AL22" s="442"/>
      <c r="AM22" s="440" t="s">
        <v>164</v>
      </c>
      <c r="AN22" s="446"/>
      <c r="AO22" s="446"/>
      <c r="AP22" s="446"/>
      <c r="AQ22" s="446"/>
      <c r="AR22" s="447"/>
      <c r="AS22" s="451" t="s">
        <v>161</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165</v>
      </c>
      <c r="AZ23" s="421"/>
      <c r="BA23" s="421"/>
      <c r="BB23" s="421"/>
      <c r="BC23" s="421"/>
      <c r="BD23" s="421"/>
      <c r="BE23" s="421"/>
      <c r="BF23" s="421"/>
      <c r="BG23" s="421"/>
      <c r="BH23" s="421"/>
      <c r="BI23" s="421"/>
      <c r="BJ23" s="421"/>
      <c r="BK23" s="421"/>
      <c r="BL23" s="421"/>
      <c r="BM23" s="422"/>
      <c r="BN23" s="428">
        <v>21518006</v>
      </c>
      <c r="BO23" s="429"/>
      <c r="BP23" s="429"/>
      <c r="BQ23" s="429"/>
      <c r="BR23" s="429"/>
      <c r="BS23" s="429"/>
      <c r="BT23" s="429"/>
      <c r="BU23" s="430"/>
      <c r="BV23" s="428">
        <v>20365291</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166</v>
      </c>
      <c r="F24" s="402"/>
      <c r="G24" s="402"/>
      <c r="H24" s="402"/>
      <c r="I24" s="402"/>
      <c r="J24" s="402"/>
      <c r="K24" s="403"/>
      <c r="L24" s="404">
        <v>1</v>
      </c>
      <c r="M24" s="405"/>
      <c r="N24" s="405"/>
      <c r="O24" s="405"/>
      <c r="P24" s="406"/>
      <c r="Q24" s="404">
        <v>8750</v>
      </c>
      <c r="R24" s="405"/>
      <c r="S24" s="405"/>
      <c r="T24" s="405"/>
      <c r="U24" s="405"/>
      <c r="V24" s="406"/>
      <c r="W24" s="470"/>
      <c r="X24" s="461"/>
      <c r="Y24" s="462"/>
      <c r="Z24" s="401" t="s">
        <v>167</v>
      </c>
      <c r="AA24" s="402"/>
      <c r="AB24" s="402"/>
      <c r="AC24" s="402"/>
      <c r="AD24" s="402"/>
      <c r="AE24" s="402"/>
      <c r="AF24" s="402"/>
      <c r="AG24" s="403"/>
      <c r="AH24" s="404">
        <v>335</v>
      </c>
      <c r="AI24" s="405"/>
      <c r="AJ24" s="405"/>
      <c r="AK24" s="405"/>
      <c r="AL24" s="406"/>
      <c r="AM24" s="404">
        <v>1067645</v>
      </c>
      <c r="AN24" s="405"/>
      <c r="AO24" s="405"/>
      <c r="AP24" s="405"/>
      <c r="AQ24" s="405"/>
      <c r="AR24" s="406"/>
      <c r="AS24" s="404">
        <v>3187</v>
      </c>
      <c r="AT24" s="405"/>
      <c r="AU24" s="405"/>
      <c r="AV24" s="405"/>
      <c r="AW24" s="405"/>
      <c r="AX24" s="407"/>
      <c r="AY24" s="395" t="s">
        <v>168</v>
      </c>
      <c r="AZ24" s="396"/>
      <c r="BA24" s="396"/>
      <c r="BB24" s="396"/>
      <c r="BC24" s="396"/>
      <c r="BD24" s="396"/>
      <c r="BE24" s="396"/>
      <c r="BF24" s="396"/>
      <c r="BG24" s="396"/>
      <c r="BH24" s="396"/>
      <c r="BI24" s="396"/>
      <c r="BJ24" s="396"/>
      <c r="BK24" s="396"/>
      <c r="BL24" s="396"/>
      <c r="BM24" s="397"/>
      <c r="BN24" s="428">
        <v>9985720</v>
      </c>
      <c r="BO24" s="429"/>
      <c r="BP24" s="429"/>
      <c r="BQ24" s="429"/>
      <c r="BR24" s="429"/>
      <c r="BS24" s="429"/>
      <c r="BT24" s="429"/>
      <c r="BU24" s="430"/>
      <c r="BV24" s="428">
        <v>10489297</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169</v>
      </c>
      <c r="F25" s="402"/>
      <c r="G25" s="402"/>
      <c r="H25" s="402"/>
      <c r="I25" s="402"/>
      <c r="J25" s="402"/>
      <c r="K25" s="403"/>
      <c r="L25" s="404">
        <v>1</v>
      </c>
      <c r="M25" s="405"/>
      <c r="N25" s="405"/>
      <c r="O25" s="405"/>
      <c r="P25" s="406"/>
      <c r="Q25" s="404">
        <v>7090</v>
      </c>
      <c r="R25" s="405"/>
      <c r="S25" s="405"/>
      <c r="T25" s="405"/>
      <c r="U25" s="405"/>
      <c r="V25" s="406"/>
      <c r="W25" s="470"/>
      <c r="X25" s="461"/>
      <c r="Y25" s="462"/>
      <c r="Z25" s="401" t="s">
        <v>170</v>
      </c>
      <c r="AA25" s="402"/>
      <c r="AB25" s="402"/>
      <c r="AC25" s="402"/>
      <c r="AD25" s="402"/>
      <c r="AE25" s="402"/>
      <c r="AF25" s="402"/>
      <c r="AG25" s="403"/>
      <c r="AH25" s="404" t="s">
        <v>171</v>
      </c>
      <c r="AI25" s="405"/>
      <c r="AJ25" s="405"/>
      <c r="AK25" s="405"/>
      <c r="AL25" s="406"/>
      <c r="AM25" s="404" t="s">
        <v>172</v>
      </c>
      <c r="AN25" s="405"/>
      <c r="AO25" s="405"/>
      <c r="AP25" s="405"/>
      <c r="AQ25" s="405"/>
      <c r="AR25" s="406"/>
      <c r="AS25" s="404" t="s">
        <v>125</v>
      </c>
      <c r="AT25" s="405"/>
      <c r="AU25" s="405"/>
      <c r="AV25" s="405"/>
      <c r="AW25" s="405"/>
      <c r="AX25" s="407"/>
      <c r="AY25" s="420" t="s">
        <v>173</v>
      </c>
      <c r="AZ25" s="421"/>
      <c r="BA25" s="421"/>
      <c r="BB25" s="421"/>
      <c r="BC25" s="421"/>
      <c r="BD25" s="421"/>
      <c r="BE25" s="421"/>
      <c r="BF25" s="421"/>
      <c r="BG25" s="421"/>
      <c r="BH25" s="421"/>
      <c r="BI25" s="421"/>
      <c r="BJ25" s="421"/>
      <c r="BK25" s="421"/>
      <c r="BL25" s="421"/>
      <c r="BM25" s="422"/>
      <c r="BN25" s="423">
        <v>829326</v>
      </c>
      <c r="BO25" s="424"/>
      <c r="BP25" s="424"/>
      <c r="BQ25" s="424"/>
      <c r="BR25" s="424"/>
      <c r="BS25" s="424"/>
      <c r="BT25" s="424"/>
      <c r="BU25" s="425"/>
      <c r="BV25" s="423">
        <v>2232080</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174</v>
      </c>
      <c r="F26" s="402"/>
      <c r="G26" s="402"/>
      <c r="H26" s="402"/>
      <c r="I26" s="402"/>
      <c r="J26" s="402"/>
      <c r="K26" s="403"/>
      <c r="L26" s="404">
        <v>1</v>
      </c>
      <c r="M26" s="405"/>
      <c r="N26" s="405"/>
      <c r="O26" s="405"/>
      <c r="P26" s="406"/>
      <c r="Q26" s="404">
        <v>6300</v>
      </c>
      <c r="R26" s="405"/>
      <c r="S26" s="405"/>
      <c r="T26" s="405"/>
      <c r="U26" s="405"/>
      <c r="V26" s="406"/>
      <c r="W26" s="470"/>
      <c r="X26" s="461"/>
      <c r="Y26" s="462"/>
      <c r="Z26" s="401" t="s">
        <v>175</v>
      </c>
      <c r="AA26" s="483"/>
      <c r="AB26" s="483"/>
      <c r="AC26" s="483"/>
      <c r="AD26" s="483"/>
      <c r="AE26" s="483"/>
      <c r="AF26" s="483"/>
      <c r="AG26" s="484"/>
      <c r="AH26" s="404">
        <v>1</v>
      </c>
      <c r="AI26" s="405"/>
      <c r="AJ26" s="405"/>
      <c r="AK26" s="405"/>
      <c r="AL26" s="406"/>
      <c r="AM26" s="404" t="s">
        <v>176</v>
      </c>
      <c r="AN26" s="405"/>
      <c r="AO26" s="405"/>
      <c r="AP26" s="405"/>
      <c r="AQ26" s="405"/>
      <c r="AR26" s="406"/>
      <c r="AS26" s="404" t="s">
        <v>176</v>
      </c>
      <c r="AT26" s="405"/>
      <c r="AU26" s="405"/>
      <c r="AV26" s="405"/>
      <c r="AW26" s="405"/>
      <c r="AX26" s="407"/>
      <c r="AY26" s="437" t="s">
        <v>177</v>
      </c>
      <c r="AZ26" s="438"/>
      <c r="BA26" s="438"/>
      <c r="BB26" s="438"/>
      <c r="BC26" s="438"/>
      <c r="BD26" s="438"/>
      <c r="BE26" s="438"/>
      <c r="BF26" s="438"/>
      <c r="BG26" s="438"/>
      <c r="BH26" s="438"/>
      <c r="BI26" s="438"/>
      <c r="BJ26" s="438"/>
      <c r="BK26" s="438"/>
      <c r="BL26" s="438"/>
      <c r="BM26" s="439"/>
      <c r="BN26" s="428" t="s">
        <v>172</v>
      </c>
      <c r="BO26" s="429"/>
      <c r="BP26" s="429"/>
      <c r="BQ26" s="429"/>
      <c r="BR26" s="429"/>
      <c r="BS26" s="429"/>
      <c r="BT26" s="429"/>
      <c r="BU26" s="430"/>
      <c r="BV26" s="428" t="s">
        <v>172</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178</v>
      </c>
      <c r="F27" s="402"/>
      <c r="G27" s="402"/>
      <c r="H27" s="402"/>
      <c r="I27" s="402"/>
      <c r="J27" s="402"/>
      <c r="K27" s="403"/>
      <c r="L27" s="404">
        <v>1</v>
      </c>
      <c r="M27" s="405"/>
      <c r="N27" s="405"/>
      <c r="O27" s="405"/>
      <c r="P27" s="406"/>
      <c r="Q27" s="404">
        <v>4380</v>
      </c>
      <c r="R27" s="405"/>
      <c r="S27" s="405"/>
      <c r="T27" s="405"/>
      <c r="U27" s="405"/>
      <c r="V27" s="406"/>
      <c r="W27" s="470"/>
      <c r="X27" s="461"/>
      <c r="Y27" s="462"/>
      <c r="Z27" s="401" t="s">
        <v>179</v>
      </c>
      <c r="AA27" s="402"/>
      <c r="AB27" s="402"/>
      <c r="AC27" s="402"/>
      <c r="AD27" s="402"/>
      <c r="AE27" s="402"/>
      <c r="AF27" s="402"/>
      <c r="AG27" s="403"/>
      <c r="AH27" s="404">
        <v>7</v>
      </c>
      <c r="AI27" s="405"/>
      <c r="AJ27" s="405"/>
      <c r="AK27" s="405"/>
      <c r="AL27" s="406"/>
      <c r="AM27" s="404">
        <v>29015</v>
      </c>
      <c r="AN27" s="405"/>
      <c r="AO27" s="405"/>
      <c r="AP27" s="405"/>
      <c r="AQ27" s="405"/>
      <c r="AR27" s="406"/>
      <c r="AS27" s="404">
        <v>4145</v>
      </c>
      <c r="AT27" s="405"/>
      <c r="AU27" s="405"/>
      <c r="AV27" s="405"/>
      <c r="AW27" s="405"/>
      <c r="AX27" s="407"/>
      <c r="AY27" s="434" t="s">
        <v>180</v>
      </c>
      <c r="AZ27" s="435"/>
      <c r="BA27" s="435"/>
      <c r="BB27" s="435"/>
      <c r="BC27" s="435"/>
      <c r="BD27" s="435"/>
      <c r="BE27" s="435"/>
      <c r="BF27" s="435"/>
      <c r="BG27" s="435"/>
      <c r="BH27" s="435"/>
      <c r="BI27" s="435"/>
      <c r="BJ27" s="435"/>
      <c r="BK27" s="435"/>
      <c r="BL27" s="435"/>
      <c r="BM27" s="436"/>
      <c r="BN27" s="431">
        <v>613506</v>
      </c>
      <c r="BO27" s="432"/>
      <c r="BP27" s="432"/>
      <c r="BQ27" s="432"/>
      <c r="BR27" s="432"/>
      <c r="BS27" s="432"/>
      <c r="BT27" s="432"/>
      <c r="BU27" s="433"/>
      <c r="BV27" s="431">
        <v>1160001</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181</v>
      </c>
      <c r="F28" s="402"/>
      <c r="G28" s="402"/>
      <c r="H28" s="402"/>
      <c r="I28" s="402"/>
      <c r="J28" s="402"/>
      <c r="K28" s="403"/>
      <c r="L28" s="404">
        <v>1</v>
      </c>
      <c r="M28" s="405"/>
      <c r="N28" s="405"/>
      <c r="O28" s="405"/>
      <c r="P28" s="406"/>
      <c r="Q28" s="404">
        <v>3680</v>
      </c>
      <c r="R28" s="405"/>
      <c r="S28" s="405"/>
      <c r="T28" s="405"/>
      <c r="U28" s="405"/>
      <c r="V28" s="406"/>
      <c r="W28" s="470"/>
      <c r="X28" s="461"/>
      <c r="Y28" s="462"/>
      <c r="Z28" s="401" t="s">
        <v>182</v>
      </c>
      <c r="AA28" s="402"/>
      <c r="AB28" s="402"/>
      <c r="AC28" s="402"/>
      <c r="AD28" s="402"/>
      <c r="AE28" s="402"/>
      <c r="AF28" s="402"/>
      <c r="AG28" s="403"/>
      <c r="AH28" s="404" t="s">
        <v>172</v>
      </c>
      <c r="AI28" s="405"/>
      <c r="AJ28" s="405"/>
      <c r="AK28" s="405"/>
      <c r="AL28" s="406"/>
      <c r="AM28" s="404" t="s">
        <v>172</v>
      </c>
      <c r="AN28" s="405"/>
      <c r="AO28" s="405"/>
      <c r="AP28" s="405"/>
      <c r="AQ28" s="405"/>
      <c r="AR28" s="406"/>
      <c r="AS28" s="404" t="s">
        <v>171</v>
      </c>
      <c r="AT28" s="405"/>
      <c r="AU28" s="405"/>
      <c r="AV28" s="405"/>
      <c r="AW28" s="405"/>
      <c r="AX28" s="407"/>
      <c r="AY28" s="411" t="s">
        <v>183</v>
      </c>
      <c r="AZ28" s="412"/>
      <c r="BA28" s="412"/>
      <c r="BB28" s="413"/>
      <c r="BC28" s="420" t="s">
        <v>47</v>
      </c>
      <c r="BD28" s="421"/>
      <c r="BE28" s="421"/>
      <c r="BF28" s="421"/>
      <c r="BG28" s="421"/>
      <c r="BH28" s="421"/>
      <c r="BI28" s="421"/>
      <c r="BJ28" s="421"/>
      <c r="BK28" s="421"/>
      <c r="BL28" s="421"/>
      <c r="BM28" s="422"/>
      <c r="BN28" s="423">
        <v>1280235</v>
      </c>
      <c r="BO28" s="424"/>
      <c r="BP28" s="424"/>
      <c r="BQ28" s="424"/>
      <c r="BR28" s="424"/>
      <c r="BS28" s="424"/>
      <c r="BT28" s="424"/>
      <c r="BU28" s="425"/>
      <c r="BV28" s="423">
        <v>1280106</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184</v>
      </c>
      <c r="F29" s="402"/>
      <c r="G29" s="402"/>
      <c r="H29" s="402"/>
      <c r="I29" s="402"/>
      <c r="J29" s="402"/>
      <c r="K29" s="403"/>
      <c r="L29" s="404">
        <v>17</v>
      </c>
      <c r="M29" s="405"/>
      <c r="N29" s="405"/>
      <c r="O29" s="405"/>
      <c r="P29" s="406"/>
      <c r="Q29" s="404">
        <v>3500</v>
      </c>
      <c r="R29" s="405"/>
      <c r="S29" s="405"/>
      <c r="T29" s="405"/>
      <c r="U29" s="405"/>
      <c r="V29" s="406"/>
      <c r="W29" s="471"/>
      <c r="X29" s="472"/>
      <c r="Y29" s="473"/>
      <c r="Z29" s="401" t="s">
        <v>185</v>
      </c>
      <c r="AA29" s="402"/>
      <c r="AB29" s="402"/>
      <c r="AC29" s="402"/>
      <c r="AD29" s="402"/>
      <c r="AE29" s="402"/>
      <c r="AF29" s="402"/>
      <c r="AG29" s="403"/>
      <c r="AH29" s="404">
        <v>342</v>
      </c>
      <c r="AI29" s="405"/>
      <c r="AJ29" s="405"/>
      <c r="AK29" s="405"/>
      <c r="AL29" s="406"/>
      <c r="AM29" s="404">
        <v>1096660</v>
      </c>
      <c r="AN29" s="405"/>
      <c r="AO29" s="405"/>
      <c r="AP29" s="405"/>
      <c r="AQ29" s="405"/>
      <c r="AR29" s="406"/>
      <c r="AS29" s="404">
        <v>3207</v>
      </c>
      <c r="AT29" s="405"/>
      <c r="AU29" s="405"/>
      <c r="AV29" s="405"/>
      <c r="AW29" s="405"/>
      <c r="AX29" s="407"/>
      <c r="AY29" s="414"/>
      <c r="AZ29" s="415"/>
      <c r="BA29" s="415"/>
      <c r="BB29" s="416"/>
      <c r="BC29" s="408" t="s">
        <v>186</v>
      </c>
      <c r="BD29" s="409"/>
      <c r="BE29" s="409"/>
      <c r="BF29" s="409"/>
      <c r="BG29" s="409"/>
      <c r="BH29" s="409"/>
      <c r="BI29" s="409"/>
      <c r="BJ29" s="409"/>
      <c r="BK29" s="409"/>
      <c r="BL29" s="409"/>
      <c r="BM29" s="410"/>
      <c r="BN29" s="428">
        <v>13465930</v>
      </c>
      <c r="BO29" s="429"/>
      <c r="BP29" s="429"/>
      <c r="BQ29" s="429"/>
      <c r="BR29" s="429"/>
      <c r="BS29" s="429"/>
      <c r="BT29" s="429"/>
      <c r="BU29" s="430"/>
      <c r="BV29" s="428">
        <v>14358044</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187</v>
      </c>
      <c r="X30" s="481"/>
      <c r="Y30" s="481"/>
      <c r="Z30" s="481"/>
      <c r="AA30" s="481"/>
      <c r="AB30" s="481"/>
      <c r="AC30" s="481"/>
      <c r="AD30" s="481"/>
      <c r="AE30" s="481"/>
      <c r="AF30" s="481"/>
      <c r="AG30" s="482"/>
      <c r="AH30" s="392">
        <v>98</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49</v>
      </c>
      <c r="BD30" s="396"/>
      <c r="BE30" s="396"/>
      <c r="BF30" s="396"/>
      <c r="BG30" s="396"/>
      <c r="BH30" s="396"/>
      <c r="BI30" s="396"/>
      <c r="BJ30" s="396"/>
      <c r="BK30" s="396"/>
      <c r="BL30" s="396"/>
      <c r="BM30" s="397"/>
      <c r="BN30" s="431">
        <v>7811366</v>
      </c>
      <c r="BO30" s="432"/>
      <c r="BP30" s="432"/>
      <c r="BQ30" s="432"/>
      <c r="BR30" s="432"/>
      <c r="BS30" s="432"/>
      <c r="BT30" s="432"/>
      <c r="BU30" s="433"/>
      <c r="BV30" s="431">
        <v>7770022</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194</v>
      </c>
      <c r="D33" s="391"/>
      <c r="E33" s="390" t="s">
        <v>195</v>
      </c>
      <c r="F33" s="390"/>
      <c r="G33" s="390"/>
      <c r="H33" s="390"/>
      <c r="I33" s="390"/>
      <c r="J33" s="390"/>
      <c r="K33" s="390"/>
      <c r="L33" s="390"/>
      <c r="M33" s="390"/>
      <c r="N33" s="390"/>
      <c r="O33" s="390"/>
      <c r="P33" s="390"/>
      <c r="Q33" s="390"/>
      <c r="R33" s="390"/>
      <c r="S33" s="390"/>
      <c r="T33" s="216"/>
      <c r="U33" s="391" t="s">
        <v>194</v>
      </c>
      <c r="V33" s="391"/>
      <c r="W33" s="390" t="s">
        <v>195</v>
      </c>
      <c r="X33" s="390"/>
      <c r="Y33" s="390"/>
      <c r="Z33" s="390"/>
      <c r="AA33" s="390"/>
      <c r="AB33" s="390"/>
      <c r="AC33" s="390"/>
      <c r="AD33" s="390"/>
      <c r="AE33" s="390"/>
      <c r="AF33" s="390"/>
      <c r="AG33" s="390"/>
      <c r="AH33" s="390"/>
      <c r="AI33" s="390"/>
      <c r="AJ33" s="390"/>
      <c r="AK33" s="390"/>
      <c r="AL33" s="216"/>
      <c r="AM33" s="391" t="s">
        <v>194</v>
      </c>
      <c r="AN33" s="391"/>
      <c r="AO33" s="390" t="s">
        <v>195</v>
      </c>
      <c r="AP33" s="390"/>
      <c r="AQ33" s="390"/>
      <c r="AR33" s="390"/>
      <c r="AS33" s="390"/>
      <c r="AT33" s="390"/>
      <c r="AU33" s="390"/>
      <c r="AV33" s="390"/>
      <c r="AW33" s="390"/>
      <c r="AX33" s="390"/>
      <c r="AY33" s="390"/>
      <c r="AZ33" s="390"/>
      <c r="BA33" s="390"/>
      <c r="BB33" s="390"/>
      <c r="BC33" s="390"/>
      <c r="BD33" s="217"/>
      <c r="BE33" s="390" t="s">
        <v>196</v>
      </c>
      <c r="BF33" s="390"/>
      <c r="BG33" s="390" t="s">
        <v>197</v>
      </c>
      <c r="BH33" s="390"/>
      <c r="BI33" s="390"/>
      <c r="BJ33" s="390"/>
      <c r="BK33" s="390"/>
      <c r="BL33" s="390"/>
      <c r="BM33" s="390"/>
      <c r="BN33" s="390"/>
      <c r="BO33" s="390"/>
      <c r="BP33" s="390"/>
      <c r="BQ33" s="390"/>
      <c r="BR33" s="390"/>
      <c r="BS33" s="390"/>
      <c r="BT33" s="390"/>
      <c r="BU33" s="390"/>
      <c r="BV33" s="217"/>
      <c r="BW33" s="391" t="s">
        <v>196</v>
      </c>
      <c r="BX33" s="391"/>
      <c r="BY33" s="390" t="s">
        <v>198</v>
      </c>
      <c r="BZ33" s="390"/>
      <c r="CA33" s="390"/>
      <c r="CB33" s="390"/>
      <c r="CC33" s="390"/>
      <c r="CD33" s="390"/>
      <c r="CE33" s="390"/>
      <c r="CF33" s="390"/>
      <c r="CG33" s="390"/>
      <c r="CH33" s="390"/>
      <c r="CI33" s="390"/>
      <c r="CJ33" s="390"/>
      <c r="CK33" s="390"/>
      <c r="CL33" s="390"/>
      <c r="CM33" s="390"/>
      <c r="CN33" s="216"/>
      <c r="CO33" s="391" t="s">
        <v>199</v>
      </c>
      <c r="CP33" s="391"/>
      <c r="CQ33" s="390" t="s">
        <v>200</v>
      </c>
      <c r="CR33" s="390"/>
      <c r="CS33" s="390"/>
      <c r="CT33" s="390"/>
      <c r="CU33" s="390"/>
      <c r="CV33" s="390"/>
      <c r="CW33" s="390"/>
      <c r="CX33" s="390"/>
      <c r="CY33" s="390"/>
      <c r="CZ33" s="390"/>
      <c r="DA33" s="390"/>
      <c r="DB33" s="390"/>
      <c r="DC33" s="390"/>
      <c r="DD33" s="390"/>
      <c r="DE33" s="390"/>
      <c r="DF33" s="216"/>
      <c r="DG33" s="389" t="s">
        <v>201</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4</v>
      </c>
      <c r="AN34" s="387"/>
      <c r="AO34" s="386" t="str">
        <f>IF('各会計、関係団体の財政状況及び健全化判断比率'!B30="","",'各会計、関係団体の財政状況及び健全化判断比率'!B30)</f>
        <v>水道事業会計</v>
      </c>
      <c r="AP34" s="386"/>
      <c r="AQ34" s="386"/>
      <c r="AR34" s="386"/>
      <c r="AS34" s="386"/>
      <c r="AT34" s="386"/>
      <c r="AU34" s="386"/>
      <c r="AV34" s="386"/>
      <c r="AW34" s="386"/>
      <c r="AX34" s="386"/>
      <c r="AY34" s="386"/>
      <c r="AZ34" s="386"/>
      <c r="BA34" s="386"/>
      <c r="BB34" s="386"/>
      <c r="BC34" s="386"/>
      <c r="BD34" s="214"/>
      <c r="BE34" s="387">
        <f>IF(BG34="","",MAX(C34:D43,U34:V43,AM34:AN43)+1)</f>
        <v>5</v>
      </c>
      <c r="BF34" s="387"/>
      <c r="BG34" s="386" t="str">
        <f>IF('各会計、関係団体の財政状況及び健全化判断比率'!B31="","",'各会計、関係団体の財政状況及び健全化判断比率'!B31)</f>
        <v>下水道事業特別会計</v>
      </c>
      <c r="BH34" s="386"/>
      <c r="BI34" s="386"/>
      <c r="BJ34" s="386"/>
      <c r="BK34" s="386"/>
      <c r="BL34" s="386"/>
      <c r="BM34" s="386"/>
      <c r="BN34" s="386"/>
      <c r="BO34" s="386"/>
      <c r="BP34" s="386"/>
      <c r="BQ34" s="386"/>
      <c r="BR34" s="386"/>
      <c r="BS34" s="386"/>
      <c r="BT34" s="386"/>
      <c r="BU34" s="386"/>
      <c r="BV34" s="214"/>
      <c r="BW34" s="387">
        <f>IF(BY34="","",MAX(C34:D43,U34:V43,AM34:AN43,BE34:BF43)+1)</f>
        <v>9</v>
      </c>
      <c r="BX34" s="387"/>
      <c r="BY34" s="386" t="str">
        <f>IF('各会計、関係団体の財政状況及び健全化判断比率'!B68="","",'各会計、関係団体の財政状況及び健全化判断比率'!B68)</f>
        <v>雲仙・南島原保健組合（一般会計）</v>
      </c>
      <c r="BZ34" s="386"/>
      <c r="CA34" s="386"/>
      <c r="CB34" s="386"/>
      <c r="CC34" s="386"/>
      <c r="CD34" s="386"/>
      <c r="CE34" s="386"/>
      <c r="CF34" s="386"/>
      <c r="CG34" s="386"/>
      <c r="CH34" s="386"/>
      <c r="CI34" s="386"/>
      <c r="CJ34" s="386"/>
      <c r="CK34" s="386"/>
      <c r="CL34" s="386"/>
      <c r="CM34" s="386"/>
      <c r="CN34" s="214"/>
      <c r="CO34" s="387" t="str">
        <f>IF(CQ34="","",MAX(C34:D43,U34:V43,AM34:AN43,BE34:BF43,BW34:BX43)+1)</f>
        <v/>
      </c>
      <c r="CP34" s="387"/>
      <c r="CQ34" s="386" t="str">
        <f>IF('各会計、関係団体の財政状況及び健全化判断比率'!BS7="","",'各会計、関係団体の財政状況及び健全化判断比率'!BS7)</f>
        <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後期高齢者医療特別会計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6</v>
      </c>
      <c r="BF35" s="387"/>
      <c r="BG35" s="386" t="str">
        <f>IF('各会計、関係団体の財政状況及び健全化判断比率'!B32="","",'各会計、関係団体の財政状況及び健全化判断比率'!B32)</f>
        <v>国民宿舎事業特別会計</v>
      </c>
      <c r="BH35" s="386"/>
      <c r="BI35" s="386"/>
      <c r="BJ35" s="386"/>
      <c r="BK35" s="386"/>
      <c r="BL35" s="386"/>
      <c r="BM35" s="386"/>
      <c r="BN35" s="386"/>
      <c r="BO35" s="386"/>
      <c r="BP35" s="386"/>
      <c r="BQ35" s="386"/>
      <c r="BR35" s="386"/>
      <c r="BS35" s="386"/>
      <c r="BT35" s="386"/>
      <c r="BU35" s="386"/>
      <c r="BV35" s="214"/>
      <c r="BW35" s="387">
        <f t="shared" ref="BW35:BW43" si="2">IF(BY35="","",BW34+1)</f>
        <v>10</v>
      </c>
      <c r="BX35" s="387"/>
      <c r="BY35" s="386" t="str">
        <f>IF('各会計、関係団体の財政状況及び健全化判断比率'!B69="","",'各会計、関係団体の財政状況及び健全化判断比率'!B69)</f>
        <v>雲仙・南島原保健組合（介護老人保健施設事業特別会計）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t="str">
        <f t="shared" ref="U36:U43" si="4">IF(W36="","",U35+1)</f>
        <v/>
      </c>
      <c r="V36" s="387"/>
      <c r="W36" s="386"/>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f t="shared" si="1"/>
        <v>7</v>
      </c>
      <c r="BF36" s="387"/>
      <c r="BG36" s="386" t="str">
        <f>IF('各会計、関係団体の財政状況及び健全化判断比率'!B33="","",'各会計、関係団体の財政状況及び健全化判断比率'!B33)</f>
        <v>温泉浴場事業特別会計</v>
      </c>
      <c r="BH36" s="386"/>
      <c r="BI36" s="386"/>
      <c r="BJ36" s="386"/>
      <c r="BK36" s="386"/>
      <c r="BL36" s="386"/>
      <c r="BM36" s="386"/>
      <c r="BN36" s="386"/>
      <c r="BO36" s="386"/>
      <c r="BP36" s="386"/>
      <c r="BQ36" s="386"/>
      <c r="BR36" s="386"/>
      <c r="BS36" s="386"/>
      <c r="BT36" s="386"/>
      <c r="BU36" s="386"/>
      <c r="BV36" s="214"/>
      <c r="BW36" s="387">
        <f t="shared" si="2"/>
        <v>11</v>
      </c>
      <c r="BX36" s="387"/>
      <c r="BY36" s="386" t="str">
        <f>IF('各会計、関係団体の財政状況及び健全化判断比率'!B70="","",'各会計、関係団体の財政状況及び健全化判断比率'!B70)</f>
        <v>雲仙・南島原保健組合（病院事業会計）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f t="shared" si="1"/>
        <v>8</v>
      </c>
      <c r="BF37" s="387"/>
      <c r="BG37" s="386" t="str">
        <f>IF('各会計、関係団体の財政状況及び健全化判断比率'!B34="","",'各会計、関係団体の財政状況及び健全化判断比率'!B34)</f>
        <v>企業誘致用地整備事業特別会計</v>
      </c>
      <c r="BH37" s="386"/>
      <c r="BI37" s="386"/>
      <c r="BJ37" s="386"/>
      <c r="BK37" s="386"/>
      <c r="BL37" s="386"/>
      <c r="BM37" s="386"/>
      <c r="BN37" s="386"/>
      <c r="BO37" s="386"/>
      <c r="BP37" s="386"/>
      <c r="BQ37" s="386"/>
      <c r="BR37" s="386"/>
      <c r="BS37" s="386"/>
      <c r="BT37" s="386"/>
      <c r="BU37" s="386"/>
      <c r="BV37" s="214"/>
      <c r="BW37" s="387">
        <f t="shared" si="2"/>
        <v>12</v>
      </c>
      <c r="BX37" s="387"/>
      <c r="BY37" s="386" t="str">
        <f>IF('各会計、関係団体の財政状況及び健全化判断比率'!B71="","",'各会計、関係団体の財政状況及び健全化判断比率'!B71)</f>
        <v>県央地域広域市町村圏組合（一般会計）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13</v>
      </c>
      <c r="BX38" s="387"/>
      <c r="BY38" s="386" t="str">
        <f>IF('各会計、関係団体の財政状況及び健全化判断比率'!B72="","",'各会計、関係団体の財政状況及び健全化判断比率'!B72)</f>
        <v>長崎県病院企業団（病院事業会計）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14</v>
      </c>
      <c r="BX39" s="387"/>
      <c r="BY39" s="386" t="str">
        <f>IF('各会計、関係団体の財政状況及び健全化判断比率'!B73="","",'各会計、関係団体の財政状況及び健全化判断比率'!B73)</f>
        <v>県央県南広域環境組合（一般会計）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15</v>
      </c>
      <c r="BX40" s="387"/>
      <c r="BY40" s="386" t="str">
        <f>IF('各会計、関係団体の財政状況及び健全化判断比率'!B74="","",'各会計、関係団体の財政状況及び健全化判断比率'!B74)</f>
        <v>長崎県後期高齢者医療広域連合（一般会計）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16</v>
      </c>
      <c r="BX41" s="387"/>
      <c r="BY41" s="386" t="str">
        <f>IF('各会計、関係団体の財政状況及び健全化判断比率'!B75="","",'各会計、関係団体の財政状況及び健全化判断比率'!B75)</f>
        <v>長崎県後期高齢者医療広域連合（後期高齢者医療事業会計）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17</v>
      </c>
      <c r="BX42" s="387"/>
      <c r="BY42" s="386" t="str">
        <f>IF('各会計、関係団体の財政状況及び健全化判断比率'!B76="","",'各会計、関係団体の財政状況及び健全化判断比率'!B76)</f>
        <v>島原地域広域市町村圏組合（一般会計）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f t="shared" si="2"/>
        <v>18</v>
      </c>
      <c r="BX43" s="387"/>
      <c r="BY43" s="386" t="str">
        <f>IF('各会計、関係団体の財政状況及び健全化判断比率'!B77="","",'各会計、関係団体の財政状況及び健全化判断比率'!B77)</f>
        <v>島原地域広域市町村圏組合（介護保険事業特別会計）</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72+pxHNwz4qZgCdYtPUQGGhLkrg8eCXPWVK3Wu1LhacDH87XYcka7ul3Y0ClkLoORjeh4+ICmkALN6U/0k629w==" saltValue="IeV89z06/A6oquuf4VnKW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10" t="s">
        <v>565</v>
      </c>
      <c r="D34" s="1210"/>
      <c r="E34" s="1211"/>
      <c r="F34" s="32">
        <v>5.95</v>
      </c>
      <c r="G34" s="33">
        <v>6.84</v>
      </c>
      <c r="H34" s="33">
        <v>5.66</v>
      </c>
      <c r="I34" s="33">
        <v>4.6900000000000004</v>
      </c>
      <c r="J34" s="34">
        <v>8.64</v>
      </c>
      <c r="K34" s="22"/>
      <c r="L34" s="22"/>
      <c r="M34" s="22"/>
      <c r="N34" s="22"/>
      <c r="O34" s="22"/>
      <c r="P34" s="22"/>
    </row>
    <row r="35" spans="1:16" ht="39" customHeight="1" x14ac:dyDescent="0.15">
      <c r="A35" s="22"/>
      <c r="B35" s="35"/>
      <c r="C35" s="1204" t="s">
        <v>566</v>
      </c>
      <c r="D35" s="1205"/>
      <c r="E35" s="1206"/>
      <c r="F35" s="36">
        <v>7.22</v>
      </c>
      <c r="G35" s="37">
        <v>6.45</v>
      </c>
      <c r="H35" s="37">
        <v>7.38</v>
      </c>
      <c r="I35" s="37">
        <v>7.71</v>
      </c>
      <c r="J35" s="38">
        <v>7.46</v>
      </c>
      <c r="K35" s="22"/>
      <c r="L35" s="22"/>
      <c r="M35" s="22"/>
      <c r="N35" s="22"/>
      <c r="O35" s="22"/>
      <c r="P35" s="22"/>
    </row>
    <row r="36" spans="1:16" ht="39" customHeight="1" x14ac:dyDescent="0.15">
      <c r="A36" s="22"/>
      <c r="B36" s="35"/>
      <c r="C36" s="1204" t="s">
        <v>567</v>
      </c>
      <c r="D36" s="1205"/>
      <c r="E36" s="1206"/>
      <c r="F36" s="36">
        <v>0.06</v>
      </c>
      <c r="G36" s="37">
        <v>0.03</v>
      </c>
      <c r="H36" s="37">
        <v>1.28</v>
      </c>
      <c r="I36" s="37">
        <v>1.02</v>
      </c>
      <c r="J36" s="38">
        <v>0.53</v>
      </c>
      <c r="K36" s="22"/>
      <c r="L36" s="22"/>
      <c r="M36" s="22"/>
      <c r="N36" s="22"/>
      <c r="O36" s="22"/>
      <c r="P36" s="22"/>
    </row>
    <row r="37" spans="1:16" ht="39" customHeight="1" x14ac:dyDescent="0.15">
      <c r="A37" s="22"/>
      <c r="B37" s="35"/>
      <c r="C37" s="1204" t="s">
        <v>568</v>
      </c>
      <c r="D37" s="1205"/>
      <c r="E37" s="1206"/>
      <c r="F37" s="36">
        <v>7.0000000000000007E-2</v>
      </c>
      <c r="G37" s="37">
        <v>0.06</v>
      </c>
      <c r="H37" s="37">
        <v>0.13</v>
      </c>
      <c r="I37" s="37">
        <v>0.12</v>
      </c>
      <c r="J37" s="38">
        <v>0.31</v>
      </c>
      <c r="K37" s="22"/>
      <c r="L37" s="22"/>
      <c r="M37" s="22"/>
      <c r="N37" s="22"/>
      <c r="O37" s="22"/>
      <c r="P37" s="22"/>
    </row>
    <row r="38" spans="1:16" ht="39" customHeight="1" x14ac:dyDescent="0.15">
      <c r="A38" s="22"/>
      <c r="B38" s="35"/>
      <c r="C38" s="1204" t="s">
        <v>569</v>
      </c>
      <c r="D38" s="1205"/>
      <c r="E38" s="1206"/>
      <c r="F38" s="36">
        <v>0</v>
      </c>
      <c r="G38" s="37">
        <v>0</v>
      </c>
      <c r="H38" s="37">
        <v>0.01</v>
      </c>
      <c r="I38" s="37">
        <v>0</v>
      </c>
      <c r="J38" s="38">
        <v>0</v>
      </c>
      <c r="K38" s="22"/>
      <c r="L38" s="22"/>
      <c r="M38" s="22"/>
      <c r="N38" s="22"/>
      <c r="O38" s="22"/>
      <c r="P38" s="22"/>
    </row>
    <row r="39" spans="1:16" ht="39" customHeight="1" x14ac:dyDescent="0.15">
      <c r="A39" s="22"/>
      <c r="B39" s="35"/>
      <c r="C39" s="1204" t="s">
        <v>570</v>
      </c>
      <c r="D39" s="1205"/>
      <c r="E39" s="1206"/>
      <c r="F39" s="36">
        <v>0.01</v>
      </c>
      <c r="G39" s="37">
        <v>0.01</v>
      </c>
      <c r="H39" s="37">
        <v>0</v>
      </c>
      <c r="I39" s="37">
        <v>0</v>
      </c>
      <c r="J39" s="38">
        <v>0</v>
      </c>
      <c r="K39" s="22"/>
      <c r="L39" s="22"/>
      <c r="M39" s="22"/>
      <c r="N39" s="22"/>
      <c r="O39" s="22"/>
      <c r="P39" s="22"/>
    </row>
    <row r="40" spans="1:16" ht="39" customHeight="1" x14ac:dyDescent="0.15">
      <c r="A40" s="22"/>
      <c r="B40" s="35"/>
      <c r="C40" s="1204" t="s">
        <v>571</v>
      </c>
      <c r="D40" s="1205"/>
      <c r="E40" s="1206"/>
      <c r="F40" s="36">
        <v>0</v>
      </c>
      <c r="G40" s="37">
        <v>0</v>
      </c>
      <c r="H40" s="37">
        <v>0</v>
      </c>
      <c r="I40" s="37">
        <v>0</v>
      </c>
      <c r="J40" s="38">
        <v>0</v>
      </c>
      <c r="K40" s="22"/>
      <c r="L40" s="22"/>
      <c r="M40" s="22"/>
      <c r="N40" s="22"/>
      <c r="O40" s="22"/>
      <c r="P40" s="22"/>
    </row>
    <row r="41" spans="1:16" ht="39" customHeight="1" x14ac:dyDescent="0.15">
      <c r="A41" s="22"/>
      <c r="B41" s="35"/>
      <c r="C41" s="1204" t="s">
        <v>572</v>
      </c>
      <c r="D41" s="1205"/>
      <c r="E41" s="1206"/>
      <c r="F41" s="36" t="s">
        <v>519</v>
      </c>
      <c r="G41" s="37" t="s">
        <v>519</v>
      </c>
      <c r="H41" s="37" t="s">
        <v>519</v>
      </c>
      <c r="I41" s="37" t="s">
        <v>519</v>
      </c>
      <c r="J41" s="38">
        <v>0</v>
      </c>
      <c r="K41" s="22"/>
      <c r="L41" s="22"/>
      <c r="M41" s="22"/>
      <c r="N41" s="22"/>
      <c r="O41" s="22"/>
      <c r="P41" s="22"/>
    </row>
    <row r="42" spans="1:16" ht="39" customHeight="1" x14ac:dyDescent="0.15">
      <c r="A42" s="22"/>
      <c r="B42" s="39"/>
      <c r="C42" s="1204" t="s">
        <v>573</v>
      </c>
      <c r="D42" s="1205"/>
      <c r="E42" s="1206"/>
      <c r="F42" s="36" t="s">
        <v>519</v>
      </c>
      <c r="G42" s="37" t="s">
        <v>519</v>
      </c>
      <c r="H42" s="37" t="s">
        <v>519</v>
      </c>
      <c r="I42" s="37" t="s">
        <v>519</v>
      </c>
      <c r="J42" s="38" t="s">
        <v>519</v>
      </c>
      <c r="K42" s="22"/>
      <c r="L42" s="22"/>
      <c r="M42" s="22"/>
      <c r="N42" s="22"/>
      <c r="O42" s="22"/>
      <c r="P42" s="22"/>
    </row>
    <row r="43" spans="1:16" ht="39" customHeight="1" thickBot="1" x14ac:dyDescent="0.2">
      <c r="A43" s="22"/>
      <c r="B43" s="40"/>
      <c r="C43" s="1207" t="s">
        <v>574</v>
      </c>
      <c r="D43" s="1208"/>
      <c r="E43" s="1209"/>
      <c r="F43" s="41">
        <v>0.09</v>
      </c>
      <c r="G43" s="42">
        <v>0.3</v>
      </c>
      <c r="H43" s="42" t="s">
        <v>519</v>
      </c>
      <c r="I43" s="42" t="s">
        <v>519</v>
      </c>
      <c r="J43" s="43" t="s">
        <v>519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CkRD0sN31gbapnxAm0nQdW+7LdUyRB1Tp7VtO3fp/Ajpd21jpZ9b00OREZjYbnPE3aLXuA2djC/67kyoV24/Q==" saltValue="MGMzGk7X9aom531pCwqK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3150</v>
      </c>
      <c r="L45" s="60">
        <v>3035</v>
      </c>
      <c r="M45" s="60">
        <v>3064</v>
      </c>
      <c r="N45" s="60">
        <v>3007</v>
      </c>
      <c r="O45" s="61">
        <v>2907</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519</v>
      </c>
      <c r="L46" s="64" t="s">
        <v>519</v>
      </c>
      <c r="M46" s="64" t="s">
        <v>519</v>
      </c>
      <c r="N46" s="64" t="s">
        <v>519</v>
      </c>
      <c r="O46" s="65" t="s">
        <v>519</v>
      </c>
      <c r="P46" s="48"/>
      <c r="Q46" s="48"/>
      <c r="R46" s="48"/>
      <c r="S46" s="48"/>
      <c r="T46" s="48"/>
      <c r="U46" s="48"/>
    </row>
    <row r="47" spans="1:21" ht="30.75" customHeight="1" x14ac:dyDescent="0.15">
      <c r="A47" s="48"/>
      <c r="B47" s="1232"/>
      <c r="C47" s="1233"/>
      <c r="D47" s="62"/>
      <c r="E47" s="1214" t="s">
        <v>14</v>
      </c>
      <c r="F47" s="1214"/>
      <c r="G47" s="1214"/>
      <c r="H47" s="1214"/>
      <c r="I47" s="1214"/>
      <c r="J47" s="1215"/>
      <c r="K47" s="63">
        <v>20</v>
      </c>
      <c r="L47" s="64">
        <v>17</v>
      </c>
      <c r="M47" s="64">
        <v>13</v>
      </c>
      <c r="N47" s="64">
        <v>10</v>
      </c>
      <c r="O47" s="65">
        <v>7</v>
      </c>
      <c r="P47" s="48"/>
      <c r="Q47" s="48"/>
      <c r="R47" s="48"/>
      <c r="S47" s="48"/>
      <c r="T47" s="48"/>
      <c r="U47" s="48"/>
    </row>
    <row r="48" spans="1:21" ht="30.75" customHeight="1" x14ac:dyDescent="0.15">
      <c r="A48" s="48"/>
      <c r="B48" s="1232"/>
      <c r="C48" s="1233"/>
      <c r="D48" s="62"/>
      <c r="E48" s="1214" t="s">
        <v>15</v>
      </c>
      <c r="F48" s="1214"/>
      <c r="G48" s="1214"/>
      <c r="H48" s="1214"/>
      <c r="I48" s="1214"/>
      <c r="J48" s="1215"/>
      <c r="K48" s="63">
        <v>726</v>
      </c>
      <c r="L48" s="64">
        <v>786</v>
      </c>
      <c r="M48" s="64">
        <v>789</v>
      </c>
      <c r="N48" s="64">
        <v>807</v>
      </c>
      <c r="O48" s="65">
        <v>745</v>
      </c>
      <c r="P48" s="48"/>
      <c r="Q48" s="48"/>
      <c r="R48" s="48"/>
      <c r="S48" s="48"/>
      <c r="T48" s="48"/>
      <c r="U48" s="48"/>
    </row>
    <row r="49" spans="1:21" ht="30.75" customHeight="1" x14ac:dyDescent="0.15">
      <c r="A49" s="48"/>
      <c r="B49" s="1232"/>
      <c r="C49" s="1233"/>
      <c r="D49" s="62"/>
      <c r="E49" s="1214" t="s">
        <v>16</v>
      </c>
      <c r="F49" s="1214"/>
      <c r="G49" s="1214"/>
      <c r="H49" s="1214"/>
      <c r="I49" s="1214"/>
      <c r="J49" s="1215"/>
      <c r="K49" s="63">
        <v>506</v>
      </c>
      <c r="L49" s="64">
        <v>456</v>
      </c>
      <c r="M49" s="64">
        <v>363</v>
      </c>
      <c r="N49" s="64">
        <v>385</v>
      </c>
      <c r="O49" s="65">
        <v>262</v>
      </c>
      <c r="P49" s="48"/>
      <c r="Q49" s="48"/>
      <c r="R49" s="48"/>
      <c r="S49" s="48"/>
      <c r="T49" s="48"/>
      <c r="U49" s="48"/>
    </row>
    <row r="50" spans="1:21" ht="30.75" customHeight="1" x14ac:dyDescent="0.15">
      <c r="A50" s="48"/>
      <c r="B50" s="1232"/>
      <c r="C50" s="1233"/>
      <c r="D50" s="62"/>
      <c r="E50" s="1214" t="s">
        <v>17</v>
      </c>
      <c r="F50" s="1214"/>
      <c r="G50" s="1214"/>
      <c r="H50" s="1214"/>
      <c r="I50" s="1214"/>
      <c r="J50" s="1215"/>
      <c r="K50" s="63">
        <v>23</v>
      </c>
      <c r="L50" s="64">
        <v>18</v>
      </c>
      <c r="M50" s="64">
        <v>16</v>
      </c>
      <c r="N50" s="64">
        <v>7</v>
      </c>
      <c r="O50" s="65">
        <v>6</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519</v>
      </c>
      <c r="L51" s="64">
        <v>0</v>
      </c>
      <c r="M51" s="64">
        <v>0</v>
      </c>
      <c r="N51" s="64">
        <v>0</v>
      </c>
      <c r="O51" s="65">
        <v>0</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4014</v>
      </c>
      <c r="L52" s="64">
        <v>3945</v>
      </c>
      <c r="M52" s="64">
        <v>3913</v>
      </c>
      <c r="N52" s="64">
        <v>3735</v>
      </c>
      <c r="O52" s="65">
        <v>3474</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411</v>
      </c>
      <c r="L53" s="69">
        <v>367</v>
      </c>
      <c r="M53" s="69">
        <v>332</v>
      </c>
      <c r="N53" s="69">
        <v>481</v>
      </c>
      <c r="O53" s="70">
        <v>453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20" t="s">
        <v>25</v>
      </c>
      <c r="C57" s="1221"/>
      <c r="D57" s="1224" t="s">
        <v>26</v>
      </c>
      <c r="E57" s="1225"/>
      <c r="F57" s="1225"/>
      <c r="G57" s="1225"/>
      <c r="H57" s="1225"/>
      <c r="I57" s="1225"/>
      <c r="J57" s="1226"/>
      <c r="K57" s="83">
        <v>10380</v>
      </c>
      <c r="L57" s="84">
        <v>11867</v>
      </c>
      <c r="M57" s="84">
        <v>13275</v>
      </c>
      <c r="N57" s="84">
        <v>13903</v>
      </c>
      <c r="O57" s="85">
        <v>14350</v>
      </c>
    </row>
    <row r="58" spans="1:21" ht="31.5" customHeight="1" thickBot="1" x14ac:dyDescent="0.2">
      <c r="B58" s="1222"/>
      <c r="C58" s="1223"/>
      <c r="D58" s="1227" t="s">
        <v>27</v>
      </c>
      <c r="E58" s="1228"/>
      <c r="F58" s="1228"/>
      <c r="G58" s="1228"/>
      <c r="H58" s="1228"/>
      <c r="I58" s="1228"/>
      <c r="J58" s="1229"/>
      <c r="K58" s="86">
        <v>33</v>
      </c>
      <c r="L58" s="87">
        <v>50</v>
      </c>
      <c r="M58" s="87">
        <v>50</v>
      </c>
      <c r="N58" s="87">
        <v>47</v>
      </c>
      <c r="O58" s="88">
        <v>40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6jKpnS9JvSrMDB7UuU6MBz87qEW0w2xXwWoQ2hXH+S0DRUimE76tNaLsMIoYBjqjdcVxvujuxeTp/78aOmzCw==" saltValue="VaBlsjWjB41VjtsrPqf0l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50" t="s">
        <v>30</v>
      </c>
      <c r="C41" s="1251"/>
      <c r="D41" s="102"/>
      <c r="E41" s="1252" t="s">
        <v>31</v>
      </c>
      <c r="F41" s="1252"/>
      <c r="G41" s="1252"/>
      <c r="H41" s="1253"/>
      <c r="I41" s="103">
        <v>22407</v>
      </c>
      <c r="J41" s="104">
        <v>21334</v>
      </c>
      <c r="K41" s="104">
        <v>20869</v>
      </c>
      <c r="L41" s="104">
        <v>20545</v>
      </c>
      <c r="M41" s="105">
        <v>21618</v>
      </c>
    </row>
    <row r="42" spans="2:13" ht="27.75" customHeight="1" x14ac:dyDescent="0.15">
      <c r="B42" s="1240"/>
      <c r="C42" s="1241"/>
      <c r="D42" s="106"/>
      <c r="E42" s="1244" t="s">
        <v>32</v>
      </c>
      <c r="F42" s="1244"/>
      <c r="G42" s="1244"/>
      <c r="H42" s="1245"/>
      <c r="I42" s="107">
        <v>61</v>
      </c>
      <c r="J42" s="108">
        <v>47</v>
      </c>
      <c r="K42" s="108">
        <v>29</v>
      </c>
      <c r="L42" s="108">
        <v>22</v>
      </c>
      <c r="M42" s="109">
        <v>15</v>
      </c>
    </row>
    <row r="43" spans="2:13" ht="27.75" customHeight="1" x14ac:dyDescent="0.15">
      <c r="B43" s="1240"/>
      <c r="C43" s="1241"/>
      <c r="D43" s="106"/>
      <c r="E43" s="1244" t="s">
        <v>33</v>
      </c>
      <c r="F43" s="1244"/>
      <c r="G43" s="1244"/>
      <c r="H43" s="1245"/>
      <c r="I43" s="107">
        <v>7697</v>
      </c>
      <c r="J43" s="108">
        <v>7593</v>
      </c>
      <c r="K43" s="108">
        <v>6541</v>
      </c>
      <c r="L43" s="108">
        <v>6534</v>
      </c>
      <c r="M43" s="109">
        <v>6440</v>
      </c>
    </row>
    <row r="44" spans="2:13" ht="27.75" customHeight="1" x14ac:dyDescent="0.15">
      <c r="B44" s="1240"/>
      <c r="C44" s="1241"/>
      <c r="D44" s="106"/>
      <c r="E44" s="1244" t="s">
        <v>34</v>
      </c>
      <c r="F44" s="1244"/>
      <c r="G44" s="1244"/>
      <c r="H44" s="1245"/>
      <c r="I44" s="107">
        <v>2263</v>
      </c>
      <c r="J44" s="108">
        <v>1734</v>
      </c>
      <c r="K44" s="108">
        <v>961</v>
      </c>
      <c r="L44" s="108">
        <v>743</v>
      </c>
      <c r="M44" s="109">
        <v>629</v>
      </c>
    </row>
    <row r="45" spans="2:13" ht="27.75" customHeight="1" x14ac:dyDescent="0.15">
      <c r="B45" s="1240"/>
      <c r="C45" s="1241"/>
      <c r="D45" s="106"/>
      <c r="E45" s="1244" t="s">
        <v>35</v>
      </c>
      <c r="F45" s="1244"/>
      <c r="G45" s="1244"/>
      <c r="H45" s="1245"/>
      <c r="I45" s="107">
        <v>3875</v>
      </c>
      <c r="J45" s="108">
        <v>3780</v>
      </c>
      <c r="K45" s="108">
        <v>3596</v>
      </c>
      <c r="L45" s="108">
        <v>3652</v>
      </c>
      <c r="M45" s="109">
        <v>3665</v>
      </c>
    </row>
    <row r="46" spans="2:13" ht="27.75" customHeight="1" x14ac:dyDescent="0.15">
      <c r="B46" s="1240"/>
      <c r="C46" s="1241"/>
      <c r="D46" s="110"/>
      <c r="E46" s="1244" t="s">
        <v>36</v>
      </c>
      <c r="F46" s="1244"/>
      <c r="G46" s="1244"/>
      <c r="H46" s="1245"/>
      <c r="I46" s="107" t="s">
        <v>519</v>
      </c>
      <c r="J46" s="108" t="s">
        <v>519</v>
      </c>
      <c r="K46" s="108" t="s">
        <v>519</v>
      </c>
      <c r="L46" s="108" t="s">
        <v>519</v>
      </c>
      <c r="M46" s="109" t="s">
        <v>519</v>
      </c>
    </row>
    <row r="47" spans="2:13" ht="27.75" customHeight="1" x14ac:dyDescent="0.15">
      <c r="B47" s="1240"/>
      <c r="C47" s="1241"/>
      <c r="D47" s="111"/>
      <c r="E47" s="1254" t="s">
        <v>37</v>
      </c>
      <c r="F47" s="1255"/>
      <c r="G47" s="1255"/>
      <c r="H47" s="1256"/>
      <c r="I47" s="107" t="s">
        <v>519</v>
      </c>
      <c r="J47" s="108" t="s">
        <v>519</v>
      </c>
      <c r="K47" s="108" t="s">
        <v>519</v>
      </c>
      <c r="L47" s="108" t="s">
        <v>519</v>
      </c>
      <c r="M47" s="109" t="s">
        <v>519</v>
      </c>
    </row>
    <row r="48" spans="2:13" ht="27.75" customHeight="1" x14ac:dyDescent="0.15">
      <c r="B48" s="1240"/>
      <c r="C48" s="1241"/>
      <c r="D48" s="106"/>
      <c r="E48" s="1244" t="s">
        <v>38</v>
      </c>
      <c r="F48" s="1244"/>
      <c r="G48" s="1244"/>
      <c r="H48" s="1245"/>
      <c r="I48" s="107" t="s">
        <v>519</v>
      </c>
      <c r="J48" s="108" t="s">
        <v>519</v>
      </c>
      <c r="K48" s="108" t="s">
        <v>519</v>
      </c>
      <c r="L48" s="108" t="s">
        <v>519</v>
      </c>
      <c r="M48" s="109" t="s">
        <v>519</v>
      </c>
    </row>
    <row r="49" spans="2:13" ht="27.75" customHeight="1" x14ac:dyDescent="0.15">
      <c r="B49" s="1242"/>
      <c r="C49" s="1243"/>
      <c r="D49" s="106"/>
      <c r="E49" s="1244" t="s">
        <v>39</v>
      </c>
      <c r="F49" s="1244"/>
      <c r="G49" s="1244"/>
      <c r="H49" s="1245"/>
      <c r="I49" s="107" t="s">
        <v>519</v>
      </c>
      <c r="J49" s="108" t="s">
        <v>519</v>
      </c>
      <c r="K49" s="108" t="s">
        <v>519</v>
      </c>
      <c r="L49" s="108" t="s">
        <v>519</v>
      </c>
      <c r="M49" s="109" t="s">
        <v>519</v>
      </c>
    </row>
    <row r="50" spans="2:13" ht="27.75" customHeight="1" x14ac:dyDescent="0.15">
      <c r="B50" s="1238" t="s">
        <v>40</v>
      </c>
      <c r="C50" s="1239"/>
      <c r="D50" s="112"/>
      <c r="E50" s="1244" t="s">
        <v>41</v>
      </c>
      <c r="F50" s="1244"/>
      <c r="G50" s="1244"/>
      <c r="H50" s="1245"/>
      <c r="I50" s="107">
        <v>19108</v>
      </c>
      <c r="J50" s="108">
        <v>19708</v>
      </c>
      <c r="K50" s="108">
        <v>20146</v>
      </c>
      <c r="L50" s="108">
        <v>20274</v>
      </c>
      <c r="M50" s="109">
        <v>18932</v>
      </c>
    </row>
    <row r="51" spans="2:13" ht="27.75" customHeight="1" x14ac:dyDescent="0.15">
      <c r="B51" s="1240"/>
      <c r="C51" s="1241"/>
      <c r="D51" s="106"/>
      <c r="E51" s="1244" t="s">
        <v>42</v>
      </c>
      <c r="F51" s="1244"/>
      <c r="G51" s="1244"/>
      <c r="H51" s="1245"/>
      <c r="I51" s="107">
        <v>567</v>
      </c>
      <c r="J51" s="108">
        <v>1051</v>
      </c>
      <c r="K51" s="108">
        <v>1014</v>
      </c>
      <c r="L51" s="108">
        <v>1591</v>
      </c>
      <c r="M51" s="109">
        <v>1464</v>
      </c>
    </row>
    <row r="52" spans="2:13" ht="27.75" customHeight="1" x14ac:dyDescent="0.15">
      <c r="B52" s="1242"/>
      <c r="C52" s="1243"/>
      <c r="D52" s="106"/>
      <c r="E52" s="1244" t="s">
        <v>43</v>
      </c>
      <c r="F52" s="1244"/>
      <c r="G52" s="1244"/>
      <c r="H52" s="1245"/>
      <c r="I52" s="107">
        <v>29417</v>
      </c>
      <c r="J52" s="108">
        <v>27816</v>
      </c>
      <c r="K52" s="108">
        <v>26814</v>
      </c>
      <c r="L52" s="108">
        <v>25622</v>
      </c>
      <c r="M52" s="109">
        <v>25894</v>
      </c>
    </row>
    <row r="53" spans="2:13" ht="27.75" customHeight="1" thickBot="1" x14ac:dyDescent="0.2">
      <c r="B53" s="1246" t="s">
        <v>21</v>
      </c>
      <c r="C53" s="1247"/>
      <c r="D53" s="113"/>
      <c r="E53" s="1248" t="s">
        <v>44</v>
      </c>
      <c r="F53" s="1248"/>
      <c r="G53" s="1248"/>
      <c r="H53" s="1249"/>
      <c r="I53" s="114">
        <v>-12789</v>
      </c>
      <c r="J53" s="115">
        <v>-14087</v>
      </c>
      <c r="K53" s="115">
        <v>-15979</v>
      </c>
      <c r="L53" s="115">
        <v>-15991</v>
      </c>
      <c r="M53" s="116">
        <v>-13923</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WUOyb5Cvy43taMfXyAQGE/NCbxj7+mzg5xvVo5ncBD0CVJYnfmiA/pR3epi4JrHuMDy2PU1jm4DRIEGJ3MBOQ==" saltValue="s3/3osXyqLAmkJFD+gWY0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562</v>
      </c>
      <c r="G54" s="125" t="s">
        <v>563</v>
      </c>
      <c r="H54" s="126" t="s">
        <v>564</v>
      </c>
    </row>
    <row r="55" spans="2:8" ht="52.5" customHeight="1" x14ac:dyDescent="0.15">
      <c r="B55" s="127"/>
      <c r="C55" s="1265" t="s">
        <v>47</v>
      </c>
      <c r="D55" s="1265"/>
      <c r="E55" s="1266"/>
      <c r="F55" s="128">
        <v>1279</v>
      </c>
      <c r="G55" s="128">
        <v>1280</v>
      </c>
      <c r="H55" s="129">
        <v>1280</v>
      </c>
    </row>
    <row r="56" spans="2:8" ht="52.5" customHeight="1" x14ac:dyDescent="0.15">
      <c r="B56" s="130"/>
      <c r="C56" s="1267" t="s">
        <v>48</v>
      </c>
      <c r="D56" s="1267"/>
      <c r="E56" s="1268"/>
      <c r="F56" s="131">
        <v>14350</v>
      </c>
      <c r="G56" s="131">
        <v>14358</v>
      </c>
      <c r="H56" s="132">
        <v>13466</v>
      </c>
    </row>
    <row r="57" spans="2:8" ht="53.25" customHeight="1" x14ac:dyDescent="0.15">
      <c r="B57" s="130"/>
      <c r="C57" s="1269" t="s">
        <v>49</v>
      </c>
      <c r="D57" s="1269"/>
      <c r="E57" s="1270"/>
      <c r="F57" s="133">
        <v>7769</v>
      </c>
      <c r="G57" s="133">
        <v>7770</v>
      </c>
      <c r="H57" s="134">
        <v>7811</v>
      </c>
    </row>
    <row r="58" spans="2:8" ht="45.75" customHeight="1" x14ac:dyDescent="0.15">
      <c r="B58" s="135"/>
      <c r="C58" s="1257" t="s">
        <v>581</v>
      </c>
      <c r="D58" s="1258"/>
      <c r="E58" s="1259"/>
      <c r="F58" s="136">
        <v>4656</v>
      </c>
      <c r="G58" s="136">
        <v>4656</v>
      </c>
      <c r="H58" s="137">
        <v>4656</v>
      </c>
    </row>
    <row r="59" spans="2:8" ht="45.75" customHeight="1" x14ac:dyDescent="0.15">
      <c r="B59" s="135"/>
      <c r="C59" s="1257" t="s">
        <v>582</v>
      </c>
      <c r="D59" s="1258"/>
      <c r="E59" s="1259"/>
      <c r="F59" s="136">
        <v>1145</v>
      </c>
      <c r="G59" s="136">
        <v>1145</v>
      </c>
      <c r="H59" s="137">
        <v>1145</v>
      </c>
    </row>
    <row r="60" spans="2:8" ht="45.75" customHeight="1" x14ac:dyDescent="0.15">
      <c r="B60" s="135"/>
      <c r="C60" s="1257" t="s">
        <v>583</v>
      </c>
      <c r="D60" s="1258"/>
      <c r="E60" s="1259"/>
      <c r="F60" s="136">
        <v>680</v>
      </c>
      <c r="G60" s="136">
        <v>663</v>
      </c>
      <c r="H60" s="137">
        <v>635</v>
      </c>
    </row>
    <row r="61" spans="2:8" ht="45.75" customHeight="1" x14ac:dyDescent="0.15">
      <c r="B61" s="135"/>
      <c r="C61" s="1257" t="s">
        <v>584</v>
      </c>
      <c r="D61" s="1258"/>
      <c r="E61" s="1259"/>
      <c r="F61" s="136">
        <v>629</v>
      </c>
      <c r="G61" s="136">
        <v>628</v>
      </c>
      <c r="H61" s="137">
        <v>626</v>
      </c>
    </row>
    <row r="62" spans="2:8" ht="45.75" customHeight="1" thickBot="1" x14ac:dyDescent="0.2">
      <c r="B62" s="138"/>
      <c r="C62" s="1260" t="s">
        <v>585</v>
      </c>
      <c r="D62" s="1261"/>
      <c r="E62" s="1262"/>
      <c r="F62" s="139">
        <v>332</v>
      </c>
      <c r="G62" s="139">
        <v>324</v>
      </c>
      <c r="H62" s="140">
        <v>317</v>
      </c>
    </row>
    <row r="63" spans="2:8" ht="52.5" customHeight="1" thickBot="1" x14ac:dyDescent="0.2">
      <c r="B63" s="141"/>
      <c r="C63" s="1263" t="s">
        <v>50</v>
      </c>
      <c r="D63" s="1263"/>
      <c r="E63" s="1264"/>
      <c r="F63" s="142">
        <v>23399</v>
      </c>
      <c r="G63" s="142">
        <v>23408</v>
      </c>
      <c r="H63" s="143">
        <v>22558</v>
      </c>
    </row>
    <row r="64" spans="2:8" ht="15" customHeight="1" x14ac:dyDescent="0.15"/>
  </sheetData>
  <sheetProtection algorithmName="SHA-512" hashValue="xiPt2/olqpUApM6/TUiUyQf7iRQ0V3Rl962MzJu2J3icnY8WSsVQNt1Rlc777ky3znBnAAuLMuFWnDNHSWIXjw==" saltValue="1lldwg0xGmnjRq9P+HSB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1D8FF-42D9-411D-A579-F7DB6E7D7D54}">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602</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602</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603</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604</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605</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606</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560</v>
      </c>
      <c r="BQ50" s="1305"/>
      <c r="BR50" s="1305"/>
      <c r="BS50" s="1305"/>
      <c r="BT50" s="1305"/>
      <c r="BU50" s="1305"/>
      <c r="BV50" s="1305"/>
      <c r="BW50" s="1305"/>
      <c r="BX50" s="1305" t="s">
        <v>561</v>
      </c>
      <c r="BY50" s="1305"/>
      <c r="BZ50" s="1305"/>
      <c r="CA50" s="1305"/>
      <c r="CB50" s="1305"/>
      <c r="CC50" s="1305"/>
      <c r="CD50" s="1305"/>
      <c r="CE50" s="1305"/>
      <c r="CF50" s="1305" t="s">
        <v>562</v>
      </c>
      <c r="CG50" s="1305"/>
      <c r="CH50" s="1305"/>
      <c r="CI50" s="1305"/>
      <c r="CJ50" s="1305"/>
      <c r="CK50" s="1305"/>
      <c r="CL50" s="1305"/>
      <c r="CM50" s="1305"/>
      <c r="CN50" s="1305" t="s">
        <v>563</v>
      </c>
      <c r="CO50" s="1305"/>
      <c r="CP50" s="1305"/>
      <c r="CQ50" s="1305"/>
      <c r="CR50" s="1305"/>
      <c r="CS50" s="1305"/>
      <c r="CT50" s="1305"/>
      <c r="CU50" s="1305"/>
      <c r="CV50" s="1305" t="s">
        <v>564</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607</v>
      </c>
      <c r="AO51" s="1309"/>
      <c r="AP51" s="1309"/>
      <c r="AQ51" s="1309"/>
      <c r="AR51" s="1309"/>
      <c r="AS51" s="1309"/>
      <c r="AT51" s="1309"/>
      <c r="AU51" s="1309"/>
      <c r="AV51" s="1309"/>
      <c r="AW51" s="1309"/>
      <c r="AX51" s="1309"/>
      <c r="AY51" s="1309"/>
      <c r="AZ51" s="1309"/>
      <c r="BA51" s="1309"/>
      <c r="BB51" s="1309" t="s">
        <v>608</v>
      </c>
      <c r="BC51" s="1309"/>
      <c r="BD51" s="1309"/>
      <c r="BE51" s="1309"/>
      <c r="BF51" s="1309"/>
      <c r="BG51" s="1309"/>
      <c r="BH51" s="1309"/>
      <c r="BI51" s="1309"/>
      <c r="BJ51" s="1309"/>
      <c r="BK51" s="1309"/>
      <c r="BL51" s="1309"/>
      <c r="BM51" s="1309"/>
      <c r="BN51" s="1309"/>
      <c r="BO51" s="1309"/>
      <c r="BP51" s="1310"/>
      <c r="BQ51" s="1310"/>
      <c r="BR51" s="1310"/>
      <c r="BS51" s="1310"/>
      <c r="BT51" s="1310"/>
      <c r="BU51" s="1310"/>
      <c r="BV51" s="1310"/>
      <c r="BW51" s="1310"/>
      <c r="BX51" s="1311"/>
      <c r="BY51" s="1310"/>
      <c r="BZ51" s="1310"/>
      <c r="CA51" s="1310"/>
      <c r="CB51" s="1310"/>
      <c r="CC51" s="1310"/>
      <c r="CD51" s="1310"/>
      <c r="CE51" s="1310"/>
      <c r="CF51" s="1311"/>
      <c r="CG51" s="1310"/>
      <c r="CH51" s="1310"/>
      <c r="CI51" s="1310"/>
      <c r="CJ51" s="1310"/>
      <c r="CK51" s="1310"/>
      <c r="CL51" s="1310"/>
      <c r="CM51" s="1310"/>
      <c r="CN51" s="1311"/>
      <c r="CO51" s="1310"/>
      <c r="CP51" s="1310"/>
      <c r="CQ51" s="1310"/>
      <c r="CR51" s="1310"/>
      <c r="CS51" s="1310"/>
      <c r="CT51" s="1310"/>
      <c r="CU51" s="1310"/>
      <c r="CV51" s="1311"/>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609</v>
      </c>
      <c r="BC53" s="1309"/>
      <c r="BD53" s="1309"/>
      <c r="BE53" s="1309"/>
      <c r="BF53" s="1309"/>
      <c r="BG53" s="1309"/>
      <c r="BH53" s="1309"/>
      <c r="BI53" s="1309"/>
      <c r="BJ53" s="1309"/>
      <c r="BK53" s="1309"/>
      <c r="BL53" s="1309"/>
      <c r="BM53" s="1309"/>
      <c r="BN53" s="1309"/>
      <c r="BO53" s="1309"/>
      <c r="BP53" s="1310">
        <v>53.6</v>
      </c>
      <c r="BQ53" s="1310"/>
      <c r="BR53" s="1310"/>
      <c r="BS53" s="1310"/>
      <c r="BT53" s="1310"/>
      <c r="BU53" s="1310"/>
      <c r="BV53" s="1310"/>
      <c r="BW53" s="1310"/>
      <c r="BX53" s="1311"/>
      <c r="BY53" s="1310"/>
      <c r="BZ53" s="1310"/>
      <c r="CA53" s="1310"/>
      <c r="CB53" s="1310"/>
      <c r="CC53" s="1310"/>
      <c r="CD53" s="1310"/>
      <c r="CE53" s="1310"/>
      <c r="CF53" s="1311"/>
      <c r="CG53" s="1310"/>
      <c r="CH53" s="1310"/>
      <c r="CI53" s="1310"/>
      <c r="CJ53" s="1310"/>
      <c r="CK53" s="1310"/>
      <c r="CL53" s="1310"/>
      <c r="CM53" s="1310"/>
      <c r="CN53" s="1311"/>
      <c r="CO53" s="1310"/>
      <c r="CP53" s="1310"/>
      <c r="CQ53" s="1310"/>
      <c r="CR53" s="1310"/>
      <c r="CS53" s="1310"/>
      <c r="CT53" s="1310"/>
      <c r="CU53" s="1310"/>
      <c r="CV53" s="1311"/>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610</v>
      </c>
      <c r="AO55" s="1305"/>
      <c r="AP55" s="1305"/>
      <c r="AQ55" s="1305"/>
      <c r="AR55" s="1305"/>
      <c r="AS55" s="1305"/>
      <c r="AT55" s="1305"/>
      <c r="AU55" s="1305"/>
      <c r="AV55" s="1305"/>
      <c r="AW55" s="1305"/>
      <c r="AX55" s="1305"/>
      <c r="AY55" s="1305"/>
      <c r="AZ55" s="1305"/>
      <c r="BA55" s="1305"/>
      <c r="BB55" s="1309" t="s">
        <v>608</v>
      </c>
      <c r="BC55" s="1309"/>
      <c r="BD55" s="1309"/>
      <c r="BE55" s="1309"/>
      <c r="BF55" s="1309"/>
      <c r="BG55" s="1309"/>
      <c r="BH55" s="1309"/>
      <c r="BI55" s="1309"/>
      <c r="BJ55" s="1309"/>
      <c r="BK55" s="1309"/>
      <c r="BL55" s="1309"/>
      <c r="BM55" s="1309"/>
      <c r="BN55" s="1309"/>
      <c r="BO55" s="1309"/>
      <c r="BP55" s="1310">
        <v>32.799999999999997</v>
      </c>
      <c r="BQ55" s="1310"/>
      <c r="BR55" s="1310"/>
      <c r="BS55" s="1310"/>
      <c r="BT55" s="1310"/>
      <c r="BU55" s="1310"/>
      <c r="BV55" s="1310"/>
      <c r="BW55" s="1310"/>
      <c r="BX55" s="1311"/>
      <c r="BY55" s="1310"/>
      <c r="BZ55" s="1310"/>
      <c r="CA55" s="1310"/>
      <c r="CB55" s="1310"/>
      <c r="CC55" s="1310"/>
      <c r="CD55" s="1310"/>
      <c r="CE55" s="1310"/>
      <c r="CF55" s="1311"/>
      <c r="CG55" s="1310"/>
      <c r="CH55" s="1310"/>
      <c r="CI55" s="1310"/>
      <c r="CJ55" s="1310"/>
      <c r="CK55" s="1310"/>
      <c r="CL55" s="1310"/>
      <c r="CM55" s="1310"/>
      <c r="CN55" s="1311"/>
      <c r="CO55" s="1310"/>
      <c r="CP55" s="1310"/>
      <c r="CQ55" s="1310"/>
      <c r="CR55" s="1310"/>
      <c r="CS55" s="1310"/>
      <c r="CT55" s="1310"/>
      <c r="CU55" s="1310"/>
      <c r="CV55" s="1311"/>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609</v>
      </c>
      <c r="BC57" s="1309"/>
      <c r="BD57" s="1309"/>
      <c r="BE57" s="1309"/>
      <c r="BF57" s="1309"/>
      <c r="BG57" s="1309"/>
      <c r="BH57" s="1309"/>
      <c r="BI57" s="1309"/>
      <c r="BJ57" s="1309"/>
      <c r="BK57" s="1309"/>
      <c r="BL57" s="1309"/>
      <c r="BM57" s="1309"/>
      <c r="BN57" s="1309"/>
      <c r="BO57" s="1309"/>
      <c r="BP57" s="1310">
        <v>58.6</v>
      </c>
      <c r="BQ57" s="1310"/>
      <c r="BR57" s="1310"/>
      <c r="BS57" s="1310"/>
      <c r="BT57" s="1310"/>
      <c r="BU57" s="1310"/>
      <c r="BV57" s="1310"/>
      <c r="BW57" s="1310"/>
      <c r="BX57" s="1311"/>
      <c r="BY57" s="1310"/>
      <c r="BZ57" s="1310"/>
      <c r="CA57" s="1310"/>
      <c r="CB57" s="1310"/>
      <c r="CC57" s="1310"/>
      <c r="CD57" s="1310"/>
      <c r="CE57" s="1310"/>
      <c r="CF57" s="1311"/>
      <c r="CG57" s="1310"/>
      <c r="CH57" s="1310"/>
      <c r="CI57" s="1310"/>
      <c r="CJ57" s="1310"/>
      <c r="CK57" s="1310"/>
      <c r="CL57" s="1310"/>
      <c r="CM57" s="1310"/>
      <c r="CN57" s="1311"/>
      <c r="CO57" s="1310"/>
      <c r="CP57" s="1310"/>
      <c r="CQ57" s="1310"/>
      <c r="CR57" s="1310"/>
      <c r="CS57" s="1310"/>
      <c r="CT57" s="1310"/>
      <c r="CU57" s="1310"/>
      <c r="CV57" s="1311"/>
      <c r="CW57" s="1310"/>
      <c r="CX57" s="1310"/>
      <c r="CY57" s="1310"/>
      <c r="CZ57" s="1310"/>
      <c r="DA57" s="1310"/>
      <c r="DB57" s="1310"/>
      <c r="DC57" s="1310"/>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611</v>
      </c>
    </row>
    <row r="64" spans="1:109" x14ac:dyDescent="0.15">
      <c r="B64" s="1280"/>
      <c r="G64" s="1287"/>
      <c r="I64" s="1321"/>
      <c r="J64" s="1321"/>
      <c r="K64" s="1321"/>
      <c r="L64" s="1321"/>
      <c r="M64" s="1321"/>
      <c r="N64" s="1322"/>
      <c r="AM64" s="1287"/>
      <c r="AN64" s="1287" t="s">
        <v>604</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323" t="s">
        <v>612</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1280"/>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1280"/>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1280"/>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1280"/>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1280"/>
      <c r="H70" s="1332"/>
      <c r="I70" s="1332"/>
      <c r="J70" s="1333"/>
      <c r="K70" s="1333"/>
      <c r="L70" s="1334"/>
      <c r="M70" s="1333"/>
      <c r="N70" s="133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35"/>
      <c r="I71" s="1336"/>
      <c r="J71" s="1333"/>
      <c r="K71" s="1333"/>
      <c r="L71" s="1334"/>
      <c r="M71" s="1333"/>
      <c r="N71" s="1334"/>
      <c r="AM71" s="1335"/>
      <c r="AN71" s="1273" t="s">
        <v>606</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560</v>
      </c>
      <c r="BQ72" s="1305"/>
      <c r="BR72" s="1305"/>
      <c r="BS72" s="1305"/>
      <c r="BT72" s="1305"/>
      <c r="BU72" s="1305"/>
      <c r="BV72" s="1305"/>
      <c r="BW72" s="1305"/>
      <c r="BX72" s="1305" t="s">
        <v>561</v>
      </c>
      <c r="BY72" s="1305"/>
      <c r="BZ72" s="1305"/>
      <c r="CA72" s="1305"/>
      <c r="CB72" s="1305"/>
      <c r="CC72" s="1305"/>
      <c r="CD72" s="1305"/>
      <c r="CE72" s="1305"/>
      <c r="CF72" s="1305" t="s">
        <v>562</v>
      </c>
      <c r="CG72" s="1305"/>
      <c r="CH72" s="1305"/>
      <c r="CI72" s="1305"/>
      <c r="CJ72" s="1305"/>
      <c r="CK72" s="1305"/>
      <c r="CL72" s="1305"/>
      <c r="CM72" s="1305"/>
      <c r="CN72" s="1305" t="s">
        <v>563</v>
      </c>
      <c r="CO72" s="1305"/>
      <c r="CP72" s="1305"/>
      <c r="CQ72" s="1305"/>
      <c r="CR72" s="1305"/>
      <c r="CS72" s="1305"/>
      <c r="CT72" s="1305"/>
      <c r="CU72" s="1305"/>
      <c r="CV72" s="1305" t="s">
        <v>564</v>
      </c>
      <c r="CW72" s="1305"/>
      <c r="CX72" s="1305"/>
      <c r="CY72" s="1305"/>
      <c r="CZ72" s="1305"/>
      <c r="DA72" s="1305"/>
      <c r="DB72" s="1305"/>
      <c r="DC72" s="1305"/>
    </row>
    <row r="73" spans="2:107" x14ac:dyDescent="0.15">
      <c r="B73" s="1280"/>
      <c r="G73" s="1306"/>
      <c r="H73" s="1306"/>
      <c r="I73" s="1306"/>
      <c r="J73" s="1306"/>
      <c r="K73" s="1337"/>
      <c r="L73" s="1337"/>
      <c r="M73" s="1337"/>
      <c r="N73" s="1337"/>
      <c r="AM73" s="1298"/>
      <c r="AN73" s="1309" t="s">
        <v>607</v>
      </c>
      <c r="AO73" s="1309"/>
      <c r="AP73" s="1309"/>
      <c r="AQ73" s="1309"/>
      <c r="AR73" s="1309"/>
      <c r="AS73" s="1309"/>
      <c r="AT73" s="1309"/>
      <c r="AU73" s="1309"/>
      <c r="AV73" s="1309"/>
      <c r="AW73" s="1309"/>
      <c r="AX73" s="1309"/>
      <c r="AY73" s="1309"/>
      <c r="AZ73" s="1309"/>
      <c r="BA73" s="1309"/>
      <c r="BB73" s="1309" t="s">
        <v>608</v>
      </c>
      <c r="BC73" s="1309"/>
      <c r="BD73" s="1309"/>
      <c r="BE73" s="1309"/>
      <c r="BF73" s="1309"/>
      <c r="BG73" s="1309"/>
      <c r="BH73" s="1309"/>
      <c r="BI73" s="1309"/>
      <c r="BJ73" s="1309"/>
      <c r="BK73" s="1309"/>
      <c r="BL73" s="1309"/>
      <c r="BM73" s="1309"/>
      <c r="BN73" s="1309"/>
      <c r="BO73" s="1309"/>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x14ac:dyDescent="0.15">
      <c r="B74" s="1280"/>
      <c r="G74" s="1306"/>
      <c r="H74" s="1306"/>
      <c r="I74" s="1306"/>
      <c r="J74" s="1306"/>
      <c r="K74" s="1337"/>
      <c r="L74" s="1337"/>
      <c r="M74" s="1337"/>
      <c r="N74" s="133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613</v>
      </c>
      <c r="BC75" s="1309"/>
      <c r="BD75" s="1309"/>
      <c r="BE75" s="1309"/>
      <c r="BF75" s="1309"/>
      <c r="BG75" s="1309"/>
      <c r="BH75" s="1309"/>
      <c r="BI75" s="1309"/>
      <c r="BJ75" s="1309"/>
      <c r="BK75" s="1309"/>
      <c r="BL75" s="1309"/>
      <c r="BM75" s="1309"/>
      <c r="BN75" s="1309"/>
      <c r="BO75" s="1309"/>
      <c r="BP75" s="1310">
        <v>4.5999999999999996</v>
      </c>
      <c r="BQ75" s="1310"/>
      <c r="BR75" s="1310"/>
      <c r="BS75" s="1310"/>
      <c r="BT75" s="1310"/>
      <c r="BU75" s="1310"/>
      <c r="BV75" s="1310"/>
      <c r="BW75" s="1310"/>
      <c r="BX75" s="1310">
        <v>3.3</v>
      </c>
      <c r="BY75" s="1310"/>
      <c r="BZ75" s="1310"/>
      <c r="CA75" s="1310"/>
      <c r="CB75" s="1310"/>
      <c r="CC75" s="1310"/>
      <c r="CD75" s="1310"/>
      <c r="CE75" s="1310"/>
      <c r="CF75" s="1310">
        <v>2.6</v>
      </c>
      <c r="CG75" s="1310"/>
      <c r="CH75" s="1310"/>
      <c r="CI75" s="1310"/>
      <c r="CJ75" s="1310"/>
      <c r="CK75" s="1310"/>
      <c r="CL75" s="1310"/>
      <c r="CM75" s="1310"/>
      <c r="CN75" s="1310">
        <v>2.9</v>
      </c>
      <c r="CO75" s="1310"/>
      <c r="CP75" s="1310"/>
      <c r="CQ75" s="1310"/>
      <c r="CR75" s="1310"/>
      <c r="CS75" s="1310"/>
      <c r="CT75" s="1310"/>
      <c r="CU75" s="1310"/>
      <c r="CV75" s="1310">
        <v>3.2</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37"/>
      <c r="L77" s="1337"/>
      <c r="M77" s="1337"/>
      <c r="N77" s="1337"/>
      <c r="AN77" s="1305" t="s">
        <v>610</v>
      </c>
      <c r="AO77" s="1305"/>
      <c r="AP77" s="1305"/>
      <c r="AQ77" s="1305"/>
      <c r="AR77" s="1305"/>
      <c r="AS77" s="1305"/>
      <c r="AT77" s="1305"/>
      <c r="AU77" s="1305"/>
      <c r="AV77" s="1305"/>
      <c r="AW77" s="1305"/>
      <c r="AX77" s="1305"/>
      <c r="AY77" s="1305"/>
      <c r="AZ77" s="1305"/>
      <c r="BA77" s="1305"/>
      <c r="BB77" s="1309" t="s">
        <v>608</v>
      </c>
      <c r="BC77" s="1309"/>
      <c r="BD77" s="1309"/>
      <c r="BE77" s="1309"/>
      <c r="BF77" s="1309"/>
      <c r="BG77" s="1309"/>
      <c r="BH77" s="1309"/>
      <c r="BI77" s="1309"/>
      <c r="BJ77" s="1309"/>
      <c r="BK77" s="1309"/>
      <c r="BL77" s="1309"/>
      <c r="BM77" s="1309"/>
      <c r="BN77" s="1309"/>
      <c r="BO77" s="1309"/>
      <c r="BP77" s="1310">
        <v>32.799999999999997</v>
      </c>
      <c r="BQ77" s="1310"/>
      <c r="BR77" s="1310"/>
      <c r="BS77" s="1310"/>
      <c r="BT77" s="1310"/>
      <c r="BU77" s="1310"/>
      <c r="BV77" s="1310"/>
      <c r="BW77" s="1310"/>
      <c r="BX77" s="1310">
        <v>20.2</v>
      </c>
      <c r="BY77" s="1310"/>
      <c r="BZ77" s="1310"/>
      <c r="CA77" s="1310"/>
      <c r="CB77" s="1310"/>
      <c r="CC77" s="1310"/>
      <c r="CD77" s="1310"/>
      <c r="CE77" s="1310"/>
      <c r="CF77" s="1310">
        <v>19</v>
      </c>
      <c r="CG77" s="1310"/>
      <c r="CH77" s="1310"/>
      <c r="CI77" s="1310"/>
      <c r="CJ77" s="1310"/>
      <c r="CK77" s="1310"/>
      <c r="CL77" s="1310"/>
      <c r="CM77" s="1310"/>
      <c r="CN77" s="1310">
        <v>15.4</v>
      </c>
      <c r="CO77" s="1310"/>
      <c r="CP77" s="1310"/>
      <c r="CQ77" s="1310"/>
      <c r="CR77" s="1310"/>
      <c r="CS77" s="1310"/>
      <c r="CT77" s="1310"/>
      <c r="CU77" s="1310"/>
      <c r="CV77" s="1310">
        <v>14.9</v>
      </c>
      <c r="CW77" s="1310"/>
      <c r="CX77" s="1310"/>
      <c r="CY77" s="1310"/>
      <c r="CZ77" s="1310"/>
      <c r="DA77" s="1310"/>
      <c r="DB77" s="1310"/>
      <c r="DC77" s="1310"/>
    </row>
    <row r="78" spans="2:107" x14ac:dyDescent="0.15">
      <c r="B78" s="1280"/>
      <c r="G78" s="1299"/>
      <c r="H78" s="1299"/>
      <c r="I78" s="1299"/>
      <c r="J78" s="1299"/>
      <c r="K78" s="1337"/>
      <c r="L78" s="1337"/>
      <c r="M78" s="1337"/>
      <c r="N78" s="133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3"/>
      <c r="J79" s="1313"/>
      <c r="K79" s="1338"/>
      <c r="L79" s="1338"/>
      <c r="M79" s="1338"/>
      <c r="N79" s="1338"/>
      <c r="AN79" s="1305"/>
      <c r="AO79" s="1305"/>
      <c r="AP79" s="1305"/>
      <c r="AQ79" s="1305"/>
      <c r="AR79" s="1305"/>
      <c r="AS79" s="1305"/>
      <c r="AT79" s="1305"/>
      <c r="AU79" s="1305"/>
      <c r="AV79" s="1305"/>
      <c r="AW79" s="1305"/>
      <c r="AX79" s="1305"/>
      <c r="AY79" s="1305"/>
      <c r="AZ79" s="1305"/>
      <c r="BA79" s="1305"/>
      <c r="BB79" s="1309" t="s">
        <v>613</v>
      </c>
      <c r="BC79" s="1309"/>
      <c r="BD79" s="1309"/>
      <c r="BE79" s="1309"/>
      <c r="BF79" s="1309"/>
      <c r="BG79" s="1309"/>
      <c r="BH79" s="1309"/>
      <c r="BI79" s="1309"/>
      <c r="BJ79" s="1309"/>
      <c r="BK79" s="1309"/>
      <c r="BL79" s="1309"/>
      <c r="BM79" s="1309"/>
      <c r="BN79" s="1309"/>
      <c r="BO79" s="1309"/>
      <c r="BP79" s="1310">
        <v>9.5</v>
      </c>
      <c r="BQ79" s="1310"/>
      <c r="BR79" s="1310"/>
      <c r="BS79" s="1310"/>
      <c r="BT79" s="1310"/>
      <c r="BU79" s="1310"/>
      <c r="BV79" s="1310"/>
      <c r="BW79" s="1310"/>
      <c r="BX79" s="1310">
        <v>8.6</v>
      </c>
      <c r="BY79" s="1310"/>
      <c r="BZ79" s="1310"/>
      <c r="CA79" s="1310"/>
      <c r="CB79" s="1310"/>
      <c r="CC79" s="1310"/>
      <c r="CD79" s="1310"/>
      <c r="CE79" s="1310"/>
      <c r="CF79" s="1310">
        <v>8.5</v>
      </c>
      <c r="CG79" s="1310"/>
      <c r="CH79" s="1310"/>
      <c r="CI79" s="1310"/>
      <c r="CJ79" s="1310"/>
      <c r="CK79" s="1310"/>
      <c r="CL79" s="1310"/>
      <c r="CM79" s="1310"/>
      <c r="CN79" s="1310">
        <v>8.5</v>
      </c>
      <c r="CO79" s="1310"/>
      <c r="CP79" s="1310"/>
      <c r="CQ79" s="1310"/>
      <c r="CR79" s="1310"/>
      <c r="CS79" s="1310"/>
      <c r="CT79" s="1310"/>
      <c r="CU79" s="1310"/>
      <c r="CV79" s="1310">
        <v>8.5</v>
      </c>
      <c r="CW79" s="1310"/>
      <c r="CX79" s="1310"/>
      <c r="CY79" s="1310"/>
      <c r="CZ79" s="1310"/>
      <c r="DA79" s="1310"/>
      <c r="DB79" s="1310"/>
      <c r="DC79" s="1310"/>
    </row>
    <row r="80" spans="2:107" x14ac:dyDescent="0.15">
      <c r="B80" s="1280"/>
      <c r="G80" s="1299"/>
      <c r="H80" s="1299"/>
      <c r="I80" s="1313"/>
      <c r="J80" s="1313"/>
      <c r="K80" s="1338"/>
      <c r="L80" s="1338"/>
      <c r="M80" s="1338"/>
      <c r="N80" s="133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39"/>
      <c r="L82" s="1339"/>
      <c r="M82" s="1339"/>
      <c r="N82" s="1339"/>
      <c r="AQ82" s="1339"/>
      <c r="AR82" s="1339"/>
      <c r="AS82" s="1339"/>
      <c r="AT82" s="1339"/>
      <c r="BC82" s="1339"/>
      <c r="BD82" s="1339"/>
      <c r="BE82" s="1339"/>
      <c r="BF82" s="1339"/>
      <c r="BO82" s="1339"/>
      <c r="BP82" s="1339"/>
      <c r="BQ82" s="1339"/>
      <c r="BR82" s="1339"/>
      <c r="CA82" s="1339"/>
      <c r="CB82" s="1339"/>
      <c r="CC82" s="1339"/>
      <c r="CD82" s="1339"/>
      <c r="CM82" s="1339"/>
      <c r="CN82" s="1339"/>
      <c r="CO82" s="1339"/>
      <c r="CP82" s="1339"/>
      <c r="CY82" s="1339"/>
      <c r="CZ82" s="1339"/>
      <c r="DA82" s="1339"/>
      <c r="DB82" s="1339"/>
      <c r="DC82" s="133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40"/>
      <c r="AQ87" s="1340"/>
      <c r="BC87" s="1340"/>
      <c r="BO87" s="1340"/>
      <c r="CA87" s="1340"/>
      <c r="CM87" s="1340"/>
      <c r="CY87" s="134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1n5/gYwO2OjlBrZzKyUApQTWk1JEsZwqS75Fva3GYtnRBYj/0iVKjZtpp5B4kQgGFTLaaZQNR/t7cNadVQef9g==" saltValue="ZlpGC6VGJaaYuX7y0SnTY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6C17B-4227-4272-9436-7E2017DB603D}">
  <sheetPr>
    <pageSetUpPr fitToPage="1"/>
  </sheetPr>
  <dimension ref="A1:DR125"/>
  <sheetViews>
    <sheetView showGridLines="0" topLeftCell="A13" zoomScale="70" zoomScaleNormal="70" zoomScaleSheetLayoutView="70" workbookViewId="0">
      <selection activeCell="CF77" sqref="CF77:CM78"/>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506</v>
      </c>
    </row>
  </sheetData>
  <sheetProtection algorithmName="SHA-512" hashValue="WE/Y7Mb9vtfCxhPze9MFyjudKL5Kvu3hpq8Td/hTES83Dy7BYrDZAPzXIPf12REqr9vaW+zGbYSla+75yOTsBQ==" saltValue="CPLRvlcBzpMNSNcJvdq0F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E7E46-C7B4-479F-A74A-58DEF58DDA0A}">
  <sheetPr>
    <pageSetUpPr fitToPage="1"/>
  </sheetPr>
  <dimension ref="A1:DR125"/>
  <sheetViews>
    <sheetView showGridLines="0" topLeftCell="A13" zoomScale="70" zoomScaleNormal="70" zoomScaleSheetLayoutView="55" workbookViewId="0">
      <selection activeCell="CF77" sqref="CF77:CM78"/>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506</v>
      </c>
    </row>
  </sheetData>
  <sheetProtection algorithmName="SHA-512" hashValue="BxcFmr3QIFz0hNZY7GibDjLW097363EjysaGX9gLe1+N0zZ3+US6yokm4kE8HxGg0eFtGOj99IfNTGWRv65unw==" saltValue="6R4DQfaZ/Rz2pL1UI5Nt6g=="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557</v>
      </c>
      <c r="G2" s="157"/>
      <c r="H2" s="158"/>
    </row>
    <row r="3" spans="1:8" x14ac:dyDescent="0.15">
      <c r="A3" s="154" t="s">
        <v>550</v>
      </c>
      <c r="B3" s="159"/>
      <c r="C3" s="160"/>
      <c r="D3" s="161">
        <v>89897</v>
      </c>
      <c r="E3" s="162"/>
      <c r="F3" s="163">
        <v>87974</v>
      </c>
      <c r="G3" s="164"/>
      <c r="H3" s="165"/>
    </row>
    <row r="4" spans="1:8" x14ac:dyDescent="0.15">
      <c r="A4" s="166"/>
      <c r="B4" s="167"/>
      <c r="C4" s="168"/>
      <c r="D4" s="169">
        <v>50432</v>
      </c>
      <c r="E4" s="170"/>
      <c r="F4" s="171">
        <v>48183</v>
      </c>
      <c r="G4" s="172"/>
      <c r="H4" s="173"/>
    </row>
    <row r="5" spans="1:8" x14ac:dyDescent="0.15">
      <c r="A5" s="154" t="s">
        <v>552</v>
      </c>
      <c r="B5" s="159"/>
      <c r="C5" s="160"/>
      <c r="D5" s="161">
        <v>95478</v>
      </c>
      <c r="E5" s="162"/>
      <c r="F5" s="163">
        <v>78864</v>
      </c>
      <c r="G5" s="164"/>
      <c r="H5" s="165"/>
    </row>
    <row r="6" spans="1:8" x14ac:dyDescent="0.15">
      <c r="A6" s="166"/>
      <c r="B6" s="167"/>
      <c r="C6" s="168"/>
      <c r="D6" s="169">
        <v>49510</v>
      </c>
      <c r="E6" s="170"/>
      <c r="F6" s="171">
        <v>46136</v>
      </c>
      <c r="G6" s="172"/>
      <c r="H6" s="173"/>
    </row>
    <row r="7" spans="1:8" x14ac:dyDescent="0.15">
      <c r="A7" s="154" t="s">
        <v>553</v>
      </c>
      <c r="B7" s="159"/>
      <c r="C7" s="160"/>
      <c r="D7" s="161">
        <v>101430</v>
      </c>
      <c r="E7" s="162"/>
      <c r="F7" s="163">
        <v>85042</v>
      </c>
      <c r="G7" s="164"/>
      <c r="H7" s="165"/>
    </row>
    <row r="8" spans="1:8" x14ac:dyDescent="0.15">
      <c r="A8" s="166"/>
      <c r="B8" s="167"/>
      <c r="C8" s="168"/>
      <c r="D8" s="169">
        <v>46280</v>
      </c>
      <c r="E8" s="170"/>
      <c r="F8" s="171">
        <v>50806</v>
      </c>
      <c r="G8" s="172"/>
      <c r="H8" s="173"/>
    </row>
    <row r="9" spans="1:8" x14ac:dyDescent="0.15">
      <c r="A9" s="154" t="s">
        <v>554</v>
      </c>
      <c r="B9" s="159"/>
      <c r="C9" s="160"/>
      <c r="D9" s="161">
        <v>96686</v>
      </c>
      <c r="E9" s="162"/>
      <c r="F9" s="163">
        <v>83774</v>
      </c>
      <c r="G9" s="164"/>
      <c r="H9" s="165"/>
    </row>
    <row r="10" spans="1:8" x14ac:dyDescent="0.15">
      <c r="A10" s="166"/>
      <c r="B10" s="167"/>
      <c r="C10" s="168"/>
      <c r="D10" s="169">
        <v>48641</v>
      </c>
      <c r="E10" s="170"/>
      <c r="F10" s="171">
        <v>52179</v>
      </c>
      <c r="G10" s="172"/>
      <c r="H10" s="173"/>
    </row>
    <row r="11" spans="1:8" x14ac:dyDescent="0.15">
      <c r="A11" s="154" t="s">
        <v>555</v>
      </c>
      <c r="B11" s="159"/>
      <c r="C11" s="160"/>
      <c r="D11" s="161">
        <v>144119</v>
      </c>
      <c r="E11" s="162"/>
      <c r="F11" s="163">
        <v>132981</v>
      </c>
      <c r="G11" s="164"/>
      <c r="H11" s="165"/>
    </row>
    <row r="12" spans="1:8" x14ac:dyDescent="0.15">
      <c r="A12" s="166"/>
      <c r="B12" s="167"/>
      <c r="C12" s="174"/>
      <c r="D12" s="169">
        <v>60185</v>
      </c>
      <c r="E12" s="170"/>
      <c r="F12" s="171">
        <v>56973</v>
      </c>
      <c r="G12" s="172"/>
      <c r="H12" s="173"/>
    </row>
    <row r="13" spans="1:8" x14ac:dyDescent="0.15">
      <c r="A13" s="154"/>
      <c r="B13" s="159"/>
      <c r="C13" s="175"/>
      <c r="D13" s="176">
        <v>105522</v>
      </c>
      <c r="E13" s="177"/>
      <c r="F13" s="178">
        <v>93727</v>
      </c>
      <c r="G13" s="179"/>
      <c r="H13" s="165"/>
    </row>
    <row r="14" spans="1:8" x14ac:dyDescent="0.15">
      <c r="A14" s="166"/>
      <c r="B14" s="167"/>
      <c r="C14" s="168"/>
      <c r="D14" s="169">
        <v>51010</v>
      </c>
      <c r="E14" s="170"/>
      <c r="F14" s="171">
        <v>50855</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5.95</v>
      </c>
      <c r="C19" s="180">
        <f>ROUND(VALUE(SUBSTITUTE(実質収支比率等に係る経年分析!G$48,"▲","-")),2)</f>
        <v>6.84</v>
      </c>
      <c r="D19" s="180">
        <f>ROUND(VALUE(SUBSTITUTE(実質収支比率等に係る経年分析!H$48,"▲","-")),2)</f>
        <v>5.66</v>
      </c>
      <c r="E19" s="180">
        <f>ROUND(VALUE(SUBSTITUTE(実質収支比率等に係る経年分析!I$48,"▲","-")),2)</f>
        <v>4.7</v>
      </c>
      <c r="F19" s="180">
        <f>ROUND(VALUE(SUBSTITUTE(実質収支比率等に係る経年分析!J$48,"▲","-")),2)</f>
        <v>8.65</v>
      </c>
    </row>
    <row r="20" spans="1:11" x14ac:dyDescent="0.15">
      <c r="A20" s="180" t="s">
        <v>54</v>
      </c>
      <c r="B20" s="180">
        <f>ROUND(VALUE(SUBSTITUTE(実質収支比率等に係る経年分析!F$47,"▲","-")),2)</f>
        <v>7.02</v>
      </c>
      <c r="C20" s="180">
        <f>ROUND(VALUE(SUBSTITUTE(実質収支比率等に係る経年分析!G$47,"▲","-")),2)</f>
        <v>7.12</v>
      </c>
      <c r="D20" s="180">
        <f>ROUND(VALUE(SUBSTITUTE(実質収支比率等に係る経年分析!H$47,"▲","-")),2)</f>
        <v>7.4</v>
      </c>
      <c r="E20" s="180">
        <f>ROUND(VALUE(SUBSTITUTE(実質収支比率等に係る経年分析!I$47,"▲","-")),2)</f>
        <v>7.62</v>
      </c>
      <c r="F20" s="180">
        <f>ROUND(VALUE(SUBSTITUTE(実質収支比率等に係る経年分析!J$47,"▲","-")),2)</f>
        <v>7.85</v>
      </c>
    </row>
    <row r="21" spans="1:11" x14ac:dyDescent="0.15">
      <c r="A21" s="180" t="s">
        <v>55</v>
      </c>
      <c r="B21" s="180">
        <f>IF(ISNUMBER(VALUE(SUBSTITUTE(実質収支比率等に係る経年分析!F$49,"▲","-"))),ROUND(VALUE(SUBSTITUTE(実質収支比率等に係る経年分析!F$49,"▲","-")),2),NA())</f>
        <v>3.29</v>
      </c>
      <c r="C21" s="180">
        <f>IF(ISNUMBER(VALUE(SUBSTITUTE(実質収支比率等に係る経年分析!G$49,"▲","-"))),ROUND(VALUE(SUBSTITUTE(実質収支比率等に係る経年分析!G$49,"▲","-")),2),NA())</f>
        <v>5.74</v>
      </c>
      <c r="D21" s="180">
        <f>IF(ISNUMBER(VALUE(SUBSTITUTE(実質収支比率等に係る経年分析!H$49,"▲","-"))),ROUND(VALUE(SUBSTITUTE(実質収支比率等に係る経年分析!H$49,"▲","-")),2),NA())</f>
        <v>3.59</v>
      </c>
      <c r="E21" s="180">
        <f>IF(ISNUMBER(VALUE(SUBSTITUTE(実質収支比率等に係る経年分析!I$49,"▲","-"))),ROUND(VALUE(SUBSTITUTE(実質収支比率等に係る経年分析!I$49,"▲","-")),2),NA())</f>
        <v>1.88</v>
      </c>
      <c r="F21" s="180">
        <f>IF(ISNUMBER(VALUE(SUBSTITUTE(実質収支比率等に係る経年分析!J$49,"▲","-"))),ROUND(VALUE(SUBSTITUTE(実質収支比率等に係る経年分析!J$49,"▲","-")),2),NA())</f>
        <v>6.62</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0.3</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企業誘致用地整備事業特別会計</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国民宿舎事業特別会計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温泉浴場事業特別会計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7.0000000000000007E-2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0.31</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0.06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0.03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0.53</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7.22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6.45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7.38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7.71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7.46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5.95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6.84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5.66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4.6900000000000004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8.64</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4014</v>
      </c>
      <c r="E42" s="182"/>
      <c r="F42" s="182"/>
      <c r="G42" s="182">
        <f>'実質公債費比率（分子）の構造'!L$52</f>
        <v>3945</v>
      </c>
      <c r="H42" s="182"/>
      <c r="I42" s="182"/>
      <c r="J42" s="182">
        <f>'実質公債費比率（分子）の構造'!M$52</f>
        <v>3913</v>
      </c>
      <c r="K42" s="182"/>
      <c r="L42" s="182"/>
      <c r="M42" s="182">
        <f>'実質公債費比率（分子）の構造'!N$52</f>
        <v>3735</v>
      </c>
      <c r="N42" s="182"/>
      <c r="O42" s="182"/>
      <c r="P42" s="182">
        <f>'実質公債費比率（分子）の構造'!O$52</f>
        <v>3474</v>
      </c>
    </row>
    <row r="43" spans="1:16" x14ac:dyDescent="0.15">
      <c r="A43" s="182" t="s">
        <v>63</v>
      </c>
      <c r="B43" s="182" t="str">
        <f>'実質公債費比率（分子）の構造'!K$51</f>
        <v>-</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f>'実質公債費比率（分子）の構造'!K$50</f>
        <v>23</v>
      </c>
      <c r="C44" s="182"/>
      <c r="D44" s="182"/>
      <c r="E44" s="182">
        <f>'実質公債費比率（分子）の構造'!L$50</f>
        <v>18</v>
      </c>
      <c r="F44" s="182"/>
      <c r="G44" s="182"/>
      <c r="H44" s="182">
        <f>'実質公債費比率（分子）の構造'!M$50</f>
        <v>16</v>
      </c>
      <c r="I44" s="182"/>
      <c r="J44" s="182"/>
      <c r="K44" s="182">
        <f>'実質公債費比率（分子）の構造'!N$50</f>
        <v>7</v>
      </c>
      <c r="L44" s="182"/>
      <c r="M44" s="182"/>
      <c r="N44" s="182">
        <f>'実質公債費比率（分子）の構造'!O$50</f>
        <v>6</v>
      </c>
      <c r="O44" s="182"/>
      <c r="P44" s="182"/>
    </row>
    <row r="45" spans="1:16" x14ac:dyDescent="0.15">
      <c r="A45" s="182" t="s">
        <v>65</v>
      </c>
      <c r="B45" s="182">
        <f>'実質公債費比率（分子）の構造'!K$49</f>
        <v>506</v>
      </c>
      <c r="C45" s="182"/>
      <c r="D45" s="182"/>
      <c r="E45" s="182">
        <f>'実質公債費比率（分子）の構造'!L$49</f>
        <v>456</v>
      </c>
      <c r="F45" s="182"/>
      <c r="G45" s="182"/>
      <c r="H45" s="182">
        <f>'実質公債費比率（分子）の構造'!M$49</f>
        <v>363</v>
      </c>
      <c r="I45" s="182"/>
      <c r="J45" s="182"/>
      <c r="K45" s="182">
        <f>'実質公債費比率（分子）の構造'!N$49</f>
        <v>385</v>
      </c>
      <c r="L45" s="182"/>
      <c r="M45" s="182"/>
      <c r="N45" s="182">
        <f>'実質公債費比率（分子）の構造'!O$49</f>
        <v>262</v>
      </c>
      <c r="O45" s="182"/>
      <c r="P45" s="182"/>
    </row>
    <row r="46" spans="1:16" x14ac:dyDescent="0.15">
      <c r="A46" s="182" t="s">
        <v>66</v>
      </c>
      <c r="B46" s="182">
        <f>'実質公債費比率（分子）の構造'!K$48</f>
        <v>726</v>
      </c>
      <c r="C46" s="182"/>
      <c r="D46" s="182"/>
      <c r="E46" s="182">
        <f>'実質公債費比率（分子）の構造'!L$48</f>
        <v>786</v>
      </c>
      <c r="F46" s="182"/>
      <c r="G46" s="182"/>
      <c r="H46" s="182">
        <f>'実質公債費比率（分子）の構造'!M$48</f>
        <v>789</v>
      </c>
      <c r="I46" s="182"/>
      <c r="J46" s="182"/>
      <c r="K46" s="182">
        <f>'実質公債費比率（分子）の構造'!N$48</f>
        <v>807</v>
      </c>
      <c r="L46" s="182"/>
      <c r="M46" s="182"/>
      <c r="N46" s="182">
        <f>'実質公債費比率（分子）の構造'!O$48</f>
        <v>745</v>
      </c>
      <c r="O46" s="182"/>
      <c r="P46" s="182"/>
    </row>
    <row r="47" spans="1:16" x14ac:dyDescent="0.15">
      <c r="A47" s="182" t="s">
        <v>67</v>
      </c>
      <c r="B47" s="182">
        <f>'実質公債費比率（分子）の構造'!K$47</f>
        <v>20</v>
      </c>
      <c r="C47" s="182"/>
      <c r="D47" s="182"/>
      <c r="E47" s="182">
        <f>'実質公債費比率（分子）の構造'!L$47</f>
        <v>17</v>
      </c>
      <c r="F47" s="182"/>
      <c r="G47" s="182"/>
      <c r="H47" s="182">
        <f>'実質公債費比率（分子）の構造'!M$47</f>
        <v>13</v>
      </c>
      <c r="I47" s="182"/>
      <c r="J47" s="182"/>
      <c r="K47" s="182">
        <f>'実質公債費比率（分子）の構造'!N$47</f>
        <v>10</v>
      </c>
      <c r="L47" s="182"/>
      <c r="M47" s="182"/>
      <c r="N47" s="182">
        <f>'実質公債費比率（分子）の構造'!O$47</f>
        <v>7</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3150</v>
      </c>
      <c r="C49" s="182"/>
      <c r="D49" s="182"/>
      <c r="E49" s="182">
        <f>'実質公債費比率（分子）の構造'!L$45</f>
        <v>3035</v>
      </c>
      <c r="F49" s="182"/>
      <c r="G49" s="182"/>
      <c r="H49" s="182">
        <f>'実質公債費比率（分子）の構造'!M$45</f>
        <v>3064</v>
      </c>
      <c r="I49" s="182"/>
      <c r="J49" s="182"/>
      <c r="K49" s="182">
        <f>'実質公債費比率（分子）の構造'!N$45</f>
        <v>3007</v>
      </c>
      <c r="L49" s="182"/>
      <c r="M49" s="182"/>
      <c r="N49" s="182">
        <f>'実質公債費比率（分子）の構造'!O$45</f>
        <v>2907</v>
      </c>
      <c r="O49" s="182"/>
      <c r="P49" s="182"/>
    </row>
    <row r="50" spans="1:16" x14ac:dyDescent="0.15">
      <c r="A50" s="182" t="s">
        <v>70</v>
      </c>
      <c r="B50" s="182" t="e">
        <f>NA()</f>
        <v>#N/A</v>
      </c>
      <c r="C50" s="182">
        <f>IF(ISNUMBER('実質公債費比率（分子）の構造'!K$53),'実質公債費比率（分子）の構造'!K$53,NA())</f>
        <v>411</v>
      </c>
      <c r="D50" s="182" t="e">
        <f>NA()</f>
        <v>#N/A</v>
      </c>
      <c r="E50" s="182" t="e">
        <f>NA()</f>
        <v>#N/A</v>
      </c>
      <c r="F50" s="182">
        <f>IF(ISNUMBER('実質公債費比率（分子）の構造'!L$53),'実質公債費比率（分子）の構造'!L$53,NA())</f>
        <v>367</v>
      </c>
      <c r="G50" s="182" t="e">
        <f>NA()</f>
        <v>#N/A</v>
      </c>
      <c r="H50" s="182" t="e">
        <f>NA()</f>
        <v>#N/A</v>
      </c>
      <c r="I50" s="182">
        <f>IF(ISNUMBER('実質公債費比率（分子）の構造'!M$53),'実質公債費比率（分子）の構造'!M$53,NA())</f>
        <v>332</v>
      </c>
      <c r="J50" s="182" t="e">
        <f>NA()</f>
        <v>#N/A</v>
      </c>
      <c r="K50" s="182" t="e">
        <f>NA()</f>
        <v>#N/A</v>
      </c>
      <c r="L50" s="182">
        <f>IF(ISNUMBER('実質公債費比率（分子）の構造'!N$53),'実質公債費比率（分子）の構造'!N$53,NA())</f>
        <v>481</v>
      </c>
      <c r="M50" s="182" t="e">
        <f>NA()</f>
        <v>#N/A</v>
      </c>
      <c r="N50" s="182" t="e">
        <f>NA()</f>
        <v>#N/A</v>
      </c>
      <c r="O50" s="182">
        <f>IF(ISNUMBER('実質公債費比率（分子）の構造'!O$53),'実質公債費比率（分子）の構造'!O$53,NA())</f>
        <v>453</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29417</v>
      </c>
      <c r="E56" s="181"/>
      <c r="F56" s="181"/>
      <c r="G56" s="181">
        <f>'将来負担比率（分子）の構造'!J$52</f>
        <v>27816</v>
      </c>
      <c r="H56" s="181"/>
      <c r="I56" s="181"/>
      <c r="J56" s="181">
        <f>'将来負担比率（分子）の構造'!K$52</f>
        <v>26814</v>
      </c>
      <c r="K56" s="181"/>
      <c r="L56" s="181"/>
      <c r="M56" s="181">
        <f>'将来負担比率（分子）の構造'!L$52</f>
        <v>25622</v>
      </c>
      <c r="N56" s="181"/>
      <c r="O56" s="181"/>
      <c r="P56" s="181">
        <f>'将来負担比率（分子）の構造'!M$52</f>
        <v>25894</v>
      </c>
    </row>
    <row r="57" spans="1:16" x14ac:dyDescent="0.15">
      <c r="A57" s="181" t="s">
        <v>42</v>
      </c>
      <c r="B57" s="181"/>
      <c r="C57" s="181"/>
      <c r="D57" s="181">
        <f>'将来負担比率（分子）の構造'!I$51</f>
        <v>567</v>
      </c>
      <c r="E57" s="181"/>
      <c r="F57" s="181"/>
      <c r="G57" s="181">
        <f>'将来負担比率（分子）の構造'!J$51</f>
        <v>1051</v>
      </c>
      <c r="H57" s="181"/>
      <c r="I57" s="181"/>
      <c r="J57" s="181">
        <f>'将来負担比率（分子）の構造'!K$51</f>
        <v>1014</v>
      </c>
      <c r="K57" s="181"/>
      <c r="L57" s="181"/>
      <c r="M57" s="181">
        <f>'将来負担比率（分子）の構造'!L$51</f>
        <v>1591</v>
      </c>
      <c r="N57" s="181"/>
      <c r="O57" s="181"/>
      <c r="P57" s="181">
        <f>'将来負担比率（分子）の構造'!M$51</f>
        <v>1464</v>
      </c>
    </row>
    <row r="58" spans="1:16" x14ac:dyDescent="0.15">
      <c r="A58" s="181" t="s">
        <v>41</v>
      </c>
      <c r="B58" s="181"/>
      <c r="C58" s="181"/>
      <c r="D58" s="181">
        <f>'将来負担比率（分子）の構造'!I$50</f>
        <v>19108</v>
      </c>
      <c r="E58" s="181"/>
      <c r="F58" s="181"/>
      <c r="G58" s="181">
        <f>'将来負担比率（分子）の構造'!J$50</f>
        <v>19708</v>
      </c>
      <c r="H58" s="181"/>
      <c r="I58" s="181"/>
      <c r="J58" s="181">
        <f>'将来負担比率（分子）の構造'!K$50</f>
        <v>20146</v>
      </c>
      <c r="K58" s="181"/>
      <c r="L58" s="181"/>
      <c r="M58" s="181">
        <f>'将来負担比率（分子）の構造'!L$50</f>
        <v>20274</v>
      </c>
      <c r="N58" s="181"/>
      <c r="O58" s="181"/>
      <c r="P58" s="181">
        <f>'将来負担比率（分子）の構造'!M$50</f>
        <v>18932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3875</v>
      </c>
      <c r="C62" s="181"/>
      <c r="D62" s="181"/>
      <c r="E62" s="181">
        <f>'将来負担比率（分子）の構造'!J$45</f>
        <v>3780</v>
      </c>
      <c r="F62" s="181"/>
      <c r="G62" s="181"/>
      <c r="H62" s="181">
        <f>'将来負担比率（分子）の構造'!K$45</f>
        <v>3596</v>
      </c>
      <c r="I62" s="181"/>
      <c r="J62" s="181"/>
      <c r="K62" s="181">
        <f>'将来負担比率（分子）の構造'!L$45</f>
        <v>3652</v>
      </c>
      <c r="L62" s="181"/>
      <c r="M62" s="181"/>
      <c r="N62" s="181">
        <f>'将来負担比率（分子）の構造'!M$45</f>
        <v>3665</v>
      </c>
      <c r="O62" s="181"/>
      <c r="P62" s="181"/>
    </row>
    <row r="63" spans="1:16" x14ac:dyDescent="0.15">
      <c r="A63" s="181" t="s">
        <v>34</v>
      </c>
      <c r="B63" s="181">
        <f>'将来負担比率（分子）の構造'!I$44</f>
        <v>2263</v>
      </c>
      <c r="C63" s="181"/>
      <c r="D63" s="181"/>
      <c r="E63" s="181">
        <f>'将来負担比率（分子）の構造'!J$44</f>
        <v>1734</v>
      </c>
      <c r="F63" s="181"/>
      <c r="G63" s="181"/>
      <c r="H63" s="181">
        <f>'将来負担比率（分子）の構造'!K$44</f>
        <v>961</v>
      </c>
      <c r="I63" s="181"/>
      <c r="J63" s="181"/>
      <c r="K63" s="181">
        <f>'将来負担比率（分子）の構造'!L$44</f>
        <v>743</v>
      </c>
      <c r="L63" s="181"/>
      <c r="M63" s="181"/>
      <c r="N63" s="181">
        <f>'将来負担比率（分子）の構造'!M$44</f>
        <v>629</v>
      </c>
      <c r="O63" s="181"/>
      <c r="P63" s="181"/>
    </row>
    <row r="64" spans="1:16" x14ac:dyDescent="0.15">
      <c r="A64" s="181" t="s">
        <v>33</v>
      </c>
      <c r="B64" s="181">
        <f>'将来負担比率（分子）の構造'!I$43</f>
        <v>7697</v>
      </c>
      <c r="C64" s="181"/>
      <c r="D64" s="181"/>
      <c r="E64" s="181">
        <f>'将来負担比率（分子）の構造'!J$43</f>
        <v>7593</v>
      </c>
      <c r="F64" s="181"/>
      <c r="G64" s="181"/>
      <c r="H64" s="181">
        <f>'将来負担比率（分子）の構造'!K$43</f>
        <v>6541</v>
      </c>
      <c r="I64" s="181"/>
      <c r="J64" s="181"/>
      <c r="K64" s="181">
        <f>'将来負担比率（分子）の構造'!L$43</f>
        <v>6534</v>
      </c>
      <c r="L64" s="181"/>
      <c r="M64" s="181"/>
      <c r="N64" s="181">
        <f>'将来負担比率（分子）の構造'!M$43</f>
        <v>6440</v>
      </c>
      <c r="O64" s="181"/>
      <c r="P64" s="181"/>
    </row>
    <row r="65" spans="1:16" x14ac:dyDescent="0.15">
      <c r="A65" s="181" t="s">
        <v>32</v>
      </c>
      <c r="B65" s="181">
        <f>'将来負担比率（分子）の構造'!I$42</f>
        <v>61</v>
      </c>
      <c r="C65" s="181"/>
      <c r="D65" s="181"/>
      <c r="E65" s="181">
        <f>'将来負担比率（分子）の構造'!J$42</f>
        <v>47</v>
      </c>
      <c r="F65" s="181"/>
      <c r="G65" s="181"/>
      <c r="H65" s="181">
        <f>'将来負担比率（分子）の構造'!K$42</f>
        <v>29</v>
      </c>
      <c r="I65" s="181"/>
      <c r="J65" s="181"/>
      <c r="K65" s="181">
        <f>'将来負担比率（分子）の構造'!L$42</f>
        <v>22</v>
      </c>
      <c r="L65" s="181"/>
      <c r="M65" s="181"/>
      <c r="N65" s="181">
        <f>'将来負担比率（分子）の構造'!M$42</f>
        <v>15</v>
      </c>
      <c r="O65" s="181"/>
      <c r="P65" s="181"/>
    </row>
    <row r="66" spans="1:16" x14ac:dyDescent="0.15">
      <c r="A66" s="181" t="s">
        <v>31</v>
      </c>
      <c r="B66" s="181">
        <f>'将来負担比率（分子）の構造'!I$41</f>
        <v>22407</v>
      </c>
      <c r="C66" s="181"/>
      <c r="D66" s="181"/>
      <c r="E66" s="181">
        <f>'将来負担比率（分子）の構造'!J$41</f>
        <v>21334</v>
      </c>
      <c r="F66" s="181"/>
      <c r="G66" s="181"/>
      <c r="H66" s="181">
        <f>'将来負担比率（分子）の構造'!K$41</f>
        <v>20869</v>
      </c>
      <c r="I66" s="181"/>
      <c r="J66" s="181"/>
      <c r="K66" s="181">
        <f>'将来負担比率（分子）の構造'!L$41</f>
        <v>20545</v>
      </c>
      <c r="L66" s="181"/>
      <c r="M66" s="181"/>
      <c r="N66" s="181">
        <f>'将来負担比率（分子）の構造'!M$41</f>
        <v>21618</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1279</v>
      </c>
      <c r="C72" s="185">
        <f>基金残高に係る経年分析!G55</f>
        <v>1280</v>
      </c>
      <c r="D72" s="185">
        <f>基金残高に係る経年分析!H55</f>
        <v>1280</v>
      </c>
    </row>
    <row r="73" spans="1:16" x14ac:dyDescent="0.15">
      <c r="A73" s="184" t="s">
        <v>77</v>
      </c>
      <c r="B73" s="185">
        <f>基金残高に係る経年分析!F56</f>
        <v>14350</v>
      </c>
      <c r="C73" s="185">
        <f>基金残高に係る経年分析!G56</f>
        <v>14358</v>
      </c>
      <c r="D73" s="185">
        <f>基金残高に係る経年分析!H56</f>
        <v>13466</v>
      </c>
    </row>
    <row r="74" spans="1:16" x14ac:dyDescent="0.15">
      <c r="A74" s="184" t="s">
        <v>78</v>
      </c>
      <c r="B74" s="185">
        <f>基金残高に係る経年分析!F57</f>
        <v>7769</v>
      </c>
      <c r="C74" s="185">
        <f>基金残高に係る経年分析!G57</f>
        <v>7770</v>
      </c>
      <c r="D74" s="185">
        <f>基金残高に係る経年分析!H57</f>
        <v>7811</v>
      </c>
    </row>
  </sheetData>
  <sheetProtection algorithmName="SHA-512" hashValue="+2zfPFKyGHur0i++bkujL0uG7eUw7YtctrsaD9AP/RtV/9hHaqYOLReo1FOdsCqnougUDup1Gf0QKwhxSuiVlg==" saltValue="QdVjta512K8xDNzUPxbk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210</v>
      </c>
      <c r="DI1" s="760"/>
      <c r="DJ1" s="760"/>
      <c r="DK1" s="760"/>
      <c r="DL1" s="760"/>
      <c r="DM1" s="760"/>
      <c r="DN1" s="761"/>
      <c r="DO1" s="226"/>
      <c r="DP1" s="759" t="s">
        <v>211</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213</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214</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215</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216</v>
      </c>
      <c r="S4" s="702"/>
      <c r="T4" s="702"/>
      <c r="U4" s="702"/>
      <c r="V4" s="702"/>
      <c r="W4" s="702"/>
      <c r="X4" s="702"/>
      <c r="Y4" s="703"/>
      <c r="Z4" s="701" t="s">
        <v>217</v>
      </c>
      <c r="AA4" s="702"/>
      <c r="AB4" s="702"/>
      <c r="AC4" s="703"/>
      <c r="AD4" s="701" t="s">
        <v>218</v>
      </c>
      <c r="AE4" s="702"/>
      <c r="AF4" s="702"/>
      <c r="AG4" s="702"/>
      <c r="AH4" s="702"/>
      <c r="AI4" s="702"/>
      <c r="AJ4" s="702"/>
      <c r="AK4" s="703"/>
      <c r="AL4" s="701" t="s">
        <v>217</v>
      </c>
      <c r="AM4" s="702"/>
      <c r="AN4" s="702"/>
      <c r="AO4" s="703"/>
      <c r="AP4" s="762" t="s">
        <v>219</v>
      </c>
      <c r="AQ4" s="762"/>
      <c r="AR4" s="762"/>
      <c r="AS4" s="762"/>
      <c r="AT4" s="762"/>
      <c r="AU4" s="762"/>
      <c r="AV4" s="762"/>
      <c r="AW4" s="762"/>
      <c r="AX4" s="762"/>
      <c r="AY4" s="762"/>
      <c r="AZ4" s="762"/>
      <c r="BA4" s="762"/>
      <c r="BB4" s="762"/>
      <c r="BC4" s="762"/>
      <c r="BD4" s="762"/>
      <c r="BE4" s="762"/>
      <c r="BF4" s="762"/>
      <c r="BG4" s="762" t="s">
        <v>220</v>
      </c>
      <c r="BH4" s="762"/>
      <c r="BI4" s="762"/>
      <c r="BJ4" s="762"/>
      <c r="BK4" s="762"/>
      <c r="BL4" s="762"/>
      <c r="BM4" s="762"/>
      <c r="BN4" s="762"/>
      <c r="BO4" s="762" t="s">
        <v>217</v>
      </c>
      <c r="BP4" s="762"/>
      <c r="BQ4" s="762"/>
      <c r="BR4" s="762"/>
      <c r="BS4" s="762" t="s">
        <v>221</v>
      </c>
      <c r="BT4" s="762"/>
      <c r="BU4" s="762"/>
      <c r="BV4" s="762"/>
      <c r="BW4" s="762"/>
      <c r="BX4" s="762"/>
      <c r="BY4" s="762"/>
      <c r="BZ4" s="762"/>
      <c r="CA4" s="762"/>
      <c r="CB4" s="762"/>
      <c r="CD4" s="744" t="s">
        <v>222</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223</v>
      </c>
      <c r="C5" s="707"/>
      <c r="D5" s="707"/>
      <c r="E5" s="707"/>
      <c r="F5" s="707"/>
      <c r="G5" s="707"/>
      <c r="H5" s="707"/>
      <c r="I5" s="707"/>
      <c r="J5" s="707"/>
      <c r="K5" s="707"/>
      <c r="L5" s="707"/>
      <c r="M5" s="707"/>
      <c r="N5" s="707"/>
      <c r="O5" s="707"/>
      <c r="P5" s="707"/>
      <c r="Q5" s="708"/>
      <c r="R5" s="695">
        <v>3939746</v>
      </c>
      <c r="S5" s="696"/>
      <c r="T5" s="696"/>
      <c r="U5" s="696"/>
      <c r="V5" s="696"/>
      <c r="W5" s="696"/>
      <c r="X5" s="696"/>
      <c r="Y5" s="739"/>
      <c r="Z5" s="757">
        <v>12.2</v>
      </c>
      <c r="AA5" s="757"/>
      <c r="AB5" s="757"/>
      <c r="AC5" s="757"/>
      <c r="AD5" s="758">
        <v>3939746</v>
      </c>
      <c r="AE5" s="758"/>
      <c r="AF5" s="758"/>
      <c r="AG5" s="758"/>
      <c r="AH5" s="758"/>
      <c r="AI5" s="758"/>
      <c r="AJ5" s="758"/>
      <c r="AK5" s="758"/>
      <c r="AL5" s="740">
        <v>24.8</v>
      </c>
      <c r="AM5" s="711"/>
      <c r="AN5" s="711"/>
      <c r="AO5" s="741"/>
      <c r="AP5" s="706" t="s">
        <v>224</v>
      </c>
      <c r="AQ5" s="707"/>
      <c r="AR5" s="707"/>
      <c r="AS5" s="707"/>
      <c r="AT5" s="707"/>
      <c r="AU5" s="707"/>
      <c r="AV5" s="707"/>
      <c r="AW5" s="707"/>
      <c r="AX5" s="707"/>
      <c r="AY5" s="707"/>
      <c r="AZ5" s="707"/>
      <c r="BA5" s="707"/>
      <c r="BB5" s="707"/>
      <c r="BC5" s="707"/>
      <c r="BD5" s="707"/>
      <c r="BE5" s="707"/>
      <c r="BF5" s="708"/>
      <c r="BG5" s="640">
        <v>3885482</v>
      </c>
      <c r="BH5" s="641"/>
      <c r="BI5" s="641"/>
      <c r="BJ5" s="641"/>
      <c r="BK5" s="641"/>
      <c r="BL5" s="641"/>
      <c r="BM5" s="641"/>
      <c r="BN5" s="642"/>
      <c r="BO5" s="677">
        <v>98.6</v>
      </c>
      <c r="BP5" s="677"/>
      <c r="BQ5" s="677"/>
      <c r="BR5" s="677"/>
      <c r="BS5" s="678" t="s">
        <v>125</v>
      </c>
      <c r="BT5" s="678"/>
      <c r="BU5" s="678"/>
      <c r="BV5" s="678"/>
      <c r="BW5" s="678"/>
      <c r="BX5" s="678"/>
      <c r="BY5" s="678"/>
      <c r="BZ5" s="678"/>
      <c r="CA5" s="678"/>
      <c r="CB5" s="737"/>
      <c r="CD5" s="744" t="s">
        <v>219</v>
      </c>
      <c r="CE5" s="745"/>
      <c r="CF5" s="745"/>
      <c r="CG5" s="745"/>
      <c r="CH5" s="745"/>
      <c r="CI5" s="745"/>
      <c r="CJ5" s="745"/>
      <c r="CK5" s="745"/>
      <c r="CL5" s="745"/>
      <c r="CM5" s="745"/>
      <c r="CN5" s="745"/>
      <c r="CO5" s="745"/>
      <c r="CP5" s="745"/>
      <c r="CQ5" s="746"/>
      <c r="CR5" s="744" t="s">
        <v>225</v>
      </c>
      <c r="CS5" s="745"/>
      <c r="CT5" s="745"/>
      <c r="CU5" s="745"/>
      <c r="CV5" s="745"/>
      <c r="CW5" s="745"/>
      <c r="CX5" s="745"/>
      <c r="CY5" s="746"/>
      <c r="CZ5" s="744" t="s">
        <v>217</v>
      </c>
      <c r="DA5" s="745"/>
      <c r="DB5" s="745"/>
      <c r="DC5" s="746"/>
      <c r="DD5" s="744" t="s">
        <v>226</v>
      </c>
      <c r="DE5" s="745"/>
      <c r="DF5" s="745"/>
      <c r="DG5" s="745"/>
      <c r="DH5" s="745"/>
      <c r="DI5" s="745"/>
      <c r="DJ5" s="745"/>
      <c r="DK5" s="745"/>
      <c r="DL5" s="745"/>
      <c r="DM5" s="745"/>
      <c r="DN5" s="745"/>
      <c r="DO5" s="745"/>
      <c r="DP5" s="746"/>
      <c r="DQ5" s="744" t="s">
        <v>227</v>
      </c>
      <c r="DR5" s="745"/>
      <c r="DS5" s="745"/>
      <c r="DT5" s="745"/>
      <c r="DU5" s="745"/>
      <c r="DV5" s="745"/>
      <c r="DW5" s="745"/>
      <c r="DX5" s="745"/>
      <c r="DY5" s="745"/>
      <c r="DZ5" s="745"/>
      <c r="EA5" s="745"/>
      <c r="EB5" s="745"/>
      <c r="EC5" s="746"/>
    </row>
    <row r="6" spans="2:143" ht="11.25" customHeight="1" x14ac:dyDescent="0.15">
      <c r="B6" s="637" t="s">
        <v>228</v>
      </c>
      <c r="C6" s="638"/>
      <c r="D6" s="638"/>
      <c r="E6" s="638"/>
      <c r="F6" s="638"/>
      <c r="G6" s="638"/>
      <c r="H6" s="638"/>
      <c r="I6" s="638"/>
      <c r="J6" s="638"/>
      <c r="K6" s="638"/>
      <c r="L6" s="638"/>
      <c r="M6" s="638"/>
      <c r="N6" s="638"/>
      <c r="O6" s="638"/>
      <c r="P6" s="638"/>
      <c r="Q6" s="639"/>
      <c r="R6" s="640">
        <v>257006</v>
      </c>
      <c r="S6" s="641"/>
      <c r="T6" s="641"/>
      <c r="U6" s="641"/>
      <c r="V6" s="641"/>
      <c r="W6" s="641"/>
      <c r="X6" s="641"/>
      <c r="Y6" s="642"/>
      <c r="Z6" s="677">
        <v>0.8</v>
      </c>
      <c r="AA6" s="677"/>
      <c r="AB6" s="677"/>
      <c r="AC6" s="677"/>
      <c r="AD6" s="678">
        <v>257006</v>
      </c>
      <c r="AE6" s="678"/>
      <c r="AF6" s="678"/>
      <c r="AG6" s="678"/>
      <c r="AH6" s="678"/>
      <c r="AI6" s="678"/>
      <c r="AJ6" s="678"/>
      <c r="AK6" s="678"/>
      <c r="AL6" s="643">
        <v>1.6</v>
      </c>
      <c r="AM6" s="644"/>
      <c r="AN6" s="644"/>
      <c r="AO6" s="679"/>
      <c r="AP6" s="637" t="s">
        <v>229</v>
      </c>
      <c r="AQ6" s="638"/>
      <c r="AR6" s="638"/>
      <c r="AS6" s="638"/>
      <c r="AT6" s="638"/>
      <c r="AU6" s="638"/>
      <c r="AV6" s="638"/>
      <c r="AW6" s="638"/>
      <c r="AX6" s="638"/>
      <c r="AY6" s="638"/>
      <c r="AZ6" s="638"/>
      <c r="BA6" s="638"/>
      <c r="BB6" s="638"/>
      <c r="BC6" s="638"/>
      <c r="BD6" s="638"/>
      <c r="BE6" s="638"/>
      <c r="BF6" s="639"/>
      <c r="BG6" s="640">
        <v>3885482</v>
      </c>
      <c r="BH6" s="641"/>
      <c r="BI6" s="641"/>
      <c r="BJ6" s="641"/>
      <c r="BK6" s="641"/>
      <c r="BL6" s="641"/>
      <c r="BM6" s="641"/>
      <c r="BN6" s="642"/>
      <c r="BO6" s="677">
        <v>98.6</v>
      </c>
      <c r="BP6" s="677"/>
      <c r="BQ6" s="677"/>
      <c r="BR6" s="677"/>
      <c r="BS6" s="678" t="s">
        <v>125</v>
      </c>
      <c r="BT6" s="678"/>
      <c r="BU6" s="678"/>
      <c r="BV6" s="678"/>
      <c r="BW6" s="678"/>
      <c r="BX6" s="678"/>
      <c r="BY6" s="678"/>
      <c r="BZ6" s="678"/>
      <c r="CA6" s="678"/>
      <c r="CB6" s="737"/>
      <c r="CD6" s="698" t="s">
        <v>230</v>
      </c>
      <c r="CE6" s="699"/>
      <c r="CF6" s="699"/>
      <c r="CG6" s="699"/>
      <c r="CH6" s="699"/>
      <c r="CI6" s="699"/>
      <c r="CJ6" s="699"/>
      <c r="CK6" s="699"/>
      <c r="CL6" s="699"/>
      <c r="CM6" s="699"/>
      <c r="CN6" s="699"/>
      <c r="CO6" s="699"/>
      <c r="CP6" s="699"/>
      <c r="CQ6" s="700"/>
      <c r="CR6" s="640">
        <v>197522</v>
      </c>
      <c r="CS6" s="641"/>
      <c r="CT6" s="641"/>
      <c r="CU6" s="641"/>
      <c r="CV6" s="641"/>
      <c r="CW6" s="641"/>
      <c r="CX6" s="641"/>
      <c r="CY6" s="642"/>
      <c r="CZ6" s="740">
        <v>0.6</v>
      </c>
      <c r="DA6" s="711"/>
      <c r="DB6" s="711"/>
      <c r="DC6" s="743"/>
      <c r="DD6" s="646" t="s">
        <v>125</v>
      </c>
      <c r="DE6" s="641"/>
      <c r="DF6" s="641"/>
      <c r="DG6" s="641"/>
      <c r="DH6" s="641"/>
      <c r="DI6" s="641"/>
      <c r="DJ6" s="641"/>
      <c r="DK6" s="641"/>
      <c r="DL6" s="641"/>
      <c r="DM6" s="641"/>
      <c r="DN6" s="641"/>
      <c r="DO6" s="641"/>
      <c r="DP6" s="642"/>
      <c r="DQ6" s="646">
        <v>197021</v>
      </c>
      <c r="DR6" s="641"/>
      <c r="DS6" s="641"/>
      <c r="DT6" s="641"/>
      <c r="DU6" s="641"/>
      <c r="DV6" s="641"/>
      <c r="DW6" s="641"/>
      <c r="DX6" s="641"/>
      <c r="DY6" s="641"/>
      <c r="DZ6" s="641"/>
      <c r="EA6" s="641"/>
      <c r="EB6" s="641"/>
      <c r="EC6" s="684"/>
    </row>
    <row r="7" spans="2:143" ht="11.25" customHeight="1" x14ac:dyDescent="0.15">
      <c r="B7" s="637" t="s">
        <v>231</v>
      </c>
      <c r="C7" s="638"/>
      <c r="D7" s="638"/>
      <c r="E7" s="638"/>
      <c r="F7" s="638"/>
      <c r="G7" s="638"/>
      <c r="H7" s="638"/>
      <c r="I7" s="638"/>
      <c r="J7" s="638"/>
      <c r="K7" s="638"/>
      <c r="L7" s="638"/>
      <c r="M7" s="638"/>
      <c r="N7" s="638"/>
      <c r="O7" s="638"/>
      <c r="P7" s="638"/>
      <c r="Q7" s="639"/>
      <c r="R7" s="640">
        <v>2035</v>
      </c>
      <c r="S7" s="641"/>
      <c r="T7" s="641"/>
      <c r="U7" s="641"/>
      <c r="V7" s="641"/>
      <c r="W7" s="641"/>
      <c r="X7" s="641"/>
      <c r="Y7" s="642"/>
      <c r="Z7" s="677">
        <v>0</v>
      </c>
      <c r="AA7" s="677"/>
      <c r="AB7" s="677"/>
      <c r="AC7" s="677"/>
      <c r="AD7" s="678">
        <v>2035</v>
      </c>
      <c r="AE7" s="678"/>
      <c r="AF7" s="678"/>
      <c r="AG7" s="678"/>
      <c r="AH7" s="678"/>
      <c r="AI7" s="678"/>
      <c r="AJ7" s="678"/>
      <c r="AK7" s="678"/>
      <c r="AL7" s="643">
        <v>0</v>
      </c>
      <c r="AM7" s="644"/>
      <c r="AN7" s="644"/>
      <c r="AO7" s="679"/>
      <c r="AP7" s="637" t="s">
        <v>232</v>
      </c>
      <c r="AQ7" s="638"/>
      <c r="AR7" s="638"/>
      <c r="AS7" s="638"/>
      <c r="AT7" s="638"/>
      <c r="AU7" s="638"/>
      <c r="AV7" s="638"/>
      <c r="AW7" s="638"/>
      <c r="AX7" s="638"/>
      <c r="AY7" s="638"/>
      <c r="AZ7" s="638"/>
      <c r="BA7" s="638"/>
      <c r="BB7" s="638"/>
      <c r="BC7" s="638"/>
      <c r="BD7" s="638"/>
      <c r="BE7" s="638"/>
      <c r="BF7" s="639"/>
      <c r="BG7" s="640">
        <v>1491569</v>
      </c>
      <c r="BH7" s="641"/>
      <c r="BI7" s="641"/>
      <c r="BJ7" s="641"/>
      <c r="BK7" s="641"/>
      <c r="BL7" s="641"/>
      <c r="BM7" s="641"/>
      <c r="BN7" s="642"/>
      <c r="BO7" s="677">
        <v>37.9</v>
      </c>
      <c r="BP7" s="677"/>
      <c r="BQ7" s="677"/>
      <c r="BR7" s="677"/>
      <c r="BS7" s="678" t="s">
        <v>125</v>
      </c>
      <c r="BT7" s="678"/>
      <c r="BU7" s="678"/>
      <c r="BV7" s="678"/>
      <c r="BW7" s="678"/>
      <c r="BX7" s="678"/>
      <c r="BY7" s="678"/>
      <c r="BZ7" s="678"/>
      <c r="CA7" s="678"/>
      <c r="CB7" s="737"/>
      <c r="CD7" s="673" t="s">
        <v>233</v>
      </c>
      <c r="CE7" s="674"/>
      <c r="CF7" s="674"/>
      <c r="CG7" s="674"/>
      <c r="CH7" s="674"/>
      <c r="CI7" s="674"/>
      <c r="CJ7" s="674"/>
      <c r="CK7" s="674"/>
      <c r="CL7" s="674"/>
      <c r="CM7" s="674"/>
      <c r="CN7" s="674"/>
      <c r="CO7" s="674"/>
      <c r="CP7" s="674"/>
      <c r="CQ7" s="675"/>
      <c r="CR7" s="640">
        <v>4377226</v>
      </c>
      <c r="CS7" s="641"/>
      <c r="CT7" s="641"/>
      <c r="CU7" s="641"/>
      <c r="CV7" s="641"/>
      <c r="CW7" s="641"/>
      <c r="CX7" s="641"/>
      <c r="CY7" s="642"/>
      <c r="CZ7" s="677">
        <v>14.2</v>
      </c>
      <c r="DA7" s="677"/>
      <c r="DB7" s="677"/>
      <c r="DC7" s="677"/>
      <c r="DD7" s="646">
        <v>1276323</v>
      </c>
      <c r="DE7" s="641"/>
      <c r="DF7" s="641"/>
      <c r="DG7" s="641"/>
      <c r="DH7" s="641"/>
      <c r="DI7" s="641"/>
      <c r="DJ7" s="641"/>
      <c r="DK7" s="641"/>
      <c r="DL7" s="641"/>
      <c r="DM7" s="641"/>
      <c r="DN7" s="641"/>
      <c r="DO7" s="641"/>
      <c r="DP7" s="642"/>
      <c r="DQ7" s="646">
        <v>2517637</v>
      </c>
      <c r="DR7" s="641"/>
      <c r="DS7" s="641"/>
      <c r="DT7" s="641"/>
      <c r="DU7" s="641"/>
      <c r="DV7" s="641"/>
      <c r="DW7" s="641"/>
      <c r="DX7" s="641"/>
      <c r="DY7" s="641"/>
      <c r="DZ7" s="641"/>
      <c r="EA7" s="641"/>
      <c r="EB7" s="641"/>
      <c r="EC7" s="684"/>
    </row>
    <row r="8" spans="2:143" ht="11.25" customHeight="1" x14ac:dyDescent="0.15">
      <c r="B8" s="637" t="s">
        <v>234</v>
      </c>
      <c r="C8" s="638"/>
      <c r="D8" s="638"/>
      <c r="E8" s="638"/>
      <c r="F8" s="638"/>
      <c r="G8" s="638"/>
      <c r="H8" s="638"/>
      <c r="I8" s="638"/>
      <c r="J8" s="638"/>
      <c r="K8" s="638"/>
      <c r="L8" s="638"/>
      <c r="M8" s="638"/>
      <c r="N8" s="638"/>
      <c r="O8" s="638"/>
      <c r="P8" s="638"/>
      <c r="Q8" s="639"/>
      <c r="R8" s="640">
        <v>9319</v>
      </c>
      <c r="S8" s="641"/>
      <c r="T8" s="641"/>
      <c r="U8" s="641"/>
      <c r="V8" s="641"/>
      <c r="W8" s="641"/>
      <c r="X8" s="641"/>
      <c r="Y8" s="642"/>
      <c r="Z8" s="677">
        <v>0</v>
      </c>
      <c r="AA8" s="677"/>
      <c r="AB8" s="677"/>
      <c r="AC8" s="677"/>
      <c r="AD8" s="678">
        <v>9319</v>
      </c>
      <c r="AE8" s="678"/>
      <c r="AF8" s="678"/>
      <c r="AG8" s="678"/>
      <c r="AH8" s="678"/>
      <c r="AI8" s="678"/>
      <c r="AJ8" s="678"/>
      <c r="AK8" s="678"/>
      <c r="AL8" s="643">
        <v>0.1</v>
      </c>
      <c r="AM8" s="644"/>
      <c r="AN8" s="644"/>
      <c r="AO8" s="679"/>
      <c r="AP8" s="637" t="s">
        <v>235</v>
      </c>
      <c r="AQ8" s="638"/>
      <c r="AR8" s="638"/>
      <c r="AS8" s="638"/>
      <c r="AT8" s="638"/>
      <c r="AU8" s="638"/>
      <c r="AV8" s="638"/>
      <c r="AW8" s="638"/>
      <c r="AX8" s="638"/>
      <c r="AY8" s="638"/>
      <c r="AZ8" s="638"/>
      <c r="BA8" s="638"/>
      <c r="BB8" s="638"/>
      <c r="BC8" s="638"/>
      <c r="BD8" s="638"/>
      <c r="BE8" s="638"/>
      <c r="BF8" s="639"/>
      <c r="BG8" s="640">
        <v>67593</v>
      </c>
      <c r="BH8" s="641"/>
      <c r="BI8" s="641"/>
      <c r="BJ8" s="641"/>
      <c r="BK8" s="641"/>
      <c r="BL8" s="641"/>
      <c r="BM8" s="641"/>
      <c r="BN8" s="642"/>
      <c r="BO8" s="677">
        <v>1.7</v>
      </c>
      <c r="BP8" s="677"/>
      <c r="BQ8" s="677"/>
      <c r="BR8" s="677"/>
      <c r="BS8" s="646" t="s">
        <v>236</v>
      </c>
      <c r="BT8" s="641"/>
      <c r="BU8" s="641"/>
      <c r="BV8" s="641"/>
      <c r="BW8" s="641"/>
      <c r="BX8" s="641"/>
      <c r="BY8" s="641"/>
      <c r="BZ8" s="641"/>
      <c r="CA8" s="641"/>
      <c r="CB8" s="684"/>
      <c r="CD8" s="673" t="s">
        <v>237</v>
      </c>
      <c r="CE8" s="674"/>
      <c r="CF8" s="674"/>
      <c r="CG8" s="674"/>
      <c r="CH8" s="674"/>
      <c r="CI8" s="674"/>
      <c r="CJ8" s="674"/>
      <c r="CK8" s="674"/>
      <c r="CL8" s="674"/>
      <c r="CM8" s="674"/>
      <c r="CN8" s="674"/>
      <c r="CO8" s="674"/>
      <c r="CP8" s="674"/>
      <c r="CQ8" s="675"/>
      <c r="CR8" s="640">
        <v>10027966</v>
      </c>
      <c r="CS8" s="641"/>
      <c r="CT8" s="641"/>
      <c r="CU8" s="641"/>
      <c r="CV8" s="641"/>
      <c r="CW8" s="641"/>
      <c r="CX8" s="641"/>
      <c r="CY8" s="642"/>
      <c r="CZ8" s="677">
        <v>32.5</v>
      </c>
      <c r="DA8" s="677"/>
      <c r="DB8" s="677"/>
      <c r="DC8" s="677"/>
      <c r="DD8" s="646">
        <v>77657</v>
      </c>
      <c r="DE8" s="641"/>
      <c r="DF8" s="641"/>
      <c r="DG8" s="641"/>
      <c r="DH8" s="641"/>
      <c r="DI8" s="641"/>
      <c r="DJ8" s="641"/>
      <c r="DK8" s="641"/>
      <c r="DL8" s="641"/>
      <c r="DM8" s="641"/>
      <c r="DN8" s="641"/>
      <c r="DO8" s="641"/>
      <c r="DP8" s="642"/>
      <c r="DQ8" s="646">
        <v>4421017</v>
      </c>
      <c r="DR8" s="641"/>
      <c r="DS8" s="641"/>
      <c r="DT8" s="641"/>
      <c r="DU8" s="641"/>
      <c r="DV8" s="641"/>
      <c r="DW8" s="641"/>
      <c r="DX8" s="641"/>
      <c r="DY8" s="641"/>
      <c r="DZ8" s="641"/>
      <c r="EA8" s="641"/>
      <c r="EB8" s="641"/>
      <c r="EC8" s="684"/>
    </row>
    <row r="9" spans="2:143" ht="11.25" customHeight="1" x14ac:dyDescent="0.15">
      <c r="B9" s="637" t="s">
        <v>238</v>
      </c>
      <c r="C9" s="638"/>
      <c r="D9" s="638"/>
      <c r="E9" s="638"/>
      <c r="F9" s="638"/>
      <c r="G9" s="638"/>
      <c r="H9" s="638"/>
      <c r="I9" s="638"/>
      <c r="J9" s="638"/>
      <c r="K9" s="638"/>
      <c r="L9" s="638"/>
      <c r="M9" s="638"/>
      <c r="N9" s="638"/>
      <c r="O9" s="638"/>
      <c r="P9" s="638"/>
      <c r="Q9" s="639"/>
      <c r="R9" s="640">
        <v>5120</v>
      </c>
      <c r="S9" s="641"/>
      <c r="T9" s="641"/>
      <c r="U9" s="641"/>
      <c r="V9" s="641"/>
      <c r="W9" s="641"/>
      <c r="X9" s="641"/>
      <c r="Y9" s="642"/>
      <c r="Z9" s="677">
        <v>0</v>
      </c>
      <c r="AA9" s="677"/>
      <c r="AB9" s="677"/>
      <c r="AC9" s="677"/>
      <c r="AD9" s="678">
        <v>5120</v>
      </c>
      <c r="AE9" s="678"/>
      <c r="AF9" s="678"/>
      <c r="AG9" s="678"/>
      <c r="AH9" s="678"/>
      <c r="AI9" s="678"/>
      <c r="AJ9" s="678"/>
      <c r="AK9" s="678"/>
      <c r="AL9" s="643">
        <v>0</v>
      </c>
      <c r="AM9" s="644"/>
      <c r="AN9" s="644"/>
      <c r="AO9" s="679"/>
      <c r="AP9" s="637" t="s">
        <v>239</v>
      </c>
      <c r="AQ9" s="638"/>
      <c r="AR9" s="638"/>
      <c r="AS9" s="638"/>
      <c r="AT9" s="638"/>
      <c r="AU9" s="638"/>
      <c r="AV9" s="638"/>
      <c r="AW9" s="638"/>
      <c r="AX9" s="638"/>
      <c r="AY9" s="638"/>
      <c r="AZ9" s="638"/>
      <c r="BA9" s="638"/>
      <c r="BB9" s="638"/>
      <c r="BC9" s="638"/>
      <c r="BD9" s="638"/>
      <c r="BE9" s="638"/>
      <c r="BF9" s="639"/>
      <c r="BG9" s="640">
        <v>1238473</v>
      </c>
      <c r="BH9" s="641"/>
      <c r="BI9" s="641"/>
      <c r="BJ9" s="641"/>
      <c r="BK9" s="641"/>
      <c r="BL9" s="641"/>
      <c r="BM9" s="641"/>
      <c r="BN9" s="642"/>
      <c r="BO9" s="677">
        <v>31.4</v>
      </c>
      <c r="BP9" s="677"/>
      <c r="BQ9" s="677"/>
      <c r="BR9" s="677"/>
      <c r="BS9" s="646" t="s">
        <v>125</v>
      </c>
      <c r="BT9" s="641"/>
      <c r="BU9" s="641"/>
      <c r="BV9" s="641"/>
      <c r="BW9" s="641"/>
      <c r="BX9" s="641"/>
      <c r="BY9" s="641"/>
      <c r="BZ9" s="641"/>
      <c r="CA9" s="641"/>
      <c r="CB9" s="684"/>
      <c r="CD9" s="673" t="s">
        <v>240</v>
      </c>
      <c r="CE9" s="674"/>
      <c r="CF9" s="674"/>
      <c r="CG9" s="674"/>
      <c r="CH9" s="674"/>
      <c r="CI9" s="674"/>
      <c r="CJ9" s="674"/>
      <c r="CK9" s="674"/>
      <c r="CL9" s="674"/>
      <c r="CM9" s="674"/>
      <c r="CN9" s="674"/>
      <c r="CO9" s="674"/>
      <c r="CP9" s="674"/>
      <c r="CQ9" s="675"/>
      <c r="CR9" s="640">
        <v>2969586</v>
      </c>
      <c r="CS9" s="641"/>
      <c r="CT9" s="641"/>
      <c r="CU9" s="641"/>
      <c r="CV9" s="641"/>
      <c r="CW9" s="641"/>
      <c r="CX9" s="641"/>
      <c r="CY9" s="642"/>
      <c r="CZ9" s="677">
        <v>9.6</v>
      </c>
      <c r="DA9" s="677"/>
      <c r="DB9" s="677"/>
      <c r="DC9" s="677"/>
      <c r="DD9" s="646">
        <v>118144</v>
      </c>
      <c r="DE9" s="641"/>
      <c r="DF9" s="641"/>
      <c r="DG9" s="641"/>
      <c r="DH9" s="641"/>
      <c r="DI9" s="641"/>
      <c r="DJ9" s="641"/>
      <c r="DK9" s="641"/>
      <c r="DL9" s="641"/>
      <c r="DM9" s="641"/>
      <c r="DN9" s="641"/>
      <c r="DO9" s="641"/>
      <c r="DP9" s="642"/>
      <c r="DQ9" s="646">
        <v>1778260</v>
      </c>
      <c r="DR9" s="641"/>
      <c r="DS9" s="641"/>
      <c r="DT9" s="641"/>
      <c r="DU9" s="641"/>
      <c r="DV9" s="641"/>
      <c r="DW9" s="641"/>
      <c r="DX9" s="641"/>
      <c r="DY9" s="641"/>
      <c r="DZ9" s="641"/>
      <c r="EA9" s="641"/>
      <c r="EB9" s="641"/>
      <c r="EC9" s="684"/>
    </row>
    <row r="10" spans="2:143" ht="11.25" customHeight="1" x14ac:dyDescent="0.15">
      <c r="B10" s="637" t="s">
        <v>241</v>
      </c>
      <c r="C10" s="638"/>
      <c r="D10" s="638"/>
      <c r="E10" s="638"/>
      <c r="F10" s="638"/>
      <c r="G10" s="638"/>
      <c r="H10" s="638"/>
      <c r="I10" s="638"/>
      <c r="J10" s="638"/>
      <c r="K10" s="638"/>
      <c r="L10" s="638"/>
      <c r="M10" s="638"/>
      <c r="N10" s="638"/>
      <c r="O10" s="638"/>
      <c r="P10" s="638"/>
      <c r="Q10" s="639"/>
      <c r="R10" s="640" t="s">
        <v>125</v>
      </c>
      <c r="S10" s="641"/>
      <c r="T10" s="641"/>
      <c r="U10" s="641"/>
      <c r="V10" s="641"/>
      <c r="W10" s="641"/>
      <c r="X10" s="641"/>
      <c r="Y10" s="642"/>
      <c r="Z10" s="677" t="s">
        <v>236</v>
      </c>
      <c r="AA10" s="677"/>
      <c r="AB10" s="677"/>
      <c r="AC10" s="677"/>
      <c r="AD10" s="678" t="s">
        <v>125</v>
      </c>
      <c r="AE10" s="678"/>
      <c r="AF10" s="678"/>
      <c r="AG10" s="678"/>
      <c r="AH10" s="678"/>
      <c r="AI10" s="678"/>
      <c r="AJ10" s="678"/>
      <c r="AK10" s="678"/>
      <c r="AL10" s="643" t="s">
        <v>236</v>
      </c>
      <c r="AM10" s="644"/>
      <c r="AN10" s="644"/>
      <c r="AO10" s="679"/>
      <c r="AP10" s="637" t="s">
        <v>242</v>
      </c>
      <c r="AQ10" s="638"/>
      <c r="AR10" s="638"/>
      <c r="AS10" s="638"/>
      <c r="AT10" s="638"/>
      <c r="AU10" s="638"/>
      <c r="AV10" s="638"/>
      <c r="AW10" s="638"/>
      <c r="AX10" s="638"/>
      <c r="AY10" s="638"/>
      <c r="AZ10" s="638"/>
      <c r="BA10" s="638"/>
      <c r="BB10" s="638"/>
      <c r="BC10" s="638"/>
      <c r="BD10" s="638"/>
      <c r="BE10" s="638"/>
      <c r="BF10" s="639"/>
      <c r="BG10" s="640">
        <v>71818</v>
      </c>
      <c r="BH10" s="641"/>
      <c r="BI10" s="641"/>
      <c r="BJ10" s="641"/>
      <c r="BK10" s="641"/>
      <c r="BL10" s="641"/>
      <c r="BM10" s="641"/>
      <c r="BN10" s="642"/>
      <c r="BO10" s="677">
        <v>1.8</v>
      </c>
      <c r="BP10" s="677"/>
      <c r="BQ10" s="677"/>
      <c r="BR10" s="677"/>
      <c r="BS10" s="646" t="s">
        <v>125</v>
      </c>
      <c r="BT10" s="641"/>
      <c r="BU10" s="641"/>
      <c r="BV10" s="641"/>
      <c r="BW10" s="641"/>
      <c r="BX10" s="641"/>
      <c r="BY10" s="641"/>
      <c r="BZ10" s="641"/>
      <c r="CA10" s="641"/>
      <c r="CB10" s="684"/>
      <c r="CD10" s="673" t="s">
        <v>243</v>
      </c>
      <c r="CE10" s="674"/>
      <c r="CF10" s="674"/>
      <c r="CG10" s="674"/>
      <c r="CH10" s="674"/>
      <c r="CI10" s="674"/>
      <c r="CJ10" s="674"/>
      <c r="CK10" s="674"/>
      <c r="CL10" s="674"/>
      <c r="CM10" s="674"/>
      <c r="CN10" s="674"/>
      <c r="CO10" s="674"/>
      <c r="CP10" s="674"/>
      <c r="CQ10" s="675"/>
      <c r="CR10" s="640">
        <v>5265</v>
      </c>
      <c r="CS10" s="641"/>
      <c r="CT10" s="641"/>
      <c r="CU10" s="641"/>
      <c r="CV10" s="641"/>
      <c r="CW10" s="641"/>
      <c r="CX10" s="641"/>
      <c r="CY10" s="642"/>
      <c r="CZ10" s="677">
        <v>0</v>
      </c>
      <c r="DA10" s="677"/>
      <c r="DB10" s="677"/>
      <c r="DC10" s="677"/>
      <c r="DD10" s="646" t="s">
        <v>236</v>
      </c>
      <c r="DE10" s="641"/>
      <c r="DF10" s="641"/>
      <c r="DG10" s="641"/>
      <c r="DH10" s="641"/>
      <c r="DI10" s="641"/>
      <c r="DJ10" s="641"/>
      <c r="DK10" s="641"/>
      <c r="DL10" s="641"/>
      <c r="DM10" s="641"/>
      <c r="DN10" s="641"/>
      <c r="DO10" s="641"/>
      <c r="DP10" s="642"/>
      <c r="DQ10" s="646">
        <v>5265</v>
      </c>
      <c r="DR10" s="641"/>
      <c r="DS10" s="641"/>
      <c r="DT10" s="641"/>
      <c r="DU10" s="641"/>
      <c r="DV10" s="641"/>
      <c r="DW10" s="641"/>
      <c r="DX10" s="641"/>
      <c r="DY10" s="641"/>
      <c r="DZ10" s="641"/>
      <c r="EA10" s="641"/>
      <c r="EB10" s="641"/>
      <c r="EC10" s="684"/>
    </row>
    <row r="11" spans="2:143" ht="11.25" customHeight="1" x14ac:dyDescent="0.15">
      <c r="B11" s="637" t="s">
        <v>244</v>
      </c>
      <c r="C11" s="638"/>
      <c r="D11" s="638"/>
      <c r="E11" s="638"/>
      <c r="F11" s="638"/>
      <c r="G11" s="638"/>
      <c r="H11" s="638"/>
      <c r="I11" s="638"/>
      <c r="J11" s="638"/>
      <c r="K11" s="638"/>
      <c r="L11" s="638"/>
      <c r="M11" s="638"/>
      <c r="N11" s="638"/>
      <c r="O11" s="638"/>
      <c r="P11" s="638"/>
      <c r="Q11" s="639"/>
      <c r="R11" s="640">
        <v>746707</v>
      </c>
      <c r="S11" s="641"/>
      <c r="T11" s="641"/>
      <c r="U11" s="641"/>
      <c r="V11" s="641"/>
      <c r="W11" s="641"/>
      <c r="X11" s="641"/>
      <c r="Y11" s="642"/>
      <c r="Z11" s="643">
        <v>2.2999999999999998</v>
      </c>
      <c r="AA11" s="644"/>
      <c r="AB11" s="644"/>
      <c r="AC11" s="645"/>
      <c r="AD11" s="646">
        <v>746707</v>
      </c>
      <c r="AE11" s="641"/>
      <c r="AF11" s="641"/>
      <c r="AG11" s="641"/>
      <c r="AH11" s="641"/>
      <c r="AI11" s="641"/>
      <c r="AJ11" s="641"/>
      <c r="AK11" s="642"/>
      <c r="AL11" s="643">
        <v>4.7</v>
      </c>
      <c r="AM11" s="644"/>
      <c r="AN11" s="644"/>
      <c r="AO11" s="679"/>
      <c r="AP11" s="637" t="s">
        <v>245</v>
      </c>
      <c r="AQ11" s="638"/>
      <c r="AR11" s="638"/>
      <c r="AS11" s="638"/>
      <c r="AT11" s="638"/>
      <c r="AU11" s="638"/>
      <c r="AV11" s="638"/>
      <c r="AW11" s="638"/>
      <c r="AX11" s="638"/>
      <c r="AY11" s="638"/>
      <c r="AZ11" s="638"/>
      <c r="BA11" s="638"/>
      <c r="BB11" s="638"/>
      <c r="BC11" s="638"/>
      <c r="BD11" s="638"/>
      <c r="BE11" s="638"/>
      <c r="BF11" s="639"/>
      <c r="BG11" s="640">
        <v>113685</v>
      </c>
      <c r="BH11" s="641"/>
      <c r="BI11" s="641"/>
      <c r="BJ11" s="641"/>
      <c r="BK11" s="641"/>
      <c r="BL11" s="641"/>
      <c r="BM11" s="641"/>
      <c r="BN11" s="642"/>
      <c r="BO11" s="677">
        <v>2.9</v>
      </c>
      <c r="BP11" s="677"/>
      <c r="BQ11" s="677"/>
      <c r="BR11" s="677"/>
      <c r="BS11" s="646" t="s">
        <v>125</v>
      </c>
      <c r="BT11" s="641"/>
      <c r="BU11" s="641"/>
      <c r="BV11" s="641"/>
      <c r="BW11" s="641"/>
      <c r="BX11" s="641"/>
      <c r="BY11" s="641"/>
      <c r="BZ11" s="641"/>
      <c r="CA11" s="641"/>
      <c r="CB11" s="684"/>
      <c r="CD11" s="673" t="s">
        <v>246</v>
      </c>
      <c r="CE11" s="674"/>
      <c r="CF11" s="674"/>
      <c r="CG11" s="674"/>
      <c r="CH11" s="674"/>
      <c r="CI11" s="674"/>
      <c r="CJ11" s="674"/>
      <c r="CK11" s="674"/>
      <c r="CL11" s="674"/>
      <c r="CM11" s="674"/>
      <c r="CN11" s="674"/>
      <c r="CO11" s="674"/>
      <c r="CP11" s="674"/>
      <c r="CQ11" s="675"/>
      <c r="CR11" s="640">
        <v>3009551</v>
      </c>
      <c r="CS11" s="641"/>
      <c r="CT11" s="641"/>
      <c r="CU11" s="641"/>
      <c r="CV11" s="641"/>
      <c r="CW11" s="641"/>
      <c r="CX11" s="641"/>
      <c r="CY11" s="642"/>
      <c r="CZ11" s="677">
        <v>9.8000000000000007</v>
      </c>
      <c r="DA11" s="677"/>
      <c r="DB11" s="677"/>
      <c r="DC11" s="677"/>
      <c r="DD11" s="646">
        <v>1965244</v>
      </c>
      <c r="DE11" s="641"/>
      <c r="DF11" s="641"/>
      <c r="DG11" s="641"/>
      <c r="DH11" s="641"/>
      <c r="DI11" s="641"/>
      <c r="DJ11" s="641"/>
      <c r="DK11" s="641"/>
      <c r="DL11" s="641"/>
      <c r="DM11" s="641"/>
      <c r="DN11" s="641"/>
      <c r="DO11" s="641"/>
      <c r="DP11" s="642"/>
      <c r="DQ11" s="646">
        <v>1120016</v>
      </c>
      <c r="DR11" s="641"/>
      <c r="DS11" s="641"/>
      <c r="DT11" s="641"/>
      <c r="DU11" s="641"/>
      <c r="DV11" s="641"/>
      <c r="DW11" s="641"/>
      <c r="DX11" s="641"/>
      <c r="DY11" s="641"/>
      <c r="DZ11" s="641"/>
      <c r="EA11" s="641"/>
      <c r="EB11" s="641"/>
      <c r="EC11" s="684"/>
    </row>
    <row r="12" spans="2:143" ht="11.25" customHeight="1" x14ac:dyDescent="0.15">
      <c r="B12" s="637" t="s">
        <v>247</v>
      </c>
      <c r="C12" s="638"/>
      <c r="D12" s="638"/>
      <c r="E12" s="638"/>
      <c r="F12" s="638"/>
      <c r="G12" s="638"/>
      <c r="H12" s="638"/>
      <c r="I12" s="638"/>
      <c r="J12" s="638"/>
      <c r="K12" s="638"/>
      <c r="L12" s="638"/>
      <c r="M12" s="638"/>
      <c r="N12" s="638"/>
      <c r="O12" s="638"/>
      <c r="P12" s="638"/>
      <c r="Q12" s="639"/>
      <c r="R12" s="640">
        <v>8545</v>
      </c>
      <c r="S12" s="641"/>
      <c r="T12" s="641"/>
      <c r="U12" s="641"/>
      <c r="V12" s="641"/>
      <c r="W12" s="641"/>
      <c r="X12" s="641"/>
      <c r="Y12" s="642"/>
      <c r="Z12" s="677">
        <v>0</v>
      </c>
      <c r="AA12" s="677"/>
      <c r="AB12" s="677"/>
      <c r="AC12" s="677"/>
      <c r="AD12" s="678">
        <v>8545</v>
      </c>
      <c r="AE12" s="678"/>
      <c r="AF12" s="678"/>
      <c r="AG12" s="678"/>
      <c r="AH12" s="678"/>
      <c r="AI12" s="678"/>
      <c r="AJ12" s="678"/>
      <c r="AK12" s="678"/>
      <c r="AL12" s="643">
        <v>0.1</v>
      </c>
      <c r="AM12" s="644"/>
      <c r="AN12" s="644"/>
      <c r="AO12" s="679"/>
      <c r="AP12" s="637" t="s">
        <v>248</v>
      </c>
      <c r="AQ12" s="638"/>
      <c r="AR12" s="638"/>
      <c r="AS12" s="638"/>
      <c r="AT12" s="638"/>
      <c r="AU12" s="638"/>
      <c r="AV12" s="638"/>
      <c r="AW12" s="638"/>
      <c r="AX12" s="638"/>
      <c r="AY12" s="638"/>
      <c r="AZ12" s="638"/>
      <c r="BA12" s="638"/>
      <c r="BB12" s="638"/>
      <c r="BC12" s="638"/>
      <c r="BD12" s="638"/>
      <c r="BE12" s="638"/>
      <c r="BF12" s="639"/>
      <c r="BG12" s="640">
        <v>1936303</v>
      </c>
      <c r="BH12" s="641"/>
      <c r="BI12" s="641"/>
      <c r="BJ12" s="641"/>
      <c r="BK12" s="641"/>
      <c r="BL12" s="641"/>
      <c r="BM12" s="641"/>
      <c r="BN12" s="642"/>
      <c r="BO12" s="677">
        <v>49.1</v>
      </c>
      <c r="BP12" s="677"/>
      <c r="BQ12" s="677"/>
      <c r="BR12" s="677"/>
      <c r="BS12" s="646" t="s">
        <v>125</v>
      </c>
      <c r="BT12" s="641"/>
      <c r="BU12" s="641"/>
      <c r="BV12" s="641"/>
      <c r="BW12" s="641"/>
      <c r="BX12" s="641"/>
      <c r="BY12" s="641"/>
      <c r="BZ12" s="641"/>
      <c r="CA12" s="641"/>
      <c r="CB12" s="684"/>
      <c r="CD12" s="673" t="s">
        <v>249</v>
      </c>
      <c r="CE12" s="674"/>
      <c r="CF12" s="674"/>
      <c r="CG12" s="674"/>
      <c r="CH12" s="674"/>
      <c r="CI12" s="674"/>
      <c r="CJ12" s="674"/>
      <c r="CK12" s="674"/>
      <c r="CL12" s="674"/>
      <c r="CM12" s="674"/>
      <c r="CN12" s="674"/>
      <c r="CO12" s="674"/>
      <c r="CP12" s="674"/>
      <c r="CQ12" s="675"/>
      <c r="CR12" s="640">
        <v>701210</v>
      </c>
      <c r="CS12" s="641"/>
      <c r="CT12" s="641"/>
      <c r="CU12" s="641"/>
      <c r="CV12" s="641"/>
      <c r="CW12" s="641"/>
      <c r="CX12" s="641"/>
      <c r="CY12" s="642"/>
      <c r="CZ12" s="677">
        <v>2.2999999999999998</v>
      </c>
      <c r="DA12" s="677"/>
      <c r="DB12" s="677"/>
      <c r="DC12" s="677"/>
      <c r="DD12" s="646">
        <v>116582</v>
      </c>
      <c r="DE12" s="641"/>
      <c r="DF12" s="641"/>
      <c r="DG12" s="641"/>
      <c r="DH12" s="641"/>
      <c r="DI12" s="641"/>
      <c r="DJ12" s="641"/>
      <c r="DK12" s="641"/>
      <c r="DL12" s="641"/>
      <c r="DM12" s="641"/>
      <c r="DN12" s="641"/>
      <c r="DO12" s="641"/>
      <c r="DP12" s="642"/>
      <c r="DQ12" s="646">
        <v>608475</v>
      </c>
      <c r="DR12" s="641"/>
      <c r="DS12" s="641"/>
      <c r="DT12" s="641"/>
      <c r="DU12" s="641"/>
      <c r="DV12" s="641"/>
      <c r="DW12" s="641"/>
      <c r="DX12" s="641"/>
      <c r="DY12" s="641"/>
      <c r="DZ12" s="641"/>
      <c r="EA12" s="641"/>
      <c r="EB12" s="641"/>
      <c r="EC12" s="684"/>
    </row>
    <row r="13" spans="2:143" ht="11.25" customHeight="1" x14ac:dyDescent="0.15">
      <c r="B13" s="637" t="s">
        <v>250</v>
      </c>
      <c r="C13" s="638"/>
      <c r="D13" s="638"/>
      <c r="E13" s="638"/>
      <c r="F13" s="638"/>
      <c r="G13" s="638"/>
      <c r="H13" s="638"/>
      <c r="I13" s="638"/>
      <c r="J13" s="638"/>
      <c r="K13" s="638"/>
      <c r="L13" s="638"/>
      <c r="M13" s="638"/>
      <c r="N13" s="638"/>
      <c r="O13" s="638"/>
      <c r="P13" s="638"/>
      <c r="Q13" s="639"/>
      <c r="R13" s="640" t="s">
        <v>236</v>
      </c>
      <c r="S13" s="641"/>
      <c r="T13" s="641"/>
      <c r="U13" s="641"/>
      <c r="V13" s="641"/>
      <c r="W13" s="641"/>
      <c r="X13" s="641"/>
      <c r="Y13" s="642"/>
      <c r="Z13" s="677" t="s">
        <v>125</v>
      </c>
      <c r="AA13" s="677"/>
      <c r="AB13" s="677"/>
      <c r="AC13" s="677"/>
      <c r="AD13" s="678" t="s">
        <v>236</v>
      </c>
      <c r="AE13" s="678"/>
      <c r="AF13" s="678"/>
      <c r="AG13" s="678"/>
      <c r="AH13" s="678"/>
      <c r="AI13" s="678"/>
      <c r="AJ13" s="678"/>
      <c r="AK13" s="678"/>
      <c r="AL13" s="643" t="s">
        <v>236</v>
      </c>
      <c r="AM13" s="644"/>
      <c r="AN13" s="644"/>
      <c r="AO13" s="679"/>
      <c r="AP13" s="637" t="s">
        <v>251</v>
      </c>
      <c r="AQ13" s="638"/>
      <c r="AR13" s="638"/>
      <c r="AS13" s="638"/>
      <c r="AT13" s="638"/>
      <c r="AU13" s="638"/>
      <c r="AV13" s="638"/>
      <c r="AW13" s="638"/>
      <c r="AX13" s="638"/>
      <c r="AY13" s="638"/>
      <c r="AZ13" s="638"/>
      <c r="BA13" s="638"/>
      <c r="BB13" s="638"/>
      <c r="BC13" s="638"/>
      <c r="BD13" s="638"/>
      <c r="BE13" s="638"/>
      <c r="BF13" s="639"/>
      <c r="BG13" s="640">
        <v>1917788</v>
      </c>
      <c r="BH13" s="641"/>
      <c r="BI13" s="641"/>
      <c r="BJ13" s="641"/>
      <c r="BK13" s="641"/>
      <c r="BL13" s="641"/>
      <c r="BM13" s="641"/>
      <c r="BN13" s="642"/>
      <c r="BO13" s="677">
        <v>48.7</v>
      </c>
      <c r="BP13" s="677"/>
      <c r="BQ13" s="677"/>
      <c r="BR13" s="677"/>
      <c r="BS13" s="646" t="s">
        <v>236</v>
      </c>
      <c r="BT13" s="641"/>
      <c r="BU13" s="641"/>
      <c r="BV13" s="641"/>
      <c r="BW13" s="641"/>
      <c r="BX13" s="641"/>
      <c r="BY13" s="641"/>
      <c r="BZ13" s="641"/>
      <c r="CA13" s="641"/>
      <c r="CB13" s="684"/>
      <c r="CD13" s="673" t="s">
        <v>252</v>
      </c>
      <c r="CE13" s="674"/>
      <c r="CF13" s="674"/>
      <c r="CG13" s="674"/>
      <c r="CH13" s="674"/>
      <c r="CI13" s="674"/>
      <c r="CJ13" s="674"/>
      <c r="CK13" s="674"/>
      <c r="CL13" s="674"/>
      <c r="CM13" s="674"/>
      <c r="CN13" s="674"/>
      <c r="CO13" s="674"/>
      <c r="CP13" s="674"/>
      <c r="CQ13" s="675"/>
      <c r="CR13" s="640">
        <v>2544602</v>
      </c>
      <c r="CS13" s="641"/>
      <c r="CT13" s="641"/>
      <c r="CU13" s="641"/>
      <c r="CV13" s="641"/>
      <c r="CW13" s="641"/>
      <c r="CX13" s="641"/>
      <c r="CY13" s="642"/>
      <c r="CZ13" s="677">
        <v>8.3000000000000007</v>
      </c>
      <c r="DA13" s="677"/>
      <c r="DB13" s="677"/>
      <c r="DC13" s="677"/>
      <c r="DD13" s="646">
        <v>1421522</v>
      </c>
      <c r="DE13" s="641"/>
      <c r="DF13" s="641"/>
      <c r="DG13" s="641"/>
      <c r="DH13" s="641"/>
      <c r="DI13" s="641"/>
      <c r="DJ13" s="641"/>
      <c r="DK13" s="641"/>
      <c r="DL13" s="641"/>
      <c r="DM13" s="641"/>
      <c r="DN13" s="641"/>
      <c r="DO13" s="641"/>
      <c r="DP13" s="642"/>
      <c r="DQ13" s="646">
        <v>1348428</v>
      </c>
      <c r="DR13" s="641"/>
      <c r="DS13" s="641"/>
      <c r="DT13" s="641"/>
      <c r="DU13" s="641"/>
      <c r="DV13" s="641"/>
      <c r="DW13" s="641"/>
      <c r="DX13" s="641"/>
      <c r="DY13" s="641"/>
      <c r="DZ13" s="641"/>
      <c r="EA13" s="641"/>
      <c r="EB13" s="641"/>
      <c r="EC13" s="684"/>
    </row>
    <row r="14" spans="2:143" ht="11.25" customHeight="1" x14ac:dyDescent="0.15">
      <c r="B14" s="637" t="s">
        <v>253</v>
      </c>
      <c r="C14" s="638"/>
      <c r="D14" s="638"/>
      <c r="E14" s="638"/>
      <c r="F14" s="638"/>
      <c r="G14" s="638"/>
      <c r="H14" s="638"/>
      <c r="I14" s="638"/>
      <c r="J14" s="638"/>
      <c r="K14" s="638"/>
      <c r="L14" s="638"/>
      <c r="M14" s="638"/>
      <c r="N14" s="638"/>
      <c r="O14" s="638"/>
      <c r="P14" s="638"/>
      <c r="Q14" s="639"/>
      <c r="R14" s="640">
        <v>26452</v>
      </c>
      <c r="S14" s="641"/>
      <c r="T14" s="641"/>
      <c r="U14" s="641"/>
      <c r="V14" s="641"/>
      <c r="W14" s="641"/>
      <c r="X14" s="641"/>
      <c r="Y14" s="642"/>
      <c r="Z14" s="677">
        <v>0.1</v>
      </c>
      <c r="AA14" s="677"/>
      <c r="AB14" s="677"/>
      <c r="AC14" s="677"/>
      <c r="AD14" s="678">
        <v>26452</v>
      </c>
      <c r="AE14" s="678"/>
      <c r="AF14" s="678"/>
      <c r="AG14" s="678"/>
      <c r="AH14" s="678"/>
      <c r="AI14" s="678"/>
      <c r="AJ14" s="678"/>
      <c r="AK14" s="678"/>
      <c r="AL14" s="643">
        <v>0.2</v>
      </c>
      <c r="AM14" s="644"/>
      <c r="AN14" s="644"/>
      <c r="AO14" s="679"/>
      <c r="AP14" s="637" t="s">
        <v>254</v>
      </c>
      <c r="AQ14" s="638"/>
      <c r="AR14" s="638"/>
      <c r="AS14" s="638"/>
      <c r="AT14" s="638"/>
      <c r="AU14" s="638"/>
      <c r="AV14" s="638"/>
      <c r="AW14" s="638"/>
      <c r="AX14" s="638"/>
      <c r="AY14" s="638"/>
      <c r="AZ14" s="638"/>
      <c r="BA14" s="638"/>
      <c r="BB14" s="638"/>
      <c r="BC14" s="638"/>
      <c r="BD14" s="638"/>
      <c r="BE14" s="638"/>
      <c r="BF14" s="639"/>
      <c r="BG14" s="640">
        <v>183347</v>
      </c>
      <c r="BH14" s="641"/>
      <c r="BI14" s="641"/>
      <c r="BJ14" s="641"/>
      <c r="BK14" s="641"/>
      <c r="BL14" s="641"/>
      <c r="BM14" s="641"/>
      <c r="BN14" s="642"/>
      <c r="BO14" s="677">
        <v>4.7</v>
      </c>
      <c r="BP14" s="677"/>
      <c r="BQ14" s="677"/>
      <c r="BR14" s="677"/>
      <c r="BS14" s="646" t="s">
        <v>125</v>
      </c>
      <c r="BT14" s="641"/>
      <c r="BU14" s="641"/>
      <c r="BV14" s="641"/>
      <c r="BW14" s="641"/>
      <c r="BX14" s="641"/>
      <c r="BY14" s="641"/>
      <c r="BZ14" s="641"/>
      <c r="CA14" s="641"/>
      <c r="CB14" s="684"/>
      <c r="CD14" s="673" t="s">
        <v>255</v>
      </c>
      <c r="CE14" s="674"/>
      <c r="CF14" s="674"/>
      <c r="CG14" s="674"/>
      <c r="CH14" s="674"/>
      <c r="CI14" s="674"/>
      <c r="CJ14" s="674"/>
      <c r="CK14" s="674"/>
      <c r="CL14" s="674"/>
      <c r="CM14" s="674"/>
      <c r="CN14" s="674"/>
      <c r="CO14" s="674"/>
      <c r="CP14" s="674"/>
      <c r="CQ14" s="675"/>
      <c r="CR14" s="640">
        <v>1011600</v>
      </c>
      <c r="CS14" s="641"/>
      <c r="CT14" s="641"/>
      <c r="CU14" s="641"/>
      <c r="CV14" s="641"/>
      <c r="CW14" s="641"/>
      <c r="CX14" s="641"/>
      <c r="CY14" s="642"/>
      <c r="CZ14" s="677">
        <v>3.3</v>
      </c>
      <c r="DA14" s="677"/>
      <c r="DB14" s="677"/>
      <c r="DC14" s="677"/>
      <c r="DD14" s="646">
        <v>74112</v>
      </c>
      <c r="DE14" s="641"/>
      <c r="DF14" s="641"/>
      <c r="DG14" s="641"/>
      <c r="DH14" s="641"/>
      <c r="DI14" s="641"/>
      <c r="DJ14" s="641"/>
      <c r="DK14" s="641"/>
      <c r="DL14" s="641"/>
      <c r="DM14" s="641"/>
      <c r="DN14" s="641"/>
      <c r="DO14" s="641"/>
      <c r="DP14" s="642"/>
      <c r="DQ14" s="646">
        <v>943276</v>
      </c>
      <c r="DR14" s="641"/>
      <c r="DS14" s="641"/>
      <c r="DT14" s="641"/>
      <c r="DU14" s="641"/>
      <c r="DV14" s="641"/>
      <c r="DW14" s="641"/>
      <c r="DX14" s="641"/>
      <c r="DY14" s="641"/>
      <c r="DZ14" s="641"/>
      <c r="EA14" s="641"/>
      <c r="EB14" s="641"/>
      <c r="EC14" s="684"/>
    </row>
    <row r="15" spans="2:143" ht="11.25" customHeight="1" x14ac:dyDescent="0.15">
      <c r="B15" s="637" t="s">
        <v>256</v>
      </c>
      <c r="C15" s="638"/>
      <c r="D15" s="638"/>
      <c r="E15" s="638"/>
      <c r="F15" s="638"/>
      <c r="G15" s="638"/>
      <c r="H15" s="638"/>
      <c r="I15" s="638"/>
      <c r="J15" s="638"/>
      <c r="K15" s="638"/>
      <c r="L15" s="638"/>
      <c r="M15" s="638"/>
      <c r="N15" s="638"/>
      <c r="O15" s="638"/>
      <c r="P15" s="638"/>
      <c r="Q15" s="639"/>
      <c r="R15" s="640" t="s">
        <v>125</v>
      </c>
      <c r="S15" s="641"/>
      <c r="T15" s="641"/>
      <c r="U15" s="641"/>
      <c r="V15" s="641"/>
      <c r="W15" s="641"/>
      <c r="X15" s="641"/>
      <c r="Y15" s="642"/>
      <c r="Z15" s="677" t="s">
        <v>125</v>
      </c>
      <c r="AA15" s="677"/>
      <c r="AB15" s="677"/>
      <c r="AC15" s="677"/>
      <c r="AD15" s="678" t="s">
        <v>125</v>
      </c>
      <c r="AE15" s="678"/>
      <c r="AF15" s="678"/>
      <c r="AG15" s="678"/>
      <c r="AH15" s="678"/>
      <c r="AI15" s="678"/>
      <c r="AJ15" s="678"/>
      <c r="AK15" s="678"/>
      <c r="AL15" s="643" t="s">
        <v>236</v>
      </c>
      <c r="AM15" s="644"/>
      <c r="AN15" s="644"/>
      <c r="AO15" s="679"/>
      <c r="AP15" s="637" t="s">
        <v>257</v>
      </c>
      <c r="AQ15" s="638"/>
      <c r="AR15" s="638"/>
      <c r="AS15" s="638"/>
      <c r="AT15" s="638"/>
      <c r="AU15" s="638"/>
      <c r="AV15" s="638"/>
      <c r="AW15" s="638"/>
      <c r="AX15" s="638"/>
      <c r="AY15" s="638"/>
      <c r="AZ15" s="638"/>
      <c r="BA15" s="638"/>
      <c r="BB15" s="638"/>
      <c r="BC15" s="638"/>
      <c r="BD15" s="638"/>
      <c r="BE15" s="638"/>
      <c r="BF15" s="639"/>
      <c r="BG15" s="640">
        <v>274263</v>
      </c>
      <c r="BH15" s="641"/>
      <c r="BI15" s="641"/>
      <c r="BJ15" s="641"/>
      <c r="BK15" s="641"/>
      <c r="BL15" s="641"/>
      <c r="BM15" s="641"/>
      <c r="BN15" s="642"/>
      <c r="BO15" s="677">
        <v>7</v>
      </c>
      <c r="BP15" s="677"/>
      <c r="BQ15" s="677"/>
      <c r="BR15" s="677"/>
      <c r="BS15" s="646" t="s">
        <v>236</v>
      </c>
      <c r="BT15" s="641"/>
      <c r="BU15" s="641"/>
      <c r="BV15" s="641"/>
      <c r="BW15" s="641"/>
      <c r="BX15" s="641"/>
      <c r="BY15" s="641"/>
      <c r="BZ15" s="641"/>
      <c r="CA15" s="641"/>
      <c r="CB15" s="684"/>
      <c r="CD15" s="673" t="s">
        <v>258</v>
      </c>
      <c r="CE15" s="674"/>
      <c r="CF15" s="674"/>
      <c r="CG15" s="674"/>
      <c r="CH15" s="674"/>
      <c r="CI15" s="674"/>
      <c r="CJ15" s="674"/>
      <c r="CK15" s="674"/>
      <c r="CL15" s="674"/>
      <c r="CM15" s="674"/>
      <c r="CN15" s="674"/>
      <c r="CO15" s="674"/>
      <c r="CP15" s="674"/>
      <c r="CQ15" s="675"/>
      <c r="CR15" s="640">
        <v>2558468</v>
      </c>
      <c r="CS15" s="641"/>
      <c r="CT15" s="641"/>
      <c r="CU15" s="641"/>
      <c r="CV15" s="641"/>
      <c r="CW15" s="641"/>
      <c r="CX15" s="641"/>
      <c r="CY15" s="642"/>
      <c r="CZ15" s="677">
        <v>8.3000000000000007</v>
      </c>
      <c r="DA15" s="677"/>
      <c r="DB15" s="677"/>
      <c r="DC15" s="677"/>
      <c r="DD15" s="646">
        <v>1198818</v>
      </c>
      <c r="DE15" s="641"/>
      <c r="DF15" s="641"/>
      <c r="DG15" s="641"/>
      <c r="DH15" s="641"/>
      <c r="DI15" s="641"/>
      <c r="DJ15" s="641"/>
      <c r="DK15" s="641"/>
      <c r="DL15" s="641"/>
      <c r="DM15" s="641"/>
      <c r="DN15" s="641"/>
      <c r="DO15" s="641"/>
      <c r="DP15" s="642"/>
      <c r="DQ15" s="646">
        <v>1344686</v>
      </c>
      <c r="DR15" s="641"/>
      <c r="DS15" s="641"/>
      <c r="DT15" s="641"/>
      <c r="DU15" s="641"/>
      <c r="DV15" s="641"/>
      <c r="DW15" s="641"/>
      <c r="DX15" s="641"/>
      <c r="DY15" s="641"/>
      <c r="DZ15" s="641"/>
      <c r="EA15" s="641"/>
      <c r="EB15" s="641"/>
      <c r="EC15" s="684"/>
    </row>
    <row r="16" spans="2:143" ht="11.25" customHeight="1" x14ac:dyDescent="0.15">
      <c r="B16" s="637" t="s">
        <v>259</v>
      </c>
      <c r="C16" s="638"/>
      <c r="D16" s="638"/>
      <c r="E16" s="638"/>
      <c r="F16" s="638"/>
      <c r="G16" s="638"/>
      <c r="H16" s="638"/>
      <c r="I16" s="638"/>
      <c r="J16" s="638"/>
      <c r="K16" s="638"/>
      <c r="L16" s="638"/>
      <c r="M16" s="638"/>
      <c r="N16" s="638"/>
      <c r="O16" s="638"/>
      <c r="P16" s="638"/>
      <c r="Q16" s="639"/>
      <c r="R16" s="640">
        <v>5754</v>
      </c>
      <c r="S16" s="641"/>
      <c r="T16" s="641"/>
      <c r="U16" s="641"/>
      <c r="V16" s="641"/>
      <c r="W16" s="641"/>
      <c r="X16" s="641"/>
      <c r="Y16" s="642"/>
      <c r="Z16" s="677">
        <v>0</v>
      </c>
      <c r="AA16" s="677"/>
      <c r="AB16" s="677"/>
      <c r="AC16" s="677"/>
      <c r="AD16" s="678">
        <v>5754</v>
      </c>
      <c r="AE16" s="678"/>
      <c r="AF16" s="678"/>
      <c r="AG16" s="678"/>
      <c r="AH16" s="678"/>
      <c r="AI16" s="678"/>
      <c r="AJ16" s="678"/>
      <c r="AK16" s="678"/>
      <c r="AL16" s="643">
        <v>0</v>
      </c>
      <c r="AM16" s="644"/>
      <c r="AN16" s="644"/>
      <c r="AO16" s="679"/>
      <c r="AP16" s="637" t="s">
        <v>260</v>
      </c>
      <c r="AQ16" s="638"/>
      <c r="AR16" s="638"/>
      <c r="AS16" s="638"/>
      <c r="AT16" s="638"/>
      <c r="AU16" s="638"/>
      <c r="AV16" s="638"/>
      <c r="AW16" s="638"/>
      <c r="AX16" s="638"/>
      <c r="AY16" s="638"/>
      <c r="AZ16" s="638"/>
      <c r="BA16" s="638"/>
      <c r="BB16" s="638"/>
      <c r="BC16" s="638"/>
      <c r="BD16" s="638"/>
      <c r="BE16" s="638"/>
      <c r="BF16" s="639"/>
      <c r="BG16" s="640" t="s">
        <v>125</v>
      </c>
      <c r="BH16" s="641"/>
      <c r="BI16" s="641"/>
      <c r="BJ16" s="641"/>
      <c r="BK16" s="641"/>
      <c r="BL16" s="641"/>
      <c r="BM16" s="641"/>
      <c r="BN16" s="642"/>
      <c r="BO16" s="677" t="s">
        <v>125</v>
      </c>
      <c r="BP16" s="677"/>
      <c r="BQ16" s="677"/>
      <c r="BR16" s="677"/>
      <c r="BS16" s="646" t="s">
        <v>125</v>
      </c>
      <c r="BT16" s="641"/>
      <c r="BU16" s="641"/>
      <c r="BV16" s="641"/>
      <c r="BW16" s="641"/>
      <c r="BX16" s="641"/>
      <c r="BY16" s="641"/>
      <c r="BZ16" s="641"/>
      <c r="CA16" s="641"/>
      <c r="CB16" s="684"/>
      <c r="CD16" s="673" t="s">
        <v>261</v>
      </c>
      <c r="CE16" s="674"/>
      <c r="CF16" s="674"/>
      <c r="CG16" s="674"/>
      <c r="CH16" s="674"/>
      <c r="CI16" s="674"/>
      <c r="CJ16" s="674"/>
      <c r="CK16" s="674"/>
      <c r="CL16" s="674"/>
      <c r="CM16" s="674"/>
      <c r="CN16" s="674"/>
      <c r="CO16" s="674"/>
      <c r="CP16" s="674"/>
      <c r="CQ16" s="675"/>
      <c r="CR16" s="640">
        <v>51321</v>
      </c>
      <c r="CS16" s="641"/>
      <c r="CT16" s="641"/>
      <c r="CU16" s="641"/>
      <c r="CV16" s="641"/>
      <c r="CW16" s="641"/>
      <c r="CX16" s="641"/>
      <c r="CY16" s="642"/>
      <c r="CZ16" s="677">
        <v>0.2</v>
      </c>
      <c r="DA16" s="677"/>
      <c r="DB16" s="677"/>
      <c r="DC16" s="677"/>
      <c r="DD16" s="646" t="s">
        <v>125</v>
      </c>
      <c r="DE16" s="641"/>
      <c r="DF16" s="641"/>
      <c r="DG16" s="641"/>
      <c r="DH16" s="641"/>
      <c r="DI16" s="641"/>
      <c r="DJ16" s="641"/>
      <c r="DK16" s="641"/>
      <c r="DL16" s="641"/>
      <c r="DM16" s="641"/>
      <c r="DN16" s="641"/>
      <c r="DO16" s="641"/>
      <c r="DP16" s="642"/>
      <c r="DQ16" s="646">
        <v>18074</v>
      </c>
      <c r="DR16" s="641"/>
      <c r="DS16" s="641"/>
      <c r="DT16" s="641"/>
      <c r="DU16" s="641"/>
      <c r="DV16" s="641"/>
      <c r="DW16" s="641"/>
      <c r="DX16" s="641"/>
      <c r="DY16" s="641"/>
      <c r="DZ16" s="641"/>
      <c r="EA16" s="641"/>
      <c r="EB16" s="641"/>
      <c r="EC16" s="684"/>
    </row>
    <row r="17" spans="2:133" ht="11.25" customHeight="1" x14ac:dyDescent="0.15">
      <c r="B17" s="637" t="s">
        <v>262</v>
      </c>
      <c r="C17" s="638"/>
      <c r="D17" s="638"/>
      <c r="E17" s="638"/>
      <c r="F17" s="638"/>
      <c r="G17" s="638"/>
      <c r="H17" s="638"/>
      <c r="I17" s="638"/>
      <c r="J17" s="638"/>
      <c r="K17" s="638"/>
      <c r="L17" s="638"/>
      <c r="M17" s="638"/>
      <c r="N17" s="638"/>
      <c r="O17" s="638"/>
      <c r="P17" s="638"/>
      <c r="Q17" s="639"/>
      <c r="R17" s="640">
        <v>53524</v>
      </c>
      <c r="S17" s="641"/>
      <c r="T17" s="641"/>
      <c r="U17" s="641"/>
      <c r="V17" s="641"/>
      <c r="W17" s="641"/>
      <c r="X17" s="641"/>
      <c r="Y17" s="642"/>
      <c r="Z17" s="677">
        <v>0.2</v>
      </c>
      <c r="AA17" s="677"/>
      <c r="AB17" s="677"/>
      <c r="AC17" s="677"/>
      <c r="AD17" s="678">
        <v>53524</v>
      </c>
      <c r="AE17" s="678"/>
      <c r="AF17" s="678"/>
      <c r="AG17" s="678"/>
      <c r="AH17" s="678"/>
      <c r="AI17" s="678"/>
      <c r="AJ17" s="678"/>
      <c r="AK17" s="678"/>
      <c r="AL17" s="643">
        <v>0.3</v>
      </c>
      <c r="AM17" s="644"/>
      <c r="AN17" s="644"/>
      <c r="AO17" s="679"/>
      <c r="AP17" s="637" t="s">
        <v>263</v>
      </c>
      <c r="AQ17" s="638"/>
      <c r="AR17" s="638"/>
      <c r="AS17" s="638"/>
      <c r="AT17" s="638"/>
      <c r="AU17" s="638"/>
      <c r="AV17" s="638"/>
      <c r="AW17" s="638"/>
      <c r="AX17" s="638"/>
      <c r="AY17" s="638"/>
      <c r="AZ17" s="638"/>
      <c r="BA17" s="638"/>
      <c r="BB17" s="638"/>
      <c r="BC17" s="638"/>
      <c r="BD17" s="638"/>
      <c r="BE17" s="638"/>
      <c r="BF17" s="639"/>
      <c r="BG17" s="640" t="s">
        <v>236</v>
      </c>
      <c r="BH17" s="641"/>
      <c r="BI17" s="641"/>
      <c r="BJ17" s="641"/>
      <c r="BK17" s="641"/>
      <c r="BL17" s="641"/>
      <c r="BM17" s="641"/>
      <c r="BN17" s="642"/>
      <c r="BO17" s="677" t="s">
        <v>236</v>
      </c>
      <c r="BP17" s="677"/>
      <c r="BQ17" s="677"/>
      <c r="BR17" s="677"/>
      <c r="BS17" s="646" t="s">
        <v>125</v>
      </c>
      <c r="BT17" s="641"/>
      <c r="BU17" s="641"/>
      <c r="BV17" s="641"/>
      <c r="BW17" s="641"/>
      <c r="BX17" s="641"/>
      <c r="BY17" s="641"/>
      <c r="BZ17" s="641"/>
      <c r="CA17" s="641"/>
      <c r="CB17" s="684"/>
      <c r="CD17" s="673" t="s">
        <v>264</v>
      </c>
      <c r="CE17" s="674"/>
      <c r="CF17" s="674"/>
      <c r="CG17" s="674"/>
      <c r="CH17" s="674"/>
      <c r="CI17" s="674"/>
      <c r="CJ17" s="674"/>
      <c r="CK17" s="674"/>
      <c r="CL17" s="674"/>
      <c r="CM17" s="674"/>
      <c r="CN17" s="674"/>
      <c r="CO17" s="674"/>
      <c r="CP17" s="674"/>
      <c r="CQ17" s="675"/>
      <c r="CR17" s="640">
        <v>3386641</v>
      </c>
      <c r="CS17" s="641"/>
      <c r="CT17" s="641"/>
      <c r="CU17" s="641"/>
      <c r="CV17" s="641"/>
      <c r="CW17" s="641"/>
      <c r="CX17" s="641"/>
      <c r="CY17" s="642"/>
      <c r="CZ17" s="677">
        <v>11</v>
      </c>
      <c r="DA17" s="677"/>
      <c r="DB17" s="677"/>
      <c r="DC17" s="677"/>
      <c r="DD17" s="646" t="s">
        <v>236</v>
      </c>
      <c r="DE17" s="641"/>
      <c r="DF17" s="641"/>
      <c r="DG17" s="641"/>
      <c r="DH17" s="641"/>
      <c r="DI17" s="641"/>
      <c r="DJ17" s="641"/>
      <c r="DK17" s="641"/>
      <c r="DL17" s="641"/>
      <c r="DM17" s="641"/>
      <c r="DN17" s="641"/>
      <c r="DO17" s="641"/>
      <c r="DP17" s="642"/>
      <c r="DQ17" s="646">
        <v>3273093</v>
      </c>
      <c r="DR17" s="641"/>
      <c r="DS17" s="641"/>
      <c r="DT17" s="641"/>
      <c r="DU17" s="641"/>
      <c r="DV17" s="641"/>
      <c r="DW17" s="641"/>
      <c r="DX17" s="641"/>
      <c r="DY17" s="641"/>
      <c r="DZ17" s="641"/>
      <c r="EA17" s="641"/>
      <c r="EB17" s="641"/>
      <c r="EC17" s="684"/>
    </row>
    <row r="18" spans="2:133" ht="11.25" customHeight="1" x14ac:dyDescent="0.15">
      <c r="B18" s="637" t="s">
        <v>265</v>
      </c>
      <c r="C18" s="638"/>
      <c r="D18" s="638"/>
      <c r="E18" s="638"/>
      <c r="F18" s="638"/>
      <c r="G18" s="638"/>
      <c r="H18" s="638"/>
      <c r="I18" s="638"/>
      <c r="J18" s="638"/>
      <c r="K18" s="638"/>
      <c r="L18" s="638"/>
      <c r="M18" s="638"/>
      <c r="N18" s="638"/>
      <c r="O18" s="638"/>
      <c r="P18" s="638"/>
      <c r="Q18" s="639"/>
      <c r="R18" s="640">
        <v>17197</v>
      </c>
      <c r="S18" s="641"/>
      <c r="T18" s="641"/>
      <c r="U18" s="641"/>
      <c r="V18" s="641"/>
      <c r="W18" s="641"/>
      <c r="X18" s="641"/>
      <c r="Y18" s="642"/>
      <c r="Z18" s="677">
        <v>0.1</v>
      </c>
      <c r="AA18" s="677"/>
      <c r="AB18" s="677"/>
      <c r="AC18" s="677"/>
      <c r="AD18" s="678">
        <v>17197</v>
      </c>
      <c r="AE18" s="678"/>
      <c r="AF18" s="678"/>
      <c r="AG18" s="678"/>
      <c r="AH18" s="678"/>
      <c r="AI18" s="678"/>
      <c r="AJ18" s="678"/>
      <c r="AK18" s="678"/>
      <c r="AL18" s="643">
        <v>0.1</v>
      </c>
      <c r="AM18" s="644"/>
      <c r="AN18" s="644"/>
      <c r="AO18" s="679"/>
      <c r="AP18" s="637" t="s">
        <v>266</v>
      </c>
      <c r="AQ18" s="638"/>
      <c r="AR18" s="638"/>
      <c r="AS18" s="638"/>
      <c r="AT18" s="638"/>
      <c r="AU18" s="638"/>
      <c r="AV18" s="638"/>
      <c r="AW18" s="638"/>
      <c r="AX18" s="638"/>
      <c r="AY18" s="638"/>
      <c r="AZ18" s="638"/>
      <c r="BA18" s="638"/>
      <c r="BB18" s="638"/>
      <c r="BC18" s="638"/>
      <c r="BD18" s="638"/>
      <c r="BE18" s="638"/>
      <c r="BF18" s="639"/>
      <c r="BG18" s="640" t="s">
        <v>236</v>
      </c>
      <c r="BH18" s="641"/>
      <c r="BI18" s="641"/>
      <c r="BJ18" s="641"/>
      <c r="BK18" s="641"/>
      <c r="BL18" s="641"/>
      <c r="BM18" s="641"/>
      <c r="BN18" s="642"/>
      <c r="BO18" s="677" t="s">
        <v>125</v>
      </c>
      <c r="BP18" s="677"/>
      <c r="BQ18" s="677"/>
      <c r="BR18" s="677"/>
      <c r="BS18" s="646" t="s">
        <v>236</v>
      </c>
      <c r="BT18" s="641"/>
      <c r="BU18" s="641"/>
      <c r="BV18" s="641"/>
      <c r="BW18" s="641"/>
      <c r="BX18" s="641"/>
      <c r="BY18" s="641"/>
      <c r="BZ18" s="641"/>
      <c r="CA18" s="641"/>
      <c r="CB18" s="684"/>
      <c r="CD18" s="673" t="s">
        <v>267</v>
      </c>
      <c r="CE18" s="674"/>
      <c r="CF18" s="674"/>
      <c r="CG18" s="674"/>
      <c r="CH18" s="674"/>
      <c r="CI18" s="674"/>
      <c r="CJ18" s="674"/>
      <c r="CK18" s="674"/>
      <c r="CL18" s="674"/>
      <c r="CM18" s="674"/>
      <c r="CN18" s="674"/>
      <c r="CO18" s="674"/>
      <c r="CP18" s="674"/>
      <c r="CQ18" s="675"/>
      <c r="CR18" s="640" t="s">
        <v>125</v>
      </c>
      <c r="CS18" s="641"/>
      <c r="CT18" s="641"/>
      <c r="CU18" s="641"/>
      <c r="CV18" s="641"/>
      <c r="CW18" s="641"/>
      <c r="CX18" s="641"/>
      <c r="CY18" s="642"/>
      <c r="CZ18" s="677" t="s">
        <v>125</v>
      </c>
      <c r="DA18" s="677"/>
      <c r="DB18" s="677"/>
      <c r="DC18" s="677"/>
      <c r="DD18" s="646" t="s">
        <v>236</v>
      </c>
      <c r="DE18" s="641"/>
      <c r="DF18" s="641"/>
      <c r="DG18" s="641"/>
      <c r="DH18" s="641"/>
      <c r="DI18" s="641"/>
      <c r="DJ18" s="641"/>
      <c r="DK18" s="641"/>
      <c r="DL18" s="641"/>
      <c r="DM18" s="641"/>
      <c r="DN18" s="641"/>
      <c r="DO18" s="641"/>
      <c r="DP18" s="642"/>
      <c r="DQ18" s="646" t="s">
        <v>236</v>
      </c>
      <c r="DR18" s="641"/>
      <c r="DS18" s="641"/>
      <c r="DT18" s="641"/>
      <c r="DU18" s="641"/>
      <c r="DV18" s="641"/>
      <c r="DW18" s="641"/>
      <c r="DX18" s="641"/>
      <c r="DY18" s="641"/>
      <c r="DZ18" s="641"/>
      <c r="EA18" s="641"/>
      <c r="EB18" s="641"/>
      <c r="EC18" s="684"/>
    </row>
    <row r="19" spans="2:133" ht="11.25" customHeight="1" x14ac:dyDescent="0.15">
      <c r="B19" s="637" t="s">
        <v>268</v>
      </c>
      <c r="C19" s="638"/>
      <c r="D19" s="638"/>
      <c r="E19" s="638"/>
      <c r="F19" s="638"/>
      <c r="G19" s="638"/>
      <c r="H19" s="638"/>
      <c r="I19" s="638"/>
      <c r="J19" s="638"/>
      <c r="K19" s="638"/>
      <c r="L19" s="638"/>
      <c r="M19" s="638"/>
      <c r="N19" s="638"/>
      <c r="O19" s="638"/>
      <c r="P19" s="638"/>
      <c r="Q19" s="639"/>
      <c r="R19" s="640">
        <v>3458</v>
      </c>
      <c r="S19" s="641"/>
      <c r="T19" s="641"/>
      <c r="U19" s="641"/>
      <c r="V19" s="641"/>
      <c r="W19" s="641"/>
      <c r="X19" s="641"/>
      <c r="Y19" s="642"/>
      <c r="Z19" s="677">
        <v>0</v>
      </c>
      <c r="AA19" s="677"/>
      <c r="AB19" s="677"/>
      <c r="AC19" s="677"/>
      <c r="AD19" s="678">
        <v>3458</v>
      </c>
      <c r="AE19" s="678"/>
      <c r="AF19" s="678"/>
      <c r="AG19" s="678"/>
      <c r="AH19" s="678"/>
      <c r="AI19" s="678"/>
      <c r="AJ19" s="678"/>
      <c r="AK19" s="678"/>
      <c r="AL19" s="643">
        <v>0</v>
      </c>
      <c r="AM19" s="644"/>
      <c r="AN19" s="644"/>
      <c r="AO19" s="679"/>
      <c r="AP19" s="637" t="s">
        <v>269</v>
      </c>
      <c r="AQ19" s="638"/>
      <c r="AR19" s="638"/>
      <c r="AS19" s="638"/>
      <c r="AT19" s="638"/>
      <c r="AU19" s="638"/>
      <c r="AV19" s="638"/>
      <c r="AW19" s="638"/>
      <c r="AX19" s="638"/>
      <c r="AY19" s="638"/>
      <c r="AZ19" s="638"/>
      <c r="BA19" s="638"/>
      <c r="BB19" s="638"/>
      <c r="BC19" s="638"/>
      <c r="BD19" s="638"/>
      <c r="BE19" s="638"/>
      <c r="BF19" s="639"/>
      <c r="BG19" s="640">
        <v>54264</v>
      </c>
      <c r="BH19" s="641"/>
      <c r="BI19" s="641"/>
      <c r="BJ19" s="641"/>
      <c r="BK19" s="641"/>
      <c r="BL19" s="641"/>
      <c r="BM19" s="641"/>
      <c r="BN19" s="642"/>
      <c r="BO19" s="677">
        <v>1.4</v>
      </c>
      <c r="BP19" s="677"/>
      <c r="BQ19" s="677"/>
      <c r="BR19" s="677"/>
      <c r="BS19" s="646" t="s">
        <v>125</v>
      </c>
      <c r="BT19" s="641"/>
      <c r="BU19" s="641"/>
      <c r="BV19" s="641"/>
      <c r="BW19" s="641"/>
      <c r="BX19" s="641"/>
      <c r="BY19" s="641"/>
      <c r="BZ19" s="641"/>
      <c r="CA19" s="641"/>
      <c r="CB19" s="684"/>
      <c r="CD19" s="673" t="s">
        <v>270</v>
      </c>
      <c r="CE19" s="674"/>
      <c r="CF19" s="674"/>
      <c r="CG19" s="674"/>
      <c r="CH19" s="674"/>
      <c r="CI19" s="674"/>
      <c r="CJ19" s="674"/>
      <c r="CK19" s="674"/>
      <c r="CL19" s="674"/>
      <c r="CM19" s="674"/>
      <c r="CN19" s="674"/>
      <c r="CO19" s="674"/>
      <c r="CP19" s="674"/>
      <c r="CQ19" s="675"/>
      <c r="CR19" s="640" t="s">
        <v>125</v>
      </c>
      <c r="CS19" s="641"/>
      <c r="CT19" s="641"/>
      <c r="CU19" s="641"/>
      <c r="CV19" s="641"/>
      <c r="CW19" s="641"/>
      <c r="CX19" s="641"/>
      <c r="CY19" s="642"/>
      <c r="CZ19" s="677" t="s">
        <v>236</v>
      </c>
      <c r="DA19" s="677"/>
      <c r="DB19" s="677"/>
      <c r="DC19" s="677"/>
      <c r="DD19" s="646" t="s">
        <v>236</v>
      </c>
      <c r="DE19" s="641"/>
      <c r="DF19" s="641"/>
      <c r="DG19" s="641"/>
      <c r="DH19" s="641"/>
      <c r="DI19" s="641"/>
      <c r="DJ19" s="641"/>
      <c r="DK19" s="641"/>
      <c r="DL19" s="641"/>
      <c r="DM19" s="641"/>
      <c r="DN19" s="641"/>
      <c r="DO19" s="641"/>
      <c r="DP19" s="642"/>
      <c r="DQ19" s="646" t="s">
        <v>125</v>
      </c>
      <c r="DR19" s="641"/>
      <c r="DS19" s="641"/>
      <c r="DT19" s="641"/>
      <c r="DU19" s="641"/>
      <c r="DV19" s="641"/>
      <c r="DW19" s="641"/>
      <c r="DX19" s="641"/>
      <c r="DY19" s="641"/>
      <c r="DZ19" s="641"/>
      <c r="EA19" s="641"/>
      <c r="EB19" s="641"/>
      <c r="EC19" s="684"/>
    </row>
    <row r="20" spans="2:133" ht="11.25" customHeight="1" x14ac:dyDescent="0.15">
      <c r="B20" s="637" t="s">
        <v>271</v>
      </c>
      <c r="C20" s="638"/>
      <c r="D20" s="638"/>
      <c r="E20" s="638"/>
      <c r="F20" s="638"/>
      <c r="G20" s="638"/>
      <c r="H20" s="638"/>
      <c r="I20" s="638"/>
      <c r="J20" s="638"/>
      <c r="K20" s="638"/>
      <c r="L20" s="638"/>
      <c r="M20" s="638"/>
      <c r="N20" s="638"/>
      <c r="O20" s="638"/>
      <c r="P20" s="638"/>
      <c r="Q20" s="639"/>
      <c r="R20" s="640">
        <v>889</v>
      </c>
      <c r="S20" s="641"/>
      <c r="T20" s="641"/>
      <c r="U20" s="641"/>
      <c r="V20" s="641"/>
      <c r="W20" s="641"/>
      <c r="X20" s="641"/>
      <c r="Y20" s="642"/>
      <c r="Z20" s="677">
        <v>0</v>
      </c>
      <c r="AA20" s="677"/>
      <c r="AB20" s="677"/>
      <c r="AC20" s="677"/>
      <c r="AD20" s="678">
        <v>889</v>
      </c>
      <c r="AE20" s="678"/>
      <c r="AF20" s="678"/>
      <c r="AG20" s="678"/>
      <c r="AH20" s="678"/>
      <c r="AI20" s="678"/>
      <c r="AJ20" s="678"/>
      <c r="AK20" s="678"/>
      <c r="AL20" s="643">
        <v>0</v>
      </c>
      <c r="AM20" s="644"/>
      <c r="AN20" s="644"/>
      <c r="AO20" s="679"/>
      <c r="AP20" s="637" t="s">
        <v>272</v>
      </c>
      <c r="AQ20" s="638"/>
      <c r="AR20" s="638"/>
      <c r="AS20" s="638"/>
      <c r="AT20" s="638"/>
      <c r="AU20" s="638"/>
      <c r="AV20" s="638"/>
      <c r="AW20" s="638"/>
      <c r="AX20" s="638"/>
      <c r="AY20" s="638"/>
      <c r="AZ20" s="638"/>
      <c r="BA20" s="638"/>
      <c r="BB20" s="638"/>
      <c r="BC20" s="638"/>
      <c r="BD20" s="638"/>
      <c r="BE20" s="638"/>
      <c r="BF20" s="639"/>
      <c r="BG20" s="640">
        <v>54264</v>
      </c>
      <c r="BH20" s="641"/>
      <c r="BI20" s="641"/>
      <c r="BJ20" s="641"/>
      <c r="BK20" s="641"/>
      <c r="BL20" s="641"/>
      <c r="BM20" s="641"/>
      <c r="BN20" s="642"/>
      <c r="BO20" s="677">
        <v>1.4</v>
      </c>
      <c r="BP20" s="677"/>
      <c r="BQ20" s="677"/>
      <c r="BR20" s="677"/>
      <c r="BS20" s="646" t="s">
        <v>236</v>
      </c>
      <c r="BT20" s="641"/>
      <c r="BU20" s="641"/>
      <c r="BV20" s="641"/>
      <c r="BW20" s="641"/>
      <c r="BX20" s="641"/>
      <c r="BY20" s="641"/>
      <c r="BZ20" s="641"/>
      <c r="CA20" s="641"/>
      <c r="CB20" s="684"/>
      <c r="CD20" s="673" t="s">
        <v>273</v>
      </c>
      <c r="CE20" s="674"/>
      <c r="CF20" s="674"/>
      <c r="CG20" s="674"/>
      <c r="CH20" s="674"/>
      <c r="CI20" s="674"/>
      <c r="CJ20" s="674"/>
      <c r="CK20" s="674"/>
      <c r="CL20" s="674"/>
      <c r="CM20" s="674"/>
      <c r="CN20" s="674"/>
      <c r="CO20" s="674"/>
      <c r="CP20" s="674"/>
      <c r="CQ20" s="675"/>
      <c r="CR20" s="640">
        <v>30840958</v>
      </c>
      <c r="CS20" s="641"/>
      <c r="CT20" s="641"/>
      <c r="CU20" s="641"/>
      <c r="CV20" s="641"/>
      <c r="CW20" s="641"/>
      <c r="CX20" s="641"/>
      <c r="CY20" s="642"/>
      <c r="CZ20" s="677">
        <v>100</v>
      </c>
      <c r="DA20" s="677"/>
      <c r="DB20" s="677"/>
      <c r="DC20" s="677"/>
      <c r="DD20" s="646">
        <v>6248402</v>
      </c>
      <c r="DE20" s="641"/>
      <c r="DF20" s="641"/>
      <c r="DG20" s="641"/>
      <c r="DH20" s="641"/>
      <c r="DI20" s="641"/>
      <c r="DJ20" s="641"/>
      <c r="DK20" s="641"/>
      <c r="DL20" s="641"/>
      <c r="DM20" s="641"/>
      <c r="DN20" s="641"/>
      <c r="DO20" s="641"/>
      <c r="DP20" s="642"/>
      <c r="DQ20" s="646">
        <v>17575248</v>
      </c>
      <c r="DR20" s="641"/>
      <c r="DS20" s="641"/>
      <c r="DT20" s="641"/>
      <c r="DU20" s="641"/>
      <c r="DV20" s="641"/>
      <c r="DW20" s="641"/>
      <c r="DX20" s="641"/>
      <c r="DY20" s="641"/>
      <c r="DZ20" s="641"/>
      <c r="EA20" s="641"/>
      <c r="EB20" s="641"/>
      <c r="EC20" s="684"/>
    </row>
    <row r="21" spans="2:133" ht="11.25" customHeight="1" x14ac:dyDescent="0.15">
      <c r="B21" s="637" t="s">
        <v>274</v>
      </c>
      <c r="C21" s="638"/>
      <c r="D21" s="638"/>
      <c r="E21" s="638"/>
      <c r="F21" s="638"/>
      <c r="G21" s="638"/>
      <c r="H21" s="638"/>
      <c r="I21" s="638"/>
      <c r="J21" s="638"/>
      <c r="K21" s="638"/>
      <c r="L21" s="638"/>
      <c r="M21" s="638"/>
      <c r="N21" s="638"/>
      <c r="O21" s="638"/>
      <c r="P21" s="638"/>
      <c r="Q21" s="639"/>
      <c r="R21" s="640">
        <v>31980</v>
      </c>
      <c r="S21" s="641"/>
      <c r="T21" s="641"/>
      <c r="U21" s="641"/>
      <c r="V21" s="641"/>
      <c r="W21" s="641"/>
      <c r="X21" s="641"/>
      <c r="Y21" s="642"/>
      <c r="Z21" s="677">
        <v>0.1</v>
      </c>
      <c r="AA21" s="677"/>
      <c r="AB21" s="677"/>
      <c r="AC21" s="677"/>
      <c r="AD21" s="678">
        <v>31980</v>
      </c>
      <c r="AE21" s="678"/>
      <c r="AF21" s="678"/>
      <c r="AG21" s="678"/>
      <c r="AH21" s="678"/>
      <c r="AI21" s="678"/>
      <c r="AJ21" s="678"/>
      <c r="AK21" s="678"/>
      <c r="AL21" s="643">
        <v>0.2</v>
      </c>
      <c r="AM21" s="644"/>
      <c r="AN21" s="644"/>
      <c r="AO21" s="679"/>
      <c r="AP21" s="734" t="s">
        <v>275</v>
      </c>
      <c r="AQ21" s="742"/>
      <c r="AR21" s="742"/>
      <c r="AS21" s="742"/>
      <c r="AT21" s="742"/>
      <c r="AU21" s="742"/>
      <c r="AV21" s="742"/>
      <c r="AW21" s="742"/>
      <c r="AX21" s="742"/>
      <c r="AY21" s="742"/>
      <c r="AZ21" s="742"/>
      <c r="BA21" s="742"/>
      <c r="BB21" s="742"/>
      <c r="BC21" s="742"/>
      <c r="BD21" s="742"/>
      <c r="BE21" s="742"/>
      <c r="BF21" s="736"/>
      <c r="BG21" s="640">
        <v>54264</v>
      </c>
      <c r="BH21" s="641"/>
      <c r="BI21" s="641"/>
      <c r="BJ21" s="641"/>
      <c r="BK21" s="641"/>
      <c r="BL21" s="641"/>
      <c r="BM21" s="641"/>
      <c r="BN21" s="642"/>
      <c r="BO21" s="677">
        <v>1.4</v>
      </c>
      <c r="BP21" s="677"/>
      <c r="BQ21" s="677"/>
      <c r="BR21" s="677"/>
      <c r="BS21" s="646" t="s">
        <v>125</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276</v>
      </c>
      <c r="C22" s="638"/>
      <c r="D22" s="638"/>
      <c r="E22" s="638"/>
      <c r="F22" s="638"/>
      <c r="G22" s="638"/>
      <c r="H22" s="638"/>
      <c r="I22" s="638"/>
      <c r="J22" s="638"/>
      <c r="K22" s="638"/>
      <c r="L22" s="638"/>
      <c r="M22" s="638"/>
      <c r="N22" s="638"/>
      <c r="O22" s="638"/>
      <c r="P22" s="638"/>
      <c r="Q22" s="639"/>
      <c r="R22" s="640">
        <v>11611190</v>
      </c>
      <c r="S22" s="641"/>
      <c r="T22" s="641"/>
      <c r="U22" s="641"/>
      <c r="V22" s="641"/>
      <c r="W22" s="641"/>
      <c r="X22" s="641"/>
      <c r="Y22" s="642"/>
      <c r="Z22" s="677">
        <v>35.9</v>
      </c>
      <c r="AA22" s="677"/>
      <c r="AB22" s="677"/>
      <c r="AC22" s="677"/>
      <c r="AD22" s="678">
        <v>10845293</v>
      </c>
      <c r="AE22" s="678"/>
      <c r="AF22" s="678"/>
      <c r="AG22" s="678"/>
      <c r="AH22" s="678"/>
      <c r="AI22" s="678"/>
      <c r="AJ22" s="678"/>
      <c r="AK22" s="678"/>
      <c r="AL22" s="643">
        <v>68.2</v>
      </c>
      <c r="AM22" s="644"/>
      <c r="AN22" s="644"/>
      <c r="AO22" s="679"/>
      <c r="AP22" s="734" t="s">
        <v>277</v>
      </c>
      <c r="AQ22" s="742"/>
      <c r="AR22" s="742"/>
      <c r="AS22" s="742"/>
      <c r="AT22" s="742"/>
      <c r="AU22" s="742"/>
      <c r="AV22" s="742"/>
      <c r="AW22" s="742"/>
      <c r="AX22" s="742"/>
      <c r="AY22" s="742"/>
      <c r="AZ22" s="742"/>
      <c r="BA22" s="742"/>
      <c r="BB22" s="742"/>
      <c r="BC22" s="742"/>
      <c r="BD22" s="742"/>
      <c r="BE22" s="742"/>
      <c r="BF22" s="736"/>
      <c r="BG22" s="640" t="s">
        <v>236</v>
      </c>
      <c r="BH22" s="641"/>
      <c r="BI22" s="641"/>
      <c r="BJ22" s="641"/>
      <c r="BK22" s="641"/>
      <c r="BL22" s="641"/>
      <c r="BM22" s="641"/>
      <c r="BN22" s="642"/>
      <c r="BO22" s="677" t="s">
        <v>125</v>
      </c>
      <c r="BP22" s="677"/>
      <c r="BQ22" s="677"/>
      <c r="BR22" s="677"/>
      <c r="BS22" s="646" t="s">
        <v>125</v>
      </c>
      <c r="BT22" s="641"/>
      <c r="BU22" s="641"/>
      <c r="BV22" s="641"/>
      <c r="BW22" s="641"/>
      <c r="BX22" s="641"/>
      <c r="BY22" s="641"/>
      <c r="BZ22" s="641"/>
      <c r="CA22" s="641"/>
      <c r="CB22" s="684"/>
      <c r="CD22" s="744" t="s">
        <v>278</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279</v>
      </c>
      <c r="C23" s="638"/>
      <c r="D23" s="638"/>
      <c r="E23" s="638"/>
      <c r="F23" s="638"/>
      <c r="G23" s="638"/>
      <c r="H23" s="638"/>
      <c r="I23" s="638"/>
      <c r="J23" s="638"/>
      <c r="K23" s="638"/>
      <c r="L23" s="638"/>
      <c r="M23" s="638"/>
      <c r="N23" s="638"/>
      <c r="O23" s="638"/>
      <c r="P23" s="638"/>
      <c r="Q23" s="639"/>
      <c r="R23" s="640">
        <v>10845293</v>
      </c>
      <c r="S23" s="641"/>
      <c r="T23" s="641"/>
      <c r="U23" s="641"/>
      <c r="V23" s="641"/>
      <c r="W23" s="641"/>
      <c r="X23" s="641"/>
      <c r="Y23" s="642"/>
      <c r="Z23" s="677">
        <v>33.5</v>
      </c>
      <c r="AA23" s="677"/>
      <c r="AB23" s="677"/>
      <c r="AC23" s="677"/>
      <c r="AD23" s="678">
        <v>10845293</v>
      </c>
      <c r="AE23" s="678"/>
      <c r="AF23" s="678"/>
      <c r="AG23" s="678"/>
      <c r="AH23" s="678"/>
      <c r="AI23" s="678"/>
      <c r="AJ23" s="678"/>
      <c r="AK23" s="678"/>
      <c r="AL23" s="643">
        <v>68.2</v>
      </c>
      <c r="AM23" s="644"/>
      <c r="AN23" s="644"/>
      <c r="AO23" s="679"/>
      <c r="AP23" s="734" t="s">
        <v>280</v>
      </c>
      <c r="AQ23" s="742"/>
      <c r="AR23" s="742"/>
      <c r="AS23" s="742"/>
      <c r="AT23" s="742"/>
      <c r="AU23" s="742"/>
      <c r="AV23" s="742"/>
      <c r="AW23" s="742"/>
      <c r="AX23" s="742"/>
      <c r="AY23" s="742"/>
      <c r="AZ23" s="742"/>
      <c r="BA23" s="742"/>
      <c r="BB23" s="742"/>
      <c r="BC23" s="742"/>
      <c r="BD23" s="742"/>
      <c r="BE23" s="742"/>
      <c r="BF23" s="736"/>
      <c r="BG23" s="640" t="s">
        <v>125</v>
      </c>
      <c r="BH23" s="641"/>
      <c r="BI23" s="641"/>
      <c r="BJ23" s="641"/>
      <c r="BK23" s="641"/>
      <c r="BL23" s="641"/>
      <c r="BM23" s="641"/>
      <c r="BN23" s="642"/>
      <c r="BO23" s="677" t="s">
        <v>125</v>
      </c>
      <c r="BP23" s="677"/>
      <c r="BQ23" s="677"/>
      <c r="BR23" s="677"/>
      <c r="BS23" s="646" t="s">
        <v>125</v>
      </c>
      <c r="BT23" s="641"/>
      <c r="BU23" s="641"/>
      <c r="BV23" s="641"/>
      <c r="BW23" s="641"/>
      <c r="BX23" s="641"/>
      <c r="BY23" s="641"/>
      <c r="BZ23" s="641"/>
      <c r="CA23" s="641"/>
      <c r="CB23" s="684"/>
      <c r="CD23" s="744" t="s">
        <v>219</v>
      </c>
      <c r="CE23" s="745"/>
      <c r="CF23" s="745"/>
      <c r="CG23" s="745"/>
      <c r="CH23" s="745"/>
      <c r="CI23" s="745"/>
      <c r="CJ23" s="745"/>
      <c r="CK23" s="745"/>
      <c r="CL23" s="745"/>
      <c r="CM23" s="745"/>
      <c r="CN23" s="745"/>
      <c r="CO23" s="745"/>
      <c r="CP23" s="745"/>
      <c r="CQ23" s="746"/>
      <c r="CR23" s="744" t="s">
        <v>281</v>
      </c>
      <c r="CS23" s="745"/>
      <c r="CT23" s="745"/>
      <c r="CU23" s="745"/>
      <c r="CV23" s="745"/>
      <c r="CW23" s="745"/>
      <c r="CX23" s="745"/>
      <c r="CY23" s="746"/>
      <c r="CZ23" s="744" t="s">
        <v>282</v>
      </c>
      <c r="DA23" s="745"/>
      <c r="DB23" s="745"/>
      <c r="DC23" s="746"/>
      <c r="DD23" s="744" t="s">
        <v>283</v>
      </c>
      <c r="DE23" s="745"/>
      <c r="DF23" s="745"/>
      <c r="DG23" s="745"/>
      <c r="DH23" s="745"/>
      <c r="DI23" s="745"/>
      <c r="DJ23" s="745"/>
      <c r="DK23" s="746"/>
      <c r="DL23" s="753" t="s">
        <v>284</v>
      </c>
      <c r="DM23" s="754"/>
      <c r="DN23" s="754"/>
      <c r="DO23" s="754"/>
      <c r="DP23" s="754"/>
      <c r="DQ23" s="754"/>
      <c r="DR23" s="754"/>
      <c r="DS23" s="754"/>
      <c r="DT23" s="754"/>
      <c r="DU23" s="754"/>
      <c r="DV23" s="755"/>
      <c r="DW23" s="744" t="s">
        <v>285</v>
      </c>
      <c r="DX23" s="745"/>
      <c r="DY23" s="745"/>
      <c r="DZ23" s="745"/>
      <c r="EA23" s="745"/>
      <c r="EB23" s="745"/>
      <c r="EC23" s="746"/>
    </row>
    <row r="24" spans="2:133" ht="11.25" customHeight="1" x14ac:dyDescent="0.15">
      <c r="B24" s="637" t="s">
        <v>286</v>
      </c>
      <c r="C24" s="638"/>
      <c r="D24" s="638"/>
      <c r="E24" s="638"/>
      <c r="F24" s="638"/>
      <c r="G24" s="638"/>
      <c r="H24" s="638"/>
      <c r="I24" s="638"/>
      <c r="J24" s="638"/>
      <c r="K24" s="638"/>
      <c r="L24" s="638"/>
      <c r="M24" s="638"/>
      <c r="N24" s="638"/>
      <c r="O24" s="638"/>
      <c r="P24" s="638"/>
      <c r="Q24" s="639"/>
      <c r="R24" s="640">
        <v>765897</v>
      </c>
      <c r="S24" s="641"/>
      <c r="T24" s="641"/>
      <c r="U24" s="641"/>
      <c r="V24" s="641"/>
      <c r="W24" s="641"/>
      <c r="X24" s="641"/>
      <c r="Y24" s="642"/>
      <c r="Z24" s="677">
        <v>2.4</v>
      </c>
      <c r="AA24" s="677"/>
      <c r="AB24" s="677"/>
      <c r="AC24" s="677"/>
      <c r="AD24" s="678" t="s">
        <v>236</v>
      </c>
      <c r="AE24" s="678"/>
      <c r="AF24" s="678"/>
      <c r="AG24" s="678"/>
      <c r="AH24" s="678"/>
      <c r="AI24" s="678"/>
      <c r="AJ24" s="678"/>
      <c r="AK24" s="678"/>
      <c r="AL24" s="643" t="s">
        <v>125</v>
      </c>
      <c r="AM24" s="644"/>
      <c r="AN24" s="644"/>
      <c r="AO24" s="679"/>
      <c r="AP24" s="734" t="s">
        <v>287</v>
      </c>
      <c r="AQ24" s="742"/>
      <c r="AR24" s="742"/>
      <c r="AS24" s="742"/>
      <c r="AT24" s="742"/>
      <c r="AU24" s="742"/>
      <c r="AV24" s="742"/>
      <c r="AW24" s="742"/>
      <c r="AX24" s="742"/>
      <c r="AY24" s="742"/>
      <c r="AZ24" s="742"/>
      <c r="BA24" s="742"/>
      <c r="BB24" s="742"/>
      <c r="BC24" s="742"/>
      <c r="BD24" s="742"/>
      <c r="BE24" s="742"/>
      <c r="BF24" s="736"/>
      <c r="BG24" s="640" t="s">
        <v>125</v>
      </c>
      <c r="BH24" s="641"/>
      <c r="BI24" s="641"/>
      <c r="BJ24" s="641"/>
      <c r="BK24" s="641"/>
      <c r="BL24" s="641"/>
      <c r="BM24" s="641"/>
      <c r="BN24" s="642"/>
      <c r="BO24" s="677" t="s">
        <v>125</v>
      </c>
      <c r="BP24" s="677"/>
      <c r="BQ24" s="677"/>
      <c r="BR24" s="677"/>
      <c r="BS24" s="646" t="s">
        <v>236</v>
      </c>
      <c r="BT24" s="641"/>
      <c r="BU24" s="641"/>
      <c r="BV24" s="641"/>
      <c r="BW24" s="641"/>
      <c r="BX24" s="641"/>
      <c r="BY24" s="641"/>
      <c r="BZ24" s="641"/>
      <c r="CA24" s="641"/>
      <c r="CB24" s="684"/>
      <c r="CD24" s="698" t="s">
        <v>288</v>
      </c>
      <c r="CE24" s="699"/>
      <c r="CF24" s="699"/>
      <c r="CG24" s="699"/>
      <c r="CH24" s="699"/>
      <c r="CI24" s="699"/>
      <c r="CJ24" s="699"/>
      <c r="CK24" s="699"/>
      <c r="CL24" s="699"/>
      <c r="CM24" s="699"/>
      <c r="CN24" s="699"/>
      <c r="CO24" s="699"/>
      <c r="CP24" s="699"/>
      <c r="CQ24" s="700"/>
      <c r="CR24" s="695">
        <v>13919944</v>
      </c>
      <c r="CS24" s="696"/>
      <c r="CT24" s="696"/>
      <c r="CU24" s="696"/>
      <c r="CV24" s="696"/>
      <c r="CW24" s="696"/>
      <c r="CX24" s="696"/>
      <c r="CY24" s="739"/>
      <c r="CZ24" s="740">
        <v>45.1</v>
      </c>
      <c r="DA24" s="711"/>
      <c r="DB24" s="711"/>
      <c r="DC24" s="743"/>
      <c r="DD24" s="738">
        <v>8784956</v>
      </c>
      <c r="DE24" s="696"/>
      <c r="DF24" s="696"/>
      <c r="DG24" s="696"/>
      <c r="DH24" s="696"/>
      <c r="DI24" s="696"/>
      <c r="DJ24" s="696"/>
      <c r="DK24" s="739"/>
      <c r="DL24" s="738">
        <v>8294201</v>
      </c>
      <c r="DM24" s="696"/>
      <c r="DN24" s="696"/>
      <c r="DO24" s="696"/>
      <c r="DP24" s="696"/>
      <c r="DQ24" s="696"/>
      <c r="DR24" s="696"/>
      <c r="DS24" s="696"/>
      <c r="DT24" s="696"/>
      <c r="DU24" s="696"/>
      <c r="DV24" s="739"/>
      <c r="DW24" s="740">
        <v>50.6</v>
      </c>
      <c r="DX24" s="711"/>
      <c r="DY24" s="711"/>
      <c r="DZ24" s="711"/>
      <c r="EA24" s="711"/>
      <c r="EB24" s="711"/>
      <c r="EC24" s="741"/>
    </row>
    <row r="25" spans="2:133" ht="11.25" customHeight="1" x14ac:dyDescent="0.15">
      <c r="B25" s="637" t="s">
        <v>289</v>
      </c>
      <c r="C25" s="638"/>
      <c r="D25" s="638"/>
      <c r="E25" s="638"/>
      <c r="F25" s="638"/>
      <c r="G25" s="638"/>
      <c r="H25" s="638"/>
      <c r="I25" s="638"/>
      <c r="J25" s="638"/>
      <c r="K25" s="638"/>
      <c r="L25" s="638"/>
      <c r="M25" s="638"/>
      <c r="N25" s="638"/>
      <c r="O25" s="638"/>
      <c r="P25" s="638"/>
      <c r="Q25" s="639"/>
      <c r="R25" s="640" t="s">
        <v>236</v>
      </c>
      <c r="S25" s="641"/>
      <c r="T25" s="641"/>
      <c r="U25" s="641"/>
      <c r="V25" s="641"/>
      <c r="W25" s="641"/>
      <c r="X25" s="641"/>
      <c r="Y25" s="642"/>
      <c r="Z25" s="677" t="s">
        <v>125</v>
      </c>
      <c r="AA25" s="677"/>
      <c r="AB25" s="677"/>
      <c r="AC25" s="677"/>
      <c r="AD25" s="678" t="s">
        <v>236</v>
      </c>
      <c r="AE25" s="678"/>
      <c r="AF25" s="678"/>
      <c r="AG25" s="678"/>
      <c r="AH25" s="678"/>
      <c r="AI25" s="678"/>
      <c r="AJ25" s="678"/>
      <c r="AK25" s="678"/>
      <c r="AL25" s="643" t="s">
        <v>125</v>
      </c>
      <c r="AM25" s="644"/>
      <c r="AN25" s="644"/>
      <c r="AO25" s="679"/>
      <c r="AP25" s="734" t="s">
        <v>290</v>
      </c>
      <c r="AQ25" s="742"/>
      <c r="AR25" s="742"/>
      <c r="AS25" s="742"/>
      <c r="AT25" s="742"/>
      <c r="AU25" s="742"/>
      <c r="AV25" s="742"/>
      <c r="AW25" s="742"/>
      <c r="AX25" s="742"/>
      <c r="AY25" s="742"/>
      <c r="AZ25" s="742"/>
      <c r="BA25" s="742"/>
      <c r="BB25" s="742"/>
      <c r="BC25" s="742"/>
      <c r="BD25" s="742"/>
      <c r="BE25" s="742"/>
      <c r="BF25" s="736"/>
      <c r="BG25" s="640" t="s">
        <v>125</v>
      </c>
      <c r="BH25" s="641"/>
      <c r="BI25" s="641"/>
      <c r="BJ25" s="641"/>
      <c r="BK25" s="641"/>
      <c r="BL25" s="641"/>
      <c r="BM25" s="641"/>
      <c r="BN25" s="642"/>
      <c r="BO25" s="677" t="s">
        <v>125</v>
      </c>
      <c r="BP25" s="677"/>
      <c r="BQ25" s="677"/>
      <c r="BR25" s="677"/>
      <c r="BS25" s="646" t="s">
        <v>236</v>
      </c>
      <c r="BT25" s="641"/>
      <c r="BU25" s="641"/>
      <c r="BV25" s="641"/>
      <c r="BW25" s="641"/>
      <c r="BX25" s="641"/>
      <c r="BY25" s="641"/>
      <c r="BZ25" s="641"/>
      <c r="CA25" s="641"/>
      <c r="CB25" s="684"/>
      <c r="CD25" s="673" t="s">
        <v>291</v>
      </c>
      <c r="CE25" s="674"/>
      <c r="CF25" s="674"/>
      <c r="CG25" s="674"/>
      <c r="CH25" s="674"/>
      <c r="CI25" s="674"/>
      <c r="CJ25" s="674"/>
      <c r="CK25" s="674"/>
      <c r="CL25" s="674"/>
      <c r="CM25" s="674"/>
      <c r="CN25" s="674"/>
      <c r="CO25" s="674"/>
      <c r="CP25" s="674"/>
      <c r="CQ25" s="675"/>
      <c r="CR25" s="640">
        <v>3662226</v>
      </c>
      <c r="CS25" s="659"/>
      <c r="CT25" s="659"/>
      <c r="CU25" s="659"/>
      <c r="CV25" s="659"/>
      <c r="CW25" s="659"/>
      <c r="CX25" s="659"/>
      <c r="CY25" s="660"/>
      <c r="CZ25" s="643">
        <v>11.9</v>
      </c>
      <c r="DA25" s="661"/>
      <c r="DB25" s="661"/>
      <c r="DC25" s="662"/>
      <c r="DD25" s="646">
        <v>3495407</v>
      </c>
      <c r="DE25" s="659"/>
      <c r="DF25" s="659"/>
      <c r="DG25" s="659"/>
      <c r="DH25" s="659"/>
      <c r="DI25" s="659"/>
      <c r="DJ25" s="659"/>
      <c r="DK25" s="660"/>
      <c r="DL25" s="646">
        <v>3464107</v>
      </c>
      <c r="DM25" s="659"/>
      <c r="DN25" s="659"/>
      <c r="DO25" s="659"/>
      <c r="DP25" s="659"/>
      <c r="DQ25" s="659"/>
      <c r="DR25" s="659"/>
      <c r="DS25" s="659"/>
      <c r="DT25" s="659"/>
      <c r="DU25" s="659"/>
      <c r="DV25" s="660"/>
      <c r="DW25" s="643">
        <v>21.1</v>
      </c>
      <c r="DX25" s="661"/>
      <c r="DY25" s="661"/>
      <c r="DZ25" s="661"/>
      <c r="EA25" s="661"/>
      <c r="EB25" s="661"/>
      <c r="EC25" s="676"/>
    </row>
    <row r="26" spans="2:133" ht="11.25" customHeight="1" x14ac:dyDescent="0.15">
      <c r="B26" s="637" t="s">
        <v>292</v>
      </c>
      <c r="C26" s="638"/>
      <c r="D26" s="638"/>
      <c r="E26" s="638"/>
      <c r="F26" s="638"/>
      <c r="G26" s="638"/>
      <c r="H26" s="638"/>
      <c r="I26" s="638"/>
      <c r="J26" s="638"/>
      <c r="K26" s="638"/>
      <c r="L26" s="638"/>
      <c r="M26" s="638"/>
      <c r="N26" s="638"/>
      <c r="O26" s="638"/>
      <c r="P26" s="638"/>
      <c r="Q26" s="639"/>
      <c r="R26" s="640">
        <v>16665398</v>
      </c>
      <c r="S26" s="641"/>
      <c r="T26" s="641"/>
      <c r="U26" s="641"/>
      <c r="V26" s="641"/>
      <c r="W26" s="641"/>
      <c r="X26" s="641"/>
      <c r="Y26" s="642"/>
      <c r="Z26" s="677">
        <v>51.5</v>
      </c>
      <c r="AA26" s="677"/>
      <c r="AB26" s="677"/>
      <c r="AC26" s="677"/>
      <c r="AD26" s="678">
        <v>15899501</v>
      </c>
      <c r="AE26" s="678"/>
      <c r="AF26" s="678"/>
      <c r="AG26" s="678"/>
      <c r="AH26" s="678"/>
      <c r="AI26" s="678"/>
      <c r="AJ26" s="678"/>
      <c r="AK26" s="678"/>
      <c r="AL26" s="643">
        <v>99.9</v>
      </c>
      <c r="AM26" s="644"/>
      <c r="AN26" s="644"/>
      <c r="AO26" s="679"/>
      <c r="AP26" s="734" t="s">
        <v>293</v>
      </c>
      <c r="AQ26" s="735"/>
      <c r="AR26" s="735"/>
      <c r="AS26" s="735"/>
      <c r="AT26" s="735"/>
      <c r="AU26" s="735"/>
      <c r="AV26" s="735"/>
      <c r="AW26" s="735"/>
      <c r="AX26" s="735"/>
      <c r="AY26" s="735"/>
      <c r="AZ26" s="735"/>
      <c r="BA26" s="735"/>
      <c r="BB26" s="735"/>
      <c r="BC26" s="735"/>
      <c r="BD26" s="735"/>
      <c r="BE26" s="735"/>
      <c r="BF26" s="736"/>
      <c r="BG26" s="640" t="s">
        <v>236</v>
      </c>
      <c r="BH26" s="641"/>
      <c r="BI26" s="641"/>
      <c r="BJ26" s="641"/>
      <c r="BK26" s="641"/>
      <c r="BL26" s="641"/>
      <c r="BM26" s="641"/>
      <c r="BN26" s="642"/>
      <c r="BO26" s="677" t="s">
        <v>125</v>
      </c>
      <c r="BP26" s="677"/>
      <c r="BQ26" s="677"/>
      <c r="BR26" s="677"/>
      <c r="BS26" s="646" t="s">
        <v>125</v>
      </c>
      <c r="BT26" s="641"/>
      <c r="BU26" s="641"/>
      <c r="BV26" s="641"/>
      <c r="BW26" s="641"/>
      <c r="BX26" s="641"/>
      <c r="BY26" s="641"/>
      <c r="BZ26" s="641"/>
      <c r="CA26" s="641"/>
      <c r="CB26" s="684"/>
      <c r="CD26" s="673" t="s">
        <v>294</v>
      </c>
      <c r="CE26" s="674"/>
      <c r="CF26" s="674"/>
      <c r="CG26" s="674"/>
      <c r="CH26" s="674"/>
      <c r="CI26" s="674"/>
      <c r="CJ26" s="674"/>
      <c r="CK26" s="674"/>
      <c r="CL26" s="674"/>
      <c r="CM26" s="674"/>
      <c r="CN26" s="674"/>
      <c r="CO26" s="674"/>
      <c r="CP26" s="674"/>
      <c r="CQ26" s="675"/>
      <c r="CR26" s="640">
        <v>2150933</v>
      </c>
      <c r="CS26" s="641"/>
      <c r="CT26" s="641"/>
      <c r="CU26" s="641"/>
      <c r="CV26" s="641"/>
      <c r="CW26" s="641"/>
      <c r="CX26" s="641"/>
      <c r="CY26" s="642"/>
      <c r="CZ26" s="643">
        <v>7</v>
      </c>
      <c r="DA26" s="661"/>
      <c r="DB26" s="661"/>
      <c r="DC26" s="662"/>
      <c r="DD26" s="646">
        <v>2069108</v>
      </c>
      <c r="DE26" s="641"/>
      <c r="DF26" s="641"/>
      <c r="DG26" s="641"/>
      <c r="DH26" s="641"/>
      <c r="DI26" s="641"/>
      <c r="DJ26" s="641"/>
      <c r="DK26" s="642"/>
      <c r="DL26" s="646" t="s">
        <v>236</v>
      </c>
      <c r="DM26" s="641"/>
      <c r="DN26" s="641"/>
      <c r="DO26" s="641"/>
      <c r="DP26" s="641"/>
      <c r="DQ26" s="641"/>
      <c r="DR26" s="641"/>
      <c r="DS26" s="641"/>
      <c r="DT26" s="641"/>
      <c r="DU26" s="641"/>
      <c r="DV26" s="642"/>
      <c r="DW26" s="643" t="s">
        <v>236</v>
      </c>
      <c r="DX26" s="661"/>
      <c r="DY26" s="661"/>
      <c r="DZ26" s="661"/>
      <c r="EA26" s="661"/>
      <c r="EB26" s="661"/>
      <c r="EC26" s="676"/>
    </row>
    <row r="27" spans="2:133" ht="11.25" customHeight="1" x14ac:dyDescent="0.15">
      <c r="B27" s="637" t="s">
        <v>295</v>
      </c>
      <c r="C27" s="638"/>
      <c r="D27" s="638"/>
      <c r="E27" s="638"/>
      <c r="F27" s="638"/>
      <c r="G27" s="638"/>
      <c r="H27" s="638"/>
      <c r="I27" s="638"/>
      <c r="J27" s="638"/>
      <c r="K27" s="638"/>
      <c r="L27" s="638"/>
      <c r="M27" s="638"/>
      <c r="N27" s="638"/>
      <c r="O27" s="638"/>
      <c r="P27" s="638"/>
      <c r="Q27" s="639"/>
      <c r="R27" s="640">
        <v>4911</v>
      </c>
      <c r="S27" s="641"/>
      <c r="T27" s="641"/>
      <c r="U27" s="641"/>
      <c r="V27" s="641"/>
      <c r="W27" s="641"/>
      <c r="X27" s="641"/>
      <c r="Y27" s="642"/>
      <c r="Z27" s="677">
        <v>0</v>
      </c>
      <c r="AA27" s="677"/>
      <c r="AB27" s="677"/>
      <c r="AC27" s="677"/>
      <c r="AD27" s="678">
        <v>4911</v>
      </c>
      <c r="AE27" s="678"/>
      <c r="AF27" s="678"/>
      <c r="AG27" s="678"/>
      <c r="AH27" s="678"/>
      <c r="AI27" s="678"/>
      <c r="AJ27" s="678"/>
      <c r="AK27" s="678"/>
      <c r="AL27" s="643">
        <v>0</v>
      </c>
      <c r="AM27" s="644"/>
      <c r="AN27" s="644"/>
      <c r="AO27" s="679"/>
      <c r="AP27" s="637" t="s">
        <v>296</v>
      </c>
      <c r="AQ27" s="638"/>
      <c r="AR27" s="638"/>
      <c r="AS27" s="638"/>
      <c r="AT27" s="638"/>
      <c r="AU27" s="638"/>
      <c r="AV27" s="638"/>
      <c r="AW27" s="638"/>
      <c r="AX27" s="638"/>
      <c r="AY27" s="638"/>
      <c r="AZ27" s="638"/>
      <c r="BA27" s="638"/>
      <c r="BB27" s="638"/>
      <c r="BC27" s="638"/>
      <c r="BD27" s="638"/>
      <c r="BE27" s="638"/>
      <c r="BF27" s="639"/>
      <c r="BG27" s="640">
        <v>3939746</v>
      </c>
      <c r="BH27" s="641"/>
      <c r="BI27" s="641"/>
      <c r="BJ27" s="641"/>
      <c r="BK27" s="641"/>
      <c r="BL27" s="641"/>
      <c r="BM27" s="641"/>
      <c r="BN27" s="642"/>
      <c r="BO27" s="677">
        <v>100</v>
      </c>
      <c r="BP27" s="677"/>
      <c r="BQ27" s="677"/>
      <c r="BR27" s="677"/>
      <c r="BS27" s="646" t="s">
        <v>236</v>
      </c>
      <c r="BT27" s="641"/>
      <c r="BU27" s="641"/>
      <c r="BV27" s="641"/>
      <c r="BW27" s="641"/>
      <c r="BX27" s="641"/>
      <c r="BY27" s="641"/>
      <c r="BZ27" s="641"/>
      <c r="CA27" s="641"/>
      <c r="CB27" s="684"/>
      <c r="CD27" s="673" t="s">
        <v>297</v>
      </c>
      <c r="CE27" s="674"/>
      <c r="CF27" s="674"/>
      <c r="CG27" s="674"/>
      <c r="CH27" s="674"/>
      <c r="CI27" s="674"/>
      <c r="CJ27" s="674"/>
      <c r="CK27" s="674"/>
      <c r="CL27" s="674"/>
      <c r="CM27" s="674"/>
      <c r="CN27" s="674"/>
      <c r="CO27" s="674"/>
      <c r="CP27" s="674"/>
      <c r="CQ27" s="675"/>
      <c r="CR27" s="640">
        <v>6871186</v>
      </c>
      <c r="CS27" s="659"/>
      <c r="CT27" s="659"/>
      <c r="CU27" s="659"/>
      <c r="CV27" s="659"/>
      <c r="CW27" s="659"/>
      <c r="CX27" s="659"/>
      <c r="CY27" s="660"/>
      <c r="CZ27" s="643">
        <v>22.3</v>
      </c>
      <c r="DA27" s="661"/>
      <c r="DB27" s="661"/>
      <c r="DC27" s="662"/>
      <c r="DD27" s="646">
        <v>2016565</v>
      </c>
      <c r="DE27" s="659"/>
      <c r="DF27" s="659"/>
      <c r="DG27" s="659"/>
      <c r="DH27" s="659"/>
      <c r="DI27" s="659"/>
      <c r="DJ27" s="659"/>
      <c r="DK27" s="660"/>
      <c r="DL27" s="646">
        <v>2016374</v>
      </c>
      <c r="DM27" s="659"/>
      <c r="DN27" s="659"/>
      <c r="DO27" s="659"/>
      <c r="DP27" s="659"/>
      <c r="DQ27" s="659"/>
      <c r="DR27" s="659"/>
      <c r="DS27" s="659"/>
      <c r="DT27" s="659"/>
      <c r="DU27" s="659"/>
      <c r="DV27" s="660"/>
      <c r="DW27" s="643">
        <v>12.3</v>
      </c>
      <c r="DX27" s="661"/>
      <c r="DY27" s="661"/>
      <c r="DZ27" s="661"/>
      <c r="EA27" s="661"/>
      <c r="EB27" s="661"/>
      <c r="EC27" s="676"/>
    </row>
    <row r="28" spans="2:133" ht="11.25" customHeight="1" x14ac:dyDescent="0.15">
      <c r="B28" s="637" t="s">
        <v>298</v>
      </c>
      <c r="C28" s="638"/>
      <c r="D28" s="638"/>
      <c r="E28" s="638"/>
      <c r="F28" s="638"/>
      <c r="G28" s="638"/>
      <c r="H28" s="638"/>
      <c r="I28" s="638"/>
      <c r="J28" s="638"/>
      <c r="K28" s="638"/>
      <c r="L28" s="638"/>
      <c r="M28" s="638"/>
      <c r="N28" s="638"/>
      <c r="O28" s="638"/>
      <c r="P28" s="638"/>
      <c r="Q28" s="639"/>
      <c r="R28" s="640">
        <v>134859</v>
      </c>
      <c r="S28" s="641"/>
      <c r="T28" s="641"/>
      <c r="U28" s="641"/>
      <c r="V28" s="641"/>
      <c r="W28" s="641"/>
      <c r="X28" s="641"/>
      <c r="Y28" s="642"/>
      <c r="Z28" s="677">
        <v>0.4</v>
      </c>
      <c r="AA28" s="677"/>
      <c r="AB28" s="677"/>
      <c r="AC28" s="677"/>
      <c r="AD28" s="678" t="s">
        <v>125</v>
      </c>
      <c r="AE28" s="678"/>
      <c r="AF28" s="678"/>
      <c r="AG28" s="678"/>
      <c r="AH28" s="678"/>
      <c r="AI28" s="678"/>
      <c r="AJ28" s="678"/>
      <c r="AK28" s="678"/>
      <c r="AL28" s="643" t="s">
        <v>125</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299</v>
      </c>
      <c r="CE28" s="674"/>
      <c r="CF28" s="674"/>
      <c r="CG28" s="674"/>
      <c r="CH28" s="674"/>
      <c r="CI28" s="674"/>
      <c r="CJ28" s="674"/>
      <c r="CK28" s="674"/>
      <c r="CL28" s="674"/>
      <c r="CM28" s="674"/>
      <c r="CN28" s="674"/>
      <c r="CO28" s="674"/>
      <c r="CP28" s="674"/>
      <c r="CQ28" s="675"/>
      <c r="CR28" s="640">
        <v>3386532</v>
      </c>
      <c r="CS28" s="641"/>
      <c r="CT28" s="641"/>
      <c r="CU28" s="641"/>
      <c r="CV28" s="641"/>
      <c r="CW28" s="641"/>
      <c r="CX28" s="641"/>
      <c r="CY28" s="642"/>
      <c r="CZ28" s="643">
        <v>11</v>
      </c>
      <c r="DA28" s="661"/>
      <c r="DB28" s="661"/>
      <c r="DC28" s="662"/>
      <c r="DD28" s="646">
        <v>3272984</v>
      </c>
      <c r="DE28" s="641"/>
      <c r="DF28" s="641"/>
      <c r="DG28" s="641"/>
      <c r="DH28" s="641"/>
      <c r="DI28" s="641"/>
      <c r="DJ28" s="641"/>
      <c r="DK28" s="642"/>
      <c r="DL28" s="646">
        <v>2813720</v>
      </c>
      <c r="DM28" s="641"/>
      <c r="DN28" s="641"/>
      <c r="DO28" s="641"/>
      <c r="DP28" s="641"/>
      <c r="DQ28" s="641"/>
      <c r="DR28" s="641"/>
      <c r="DS28" s="641"/>
      <c r="DT28" s="641"/>
      <c r="DU28" s="641"/>
      <c r="DV28" s="642"/>
      <c r="DW28" s="643">
        <v>17.2</v>
      </c>
      <c r="DX28" s="661"/>
      <c r="DY28" s="661"/>
      <c r="DZ28" s="661"/>
      <c r="EA28" s="661"/>
      <c r="EB28" s="661"/>
      <c r="EC28" s="676"/>
    </row>
    <row r="29" spans="2:133" ht="11.25" customHeight="1" x14ac:dyDescent="0.15">
      <c r="B29" s="637" t="s">
        <v>300</v>
      </c>
      <c r="C29" s="638"/>
      <c r="D29" s="638"/>
      <c r="E29" s="638"/>
      <c r="F29" s="638"/>
      <c r="G29" s="638"/>
      <c r="H29" s="638"/>
      <c r="I29" s="638"/>
      <c r="J29" s="638"/>
      <c r="K29" s="638"/>
      <c r="L29" s="638"/>
      <c r="M29" s="638"/>
      <c r="N29" s="638"/>
      <c r="O29" s="638"/>
      <c r="P29" s="638"/>
      <c r="Q29" s="639"/>
      <c r="R29" s="640">
        <v>177224</v>
      </c>
      <c r="S29" s="641"/>
      <c r="T29" s="641"/>
      <c r="U29" s="641"/>
      <c r="V29" s="641"/>
      <c r="W29" s="641"/>
      <c r="X29" s="641"/>
      <c r="Y29" s="642"/>
      <c r="Z29" s="677">
        <v>0.5</v>
      </c>
      <c r="AA29" s="677"/>
      <c r="AB29" s="677"/>
      <c r="AC29" s="677"/>
      <c r="AD29" s="678">
        <v>4771</v>
      </c>
      <c r="AE29" s="678"/>
      <c r="AF29" s="678"/>
      <c r="AG29" s="678"/>
      <c r="AH29" s="678"/>
      <c r="AI29" s="678"/>
      <c r="AJ29" s="678"/>
      <c r="AK29" s="678"/>
      <c r="AL29" s="643">
        <v>0</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301</v>
      </c>
      <c r="CE29" s="726"/>
      <c r="CF29" s="673" t="s">
        <v>69</v>
      </c>
      <c r="CG29" s="674"/>
      <c r="CH29" s="674"/>
      <c r="CI29" s="674"/>
      <c r="CJ29" s="674"/>
      <c r="CK29" s="674"/>
      <c r="CL29" s="674"/>
      <c r="CM29" s="674"/>
      <c r="CN29" s="674"/>
      <c r="CO29" s="674"/>
      <c r="CP29" s="674"/>
      <c r="CQ29" s="675"/>
      <c r="CR29" s="640">
        <v>3386529</v>
      </c>
      <c r="CS29" s="659"/>
      <c r="CT29" s="659"/>
      <c r="CU29" s="659"/>
      <c r="CV29" s="659"/>
      <c r="CW29" s="659"/>
      <c r="CX29" s="659"/>
      <c r="CY29" s="660"/>
      <c r="CZ29" s="643">
        <v>11</v>
      </c>
      <c r="DA29" s="661"/>
      <c r="DB29" s="661"/>
      <c r="DC29" s="662"/>
      <c r="DD29" s="646">
        <v>3272981</v>
      </c>
      <c r="DE29" s="659"/>
      <c r="DF29" s="659"/>
      <c r="DG29" s="659"/>
      <c r="DH29" s="659"/>
      <c r="DI29" s="659"/>
      <c r="DJ29" s="659"/>
      <c r="DK29" s="660"/>
      <c r="DL29" s="646">
        <v>2813717</v>
      </c>
      <c r="DM29" s="659"/>
      <c r="DN29" s="659"/>
      <c r="DO29" s="659"/>
      <c r="DP29" s="659"/>
      <c r="DQ29" s="659"/>
      <c r="DR29" s="659"/>
      <c r="DS29" s="659"/>
      <c r="DT29" s="659"/>
      <c r="DU29" s="659"/>
      <c r="DV29" s="660"/>
      <c r="DW29" s="643">
        <v>17.2</v>
      </c>
      <c r="DX29" s="661"/>
      <c r="DY29" s="661"/>
      <c r="DZ29" s="661"/>
      <c r="EA29" s="661"/>
      <c r="EB29" s="661"/>
      <c r="EC29" s="676"/>
    </row>
    <row r="30" spans="2:133" ht="11.25" customHeight="1" x14ac:dyDescent="0.15">
      <c r="B30" s="637" t="s">
        <v>302</v>
      </c>
      <c r="C30" s="638"/>
      <c r="D30" s="638"/>
      <c r="E30" s="638"/>
      <c r="F30" s="638"/>
      <c r="G30" s="638"/>
      <c r="H30" s="638"/>
      <c r="I30" s="638"/>
      <c r="J30" s="638"/>
      <c r="K30" s="638"/>
      <c r="L30" s="638"/>
      <c r="M30" s="638"/>
      <c r="N30" s="638"/>
      <c r="O30" s="638"/>
      <c r="P30" s="638"/>
      <c r="Q30" s="639"/>
      <c r="R30" s="640">
        <v>130906</v>
      </c>
      <c r="S30" s="641"/>
      <c r="T30" s="641"/>
      <c r="U30" s="641"/>
      <c r="V30" s="641"/>
      <c r="W30" s="641"/>
      <c r="X30" s="641"/>
      <c r="Y30" s="642"/>
      <c r="Z30" s="677">
        <v>0.4</v>
      </c>
      <c r="AA30" s="677"/>
      <c r="AB30" s="677"/>
      <c r="AC30" s="677"/>
      <c r="AD30" s="678" t="s">
        <v>125</v>
      </c>
      <c r="AE30" s="678"/>
      <c r="AF30" s="678"/>
      <c r="AG30" s="678"/>
      <c r="AH30" s="678"/>
      <c r="AI30" s="678"/>
      <c r="AJ30" s="678"/>
      <c r="AK30" s="678"/>
      <c r="AL30" s="643" t="s">
        <v>236</v>
      </c>
      <c r="AM30" s="644"/>
      <c r="AN30" s="644"/>
      <c r="AO30" s="679"/>
      <c r="AP30" s="701" t="s">
        <v>219</v>
      </c>
      <c r="AQ30" s="702"/>
      <c r="AR30" s="702"/>
      <c r="AS30" s="702"/>
      <c r="AT30" s="702"/>
      <c r="AU30" s="702"/>
      <c r="AV30" s="702"/>
      <c r="AW30" s="702"/>
      <c r="AX30" s="702"/>
      <c r="AY30" s="702"/>
      <c r="AZ30" s="702"/>
      <c r="BA30" s="702"/>
      <c r="BB30" s="702"/>
      <c r="BC30" s="702"/>
      <c r="BD30" s="702"/>
      <c r="BE30" s="702"/>
      <c r="BF30" s="703"/>
      <c r="BG30" s="701" t="s">
        <v>303</v>
      </c>
      <c r="BH30" s="714"/>
      <c r="BI30" s="714"/>
      <c r="BJ30" s="714"/>
      <c r="BK30" s="714"/>
      <c r="BL30" s="714"/>
      <c r="BM30" s="714"/>
      <c r="BN30" s="714"/>
      <c r="BO30" s="714"/>
      <c r="BP30" s="714"/>
      <c r="BQ30" s="715"/>
      <c r="BR30" s="701" t="s">
        <v>304</v>
      </c>
      <c r="BS30" s="714"/>
      <c r="BT30" s="714"/>
      <c r="BU30" s="714"/>
      <c r="BV30" s="714"/>
      <c r="BW30" s="714"/>
      <c r="BX30" s="714"/>
      <c r="BY30" s="714"/>
      <c r="BZ30" s="714"/>
      <c r="CA30" s="714"/>
      <c r="CB30" s="715"/>
      <c r="CD30" s="727"/>
      <c r="CE30" s="728"/>
      <c r="CF30" s="673" t="s">
        <v>305</v>
      </c>
      <c r="CG30" s="674"/>
      <c r="CH30" s="674"/>
      <c r="CI30" s="674"/>
      <c r="CJ30" s="674"/>
      <c r="CK30" s="674"/>
      <c r="CL30" s="674"/>
      <c r="CM30" s="674"/>
      <c r="CN30" s="674"/>
      <c r="CO30" s="674"/>
      <c r="CP30" s="674"/>
      <c r="CQ30" s="675"/>
      <c r="CR30" s="640">
        <v>3293285</v>
      </c>
      <c r="CS30" s="641"/>
      <c r="CT30" s="641"/>
      <c r="CU30" s="641"/>
      <c r="CV30" s="641"/>
      <c r="CW30" s="641"/>
      <c r="CX30" s="641"/>
      <c r="CY30" s="642"/>
      <c r="CZ30" s="643">
        <v>10.7</v>
      </c>
      <c r="DA30" s="661"/>
      <c r="DB30" s="661"/>
      <c r="DC30" s="662"/>
      <c r="DD30" s="646">
        <v>3182597</v>
      </c>
      <c r="DE30" s="641"/>
      <c r="DF30" s="641"/>
      <c r="DG30" s="641"/>
      <c r="DH30" s="641"/>
      <c r="DI30" s="641"/>
      <c r="DJ30" s="641"/>
      <c r="DK30" s="642"/>
      <c r="DL30" s="646">
        <v>2723333</v>
      </c>
      <c r="DM30" s="641"/>
      <c r="DN30" s="641"/>
      <c r="DO30" s="641"/>
      <c r="DP30" s="641"/>
      <c r="DQ30" s="641"/>
      <c r="DR30" s="641"/>
      <c r="DS30" s="641"/>
      <c r="DT30" s="641"/>
      <c r="DU30" s="641"/>
      <c r="DV30" s="642"/>
      <c r="DW30" s="643">
        <v>16.600000000000001</v>
      </c>
      <c r="DX30" s="661"/>
      <c r="DY30" s="661"/>
      <c r="DZ30" s="661"/>
      <c r="EA30" s="661"/>
      <c r="EB30" s="661"/>
      <c r="EC30" s="676"/>
    </row>
    <row r="31" spans="2:133" ht="11.25" customHeight="1" x14ac:dyDescent="0.15">
      <c r="B31" s="637" t="s">
        <v>306</v>
      </c>
      <c r="C31" s="638"/>
      <c r="D31" s="638"/>
      <c r="E31" s="638"/>
      <c r="F31" s="638"/>
      <c r="G31" s="638"/>
      <c r="H31" s="638"/>
      <c r="I31" s="638"/>
      <c r="J31" s="638"/>
      <c r="K31" s="638"/>
      <c r="L31" s="638"/>
      <c r="M31" s="638"/>
      <c r="N31" s="638"/>
      <c r="O31" s="638"/>
      <c r="P31" s="638"/>
      <c r="Q31" s="639"/>
      <c r="R31" s="640">
        <v>4637979</v>
      </c>
      <c r="S31" s="641"/>
      <c r="T31" s="641"/>
      <c r="U31" s="641"/>
      <c r="V31" s="641"/>
      <c r="W31" s="641"/>
      <c r="X31" s="641"/>
      <c r="Y31" s="642"/>
      <c r="Z31" s="677">
        <v>14.3</v>
      </c>
      <c r="AA31" s="677"/>
      <c r="AB31" s="677"/>
      <c r="AC31" s="677"/>
      <c r="AD31" s="678" t="s">
        <v>125</v>
      </c>
      <c r="AE31" s="678"/>
      <c r="AF31" s="678"/>
      <c r="AG31" s="678"/>
      <c r="AH31" s="678"/>
      <c r="AI31" s="678"/>
      <c r="AJ31" s="678"/>
      <c r="AK31" s="678"/>
      <c r="AL31" s="643" t="s">
        <v>125</v>
      </c>
      <c r="AM31" s="644"/>
      <c r="AN31" s="644"/>
      <c r="AO31" s="679"/>
      <c r="AP31" s="716" t="s">
        <v>307</v>
      </c>
      <c r="AQ31" s="717"/>
      <c r="AR31" s="717"/>
      <c r="AS31" s="717"/>
      <c r="AT31" s="722" t="s">
        <v>308</v>
      </c>
      <c r="AU31" s="231"/>
      <c r="AV31" s="231"/>
      <c r="AW31" s="231"/>
      <c r="AX31" s="706" t="s">
        <v>185</v>
      </c>
      <c r="AY31" s="707"/>
      <c r="AZ31" s="707"/>
      <c r="BA31" s="707"/>
      <c r="BB31" s="707"/>
      <c r="BC31" s="707"/>
      <c r="BD31" s="707"/>
      <c r="BE31" s="707"/>
      <c r="BF31" s="708"/>
      <c r="BG31" s="709">
        <v>98.7</v>
      </c>
      <c r="BH31" s="710"/>
      <c r="BI31" s="710"/>
      <c r="BJ31" s="710"/>
      <c r="BK31" s="710"/>
      <c r="BL31" s="710"/>
      <c r="BM31" s="711">
        <v>92.4</v>
      </c>
      <c r="BN31" s="710"/>
      <c r="BO31" s="710"/>
      <c r="BP31" s="710"/>
      <c r="BQ31" s="712"/>
      <c r="BR31" s="709">
        <v>98.8</v>
      </c>
      <c r="BS31" s="710"/>
      <c r="BT31" s="710"/>
      <c r="BU31" s="710"/>
      <c r="BV31" s="710"/>
      <c r="BW31" s="710"/>
      <c r="BX31" s="711">
        <v>91.9</v>
      </c>
      <c r="BY31" s="710"/>
      <c r="BZ31" s="710"/>
      <c r="CA31" s="710"/>
      <c r="CB31" s="712"/>
      <c r="CD31" s="727"/>
      <c r="CE31" s="728"/>
      <c r="CF31" s="673" t="s">
        <v>309</v>
      </c>
      <c r="CG31" s="674"/>
      <c r="CH31" s="674"/>
      <c r="CI31" s="674"/>
      <c r="CJ31" s="674"/>
      <c r="CK31" s="674"/>
      <c r="CL31" s="674"/>
      <c r="CM31" s="674"/>
      <c r="CN31" s="674"/>
      <c r="CO31" s="674"/>
      <c r="CP31" s="674"/>
      <c r="CQ31" s="675"/>
      <c r="CR31" s="640">
        <v>93244</v>
      </c>
      <c r="CS31" s="659"/>
      <c r="CT31" s="659"/>
      <c r="CU31" s="659"/>
      <c r="CV31" s="659"/>
      <c r="CW31" s="659"/>
      <c r="CX31" s="659"/>
      <c r="CY31" s="660"/>
      <c r="CZ31" s="643">
        <v>0.3</v>
      </c>
      <c r="DA31" s="661"/>
      <c r="DB31" s="661"/>
      <c r="DC31" s="662"/>
      <c r="DD31" s="646">
        <v>90384</v>
      </c>
      <c r="DE31" s="659"/>
      <c r="DF31" s="659"/>
      <c r="DG31" s="659"/>
      <c r="DH31" s="659"/>
      <c r="DI31" s="659"/>
      <c r="DJ31" s="659"/>
      <c r="DK31" s="660"/>
      <c r="DL31" s="646">
        <v>90384</v>
      </c>
      <c r="DM31" s="659"/>
      <c r="DN31" s="659"/>
      <c r="DO31" s="659"/>
      <c r="DP31" s="659"/>
      <c r="DQ31" s="659"/>
      <c r="DR31" s="659"/>
      <c r="DS31" s="659"/>
      <c r="DT31" s="659"/>
      <c r="DU31" s="659"/>
      <c r="DV31" s="660"/>
      <c r="DW31" s="643">
        <v>0.6</v>
      </c>
      <c r="DX31" s="661"/>
      <c r="DY31" s="661"/>
      <c r="DZ31" s="661"/>
      <c r="EA31" s="661"/>
      <c r="EB31" s="661"/>
      <c r="EC31" s="676"/>
    </row>
    <row r="32" spans="2:133" ht="11.25" customHeight="1" x14ac:dyDescent="0.15">
      <c r="B32" s="731" t="s">
        <v>310</v>
      </c>
      <c r="C32" s="732"/>
      <c r="D32" s="732"/>
      <c r="E32" s="732"/>
      <c r="F32" s="732"/>
      <c r="G32" s="732"/>
      <c r="H32" s="732"/>
      <c r="I32" s="732"/>
      <c r="J32" s="732"/>
      <c r="K32" s="732"/>
      <c r="L32" s="732"/>
      <c r="M32" s="732"/>
      <c r="N32" s="732"/>
      <c r="O32" s="732"/>
      <c r="P32" s="732"/>
      <c r="Q32" s="733"/>
      <c r="R32" s="640" t="s">
        <v>236</v>
      </c>
      <c r="S32" s="641"/>
      <c r="T32" s="641"/>
      <c r="U32" s="641"/>
      <c r="V32" s="641"/>
      <c r="W32" s="641"/>
      <c r="X32" s="641"/>
      <c r="Y32" s="642"/>
      <c r="Z32" s="677" t="s">
        <v>125</v>
      </c>
      <c r="AA32" s="677"/>
      <c r="AB32" s="677"/>
      <c r="AC32" s="677"/>
      <c r="AD32" s="678" t="s">
        <v>125</v>
      </c>
      <c r="AE32" s="678"/>
      <c r="AF32" s="678"/>
      <c r="AG32" s="678"/>
      <c r="AH32" s="678"/>
      <c r="AI32" s="678"/>
      <c r="AJ32" s="678"/>
      <c r="AK32" s="678"/>
      <c r="AL32" s="643" t="s">
        <v>125</v>
      </c>
      <c r="AM32" s="644"/>
      <c r="AN32" s="644"/>
      <c r="AO32" s="679"/>
      <c r="AP32" s="718"/>
      <c r="AQ32" s="719"/>
      <c r="AR32" s="719"/>
      <c r="AS32" s="719"/>
      <c r="AT32" s="723"/>
      <c r="AU32" s="230" t="s">
        <v>311</v>
      </c>
      <c r="AV32" s="230"/>
      <c r="AW32" s="230"/>
      <c r="AX32" s="637" t="s">
        <v>312</v>
      </c>
      <c r="AY32" s="638"/>
      <c r="AZ32" s="638"/>
      <c r="BA32" s="638"/>
      <c r="BB32" s="638"/>
      <c r="BC32" s="638"/>
      <c r="BD32" s="638"/>
      <c r="BE32" s="638"/>
      <c r="BF32" s="639"/>
      <c r="BG32" s="713">
        <v>99.4</v>
      </c>
      <c r="BH32" s="659"/>
      <c r="BI32" s="659"/>
      <c r="BJ32" s="659"/>
      <c r="BK32" s="659"/>
      <c r="BL32" s="659"/>
      <c r="BM32" s="644">
        <v>97.2</v>
      </c>
      <c r="BN32" s="705"/>
      <c r="BO32" s="705"/>
      <c r="BP32" s="705"/>
      <c r="BQ32" s="683"/>
      <c r="BR32" s="713">
        <v>99.2</v>
      </c>
      <c r="BS32" s="659"/>
      <c r="BT32" s="659"/>
      <c r="BU32" s="659"/>
      <c r="BV32" s="659"/>
      <c r="BW32" s="659"/>
      <c r="BX32" s="644">
        <v>96.7</v>
      </c>
      <c r="BY32" s="705"/>
      <c r="BZ32" s="705"/>
      <c r="CA32" s="705"/>
      <c r="CB32" s="683"/>
      <c r="CD32" s="729"/>
      <c r="CE32" s="730"/>
      <c r="CF32" s="673" t="s">
        <v>313</v>
      </c>
      <c r="CG32" s="674"/>
      <c r="CH32" s="674"/>
      <c r="CI32" s="674"/>
      <c r="CJ32" s="674"/>
      <c r="CK32" s="674"/>
      <c r="CL32" s="674"/>
      <c r="CM32" s="674"/>
      <c r="CN32" s="674"/>
      <c r="CO32" s="674"/>
      <c r="CP32" s="674"/>
      <c r="CQ32" s="675"/>
      <c r="CR32" s="640">
        <v>3</v>
      </c>
      <c r="CS32" s="641"/>
      <c r="CT32" s="641"/>
      <c r="CU32" s="641"/>
      <c r="CV32" s="641"/>
      <c r="CW32" s="641"/>
      <c r="CX32" s="641"/>
      <c r="CY32" s="642"/>
      <c r="CZ32" s="643">
        <v>0</v>
      </c>
      <c r="DA32" s="661"/>
      <c r="DB32" s="661"/>
      <c r="DC32" s="662"/>
      <c r="DD32" s="646">
        <v>3</v>
      </c>
      <c r="DE32" s="641"/>
      <c r="DF32" s="641"/>
      <c r="DG32" s="641"/>
      <c r="DH32" s="641"/>
      <c r="DI32" s="641"/>
      <c r="DJ32" s="641"/>
      <c r="DK32" s="642"/>
      <c r="DL32" s="646">
        <v>3</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314</v>
      </c>
      <c r="C33" s="638"/>
      <c r="D33" s="638"/>
      <c r="E33" s="638"/>
      <c r="F33" s="638"/>
      <c r="G33" s="638"/>
      <c r="H33" s="638"/>
      <c r="I33" s="638"/>
      <c r="J33" s="638"/>
      <c r="K33" s="638"/>
      <c r="L33" s="638"/>
      <c r="M33" s="638"/>
      <c r="N33" s="638"/>
      <c r="O33" s="638"/>
      <c r="P33" s="638"/>
      <c r="Q33" s="639"/>
      <c r="R33" s="640">
        <v>3284365</v>
      </c>
      <c r="S33" s="641"/>
      <c r="T33" s="641"/>
      <c r="U33" s="641"/>
      <c r="V33" s="641"/>
      <c r="W33" s="641"/>
      <c r="X33" s="641"/>
      <c r="Y33" s="642"/>
      <c r="Z33" s="677">
        <v>10.199999999999999</v>
      </c>
      <c r="AA33" s="677"/>
      <c r="AB33" s="677"/>
      <c r="AC33" s="677"/>
      <c r="AD33" s="678" t="s">
        <v>125</v>
      </c>
      <c r="AE33" s="678"/>
      <c r="AF33" s="678"/>
      <c r="AG33" s="678"/>
      <c r="AH33" s="678"/>
      <c r="AI33" s="678"/>
      <c r="AJ33" s="678"/>
      <c r="AK33" s="678"/>
      <c r="AL33" s="643" t="s">
        <v>125</v>
      </c>
      <c r="AM33" s="644"/>
      <c r="AN33" s="644"/>
      <c r="AO33" s="679"/>
      <c r="AP33" s="720"/>
      <c r="AQ33" s="721"/>
      <c r="AR33" s="721"/>
      <c r="AS33" s="721"/>
      <c r="AT33" s="724"/>
      <c r="AU33" s="232"/>
      <c r="AV33" s="232"/>
      <c r="AW33" s="232"/>
      <c r="AX33" s="621" t="s">
        <v>315</v>
      </c>
      <c r="AY33" s="622"/>
      <c r="AZ33" s="622"/>
      <c r="BA33" s="622"/>
      <c r="BB33" s="622"/>
      <c r="BC33" s="622"/>
      <c r="BD33" s="622"/>
      <c r="BE33" s="622"/>
      <c r="BF33" s="623"/>
      <c r="BG33" s="704">
        <v>98</v>
      </c>
      <c r="BH33" s="625"/>
      <c r="BI33" s="625"/>
      <c r="BJ33" s="625"/>
      <c r="BK33" s="625"/>
      <c r="BL33" s="625"/>
      <c r="BM33" s="668">
        <v>87.5</v>
      </c>
      <c r="BN33" s="625"/>
      <c r="BO33" s="625"/>
      <c r="BP33" s="625"/>
      <c r="BQ33" s="689"/>
      <c r="BR33" s="704">
        <v>98.3</v>
      </c>
      <c r="BS33" s="625"/>
      <c r="BT33" s="625"/>
      <c r="BU33" s="625"/>
      <c r="BV33" s="625"/>
      <c r="BW33" s="625"/>
      <c r="BX33" s="668">
        <v>86.9</v>
      </c>
      <c r="BY33" s="625"/>
      <c r="BZ33" s="625"/>
      <c r="CA33" s="625"/>
      <c r="CB33" s="689"/>
      <c r="CD33" s="673" t="s">
        <v>316</v>
      </c>
      <c r="CE33" s="674"/>
      <c r="CF33" s="674"/>
      <c r="CG33" s="674"/>
      <c r="CH33" s="674"/>
      <c r="CI33" s="674"/>
      <c r="CJ33" s="674"/>
      <c r="CK33" s="674"/>
      <c r="CL33" s="674"/>
      <c r="CM33" s="674"/>
      <c r="CN33" s="674"/>
      <c r="CO33" s="674"/>
      <c r="CP33" s="674"/>
      <c r="CQ33" s="675"/>
      <c r="CR33" s="640">
        <v>10621291</v>
      </c>
      <c r="CS33" s="659"/>
      <c r="CT33" s="659"/>
      <c r="CU33" s="659"/>
      <c r="CV33" s="659"/>
      <c r="CW33" s="659"/>
      <c r="CX33" s="659"/>
      <c r="CY33" s="660"/>
      <c r="CZ33" s="643">
        <v>34.4</v>
      </c>
      <c r="DA33" s="661"/>
      <c r="DB33" s="661"/>
      <c r="DC33" s="662"/>
      <c r="DD33" s="646">
        <v>7570477</v>
      </c>
      <c r="DE33" s="659"/>
      <c r="DF33" s="659"/>
      <c r="DG33" s="659"/>
      <c r="DH33" s="659"/>
      <c r="DI33" s="659"/>
      <c r="DJ33" s="659"/>
      <c r="DK33" s="660"/>
      <c r="DL33" s="646">
        <v>5473608</v>
      </c>
      <c r="DM33" s="659"/>
      <c r="DN33" s="659"/>
      <c r="DO33" s="659"/>
      <c r="DP33" s="659"/>
      <c r="DQ33" s="659"/>
      <c r="DR33" s="659"/>
      <c r="DS33" s="659"/>
      <c r="DT33" s="659"/>
      <c r="DU33" s="659"/>
      <c r="DV33" s="660"/>
      <c r="DW33" s="643">
        <v>33.4</v>
      </c>
      <c r="DX33" s="661"/>
      <c r="DY33" s="661"/>
      <c r="DZ33" s="661"/>
      <c r="EA33" s="661"/>
      <c r="EB33" s="661"/>
      <c r="EC33" s="676"/>
    </row>
    <row r="34" spans="2:133" ht="11.25" customHeight="1" x14ac:dyDescent="0.15">
      <c r="B34" s="637" t="s">
        <v>317</v>
      </c>
      <c r="C34" s="638"/>
      <c r="D34" s="638"/>
      <c r="E34" s="638"/>
      <c r="F34" s="638"/>
      <c r="G34" s="638"/>
      <c r="H34" s="638"/>
      <c r="I34" s="638"/>
      <c r="J34" s="638"/>
      <c r="K34" s="638"/>
      <c r="L34" s="638"/>
      <c r="M34" s="638"/>
      <c r="N34" s="638"/>
      <c r="O34" s="638"/>
      <c r="P34" s="638"/>
      <c r="Q34" s="639"/>
      <c r="R34" s="640">
        <v>117710</v>
      </c>
      <c r="S34" s="641"/>
      <c r="T34" s="641"/>
      <c r="U34" s="641"/>
      <c r="V34" s="641"/>
      <c r="W34" s="641"/>
      <c r="X34" s="641"/>
      <c r="Y34" s="642"/>
      <c r="Z34" s="677">
        <v>0.4</v>
      </c>
      <c r="AA34" s="677"/>
      <c r="AB34" s="677"/>
      <c r="AC34" s="677"/>
      <c r="AD34" s="678" t="s">
        <v>125</v>
      </c>
      <c r="AE34" s="678"/>
      <c r="AF34" s="678"/>
      <c r="AG34" s="678"/>
      <c r="AH34" s="678"/>
      <c r="AI34" s="678"/>
      <c r="AJ34" s="678"/>
      <c r="AK34" s="678"/>
      <c r="AL34" s="643" t="s">
        <v>125</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318</v>
      </c>
      <c r="CE34" s="674"/>
      <c r="CF34" s="674"/>
      <c r="CG34" s="674"/>
      <c r="CH34" s="674"/>
      <c r="CI34" s="674"/>
      <c r="CJ34" s="674"/>
      <c r="CK34" s="674"/>
      <c r="CL34" s="674"/>
      <c r="CM34" s="674"/>
      <c r="CN34" s="674"/>
      <c r="CO34" s="674"/>
      <c r="CP34" s="674"/>
      <c r="CQ34" s="675"/>
      <c r="CR34" s="640">
        <v>2721564</v>
      </c>
      <c r="CS34" s="641"/>
      <c r="CT34" s="641"/>
      <c r="CU34" s="641"/>
      <c r="CV34" s="641"/>
      <c r="CW34" s="641"/>
      <c r="CX34" s="641"/>
      <c r="CY34" s="642"/>
      <c r="CZ34" s="643">
        <v>8.8000000000000007</v>
      </c>
      <c r="DA34" s="661"/>
      <c r="DB34" s="661"/>
      <c r="DC34" s="662"/>
      <c r="DD34" s="646">
        <v>2051560</v>
      </c>
      <c r="DE34" s="641"/>
      <c r="DF34" s="641"/>
      <c r="DG34" s="641"/>
      <c r="DH34" s="641"/>
      <c r="DI34" s="641"/>
      <c r="DJ34" s="641"/>
      <c r="DK34" s="642"/>
      <c r="DL34" s="646">
        <v>1441046</v>
      </c>
      <c r="DM34" s="641"/>
      <c r="DN34" s="641"/>
      <c r="DO34" s="641"/>
      <c r="DP34" s="641"/>
      <c r="DQ34" s="641"/>
      <c r="DR34" s="641"/>
      <c r="DS34" s="641"/>
      <c r="DT34" s="641"/>
      <c r="DU34" s="641"/>
      <c r="DV34" s="642"/>
      <c r="DW34" s="643">
        <v>8.8000000000000007</v>
      </c>
      <c r="DX34" s="661"/>
      <c r="DY34" s="661"/>
      <c r="DZ34" s="661"/>
      <c r="EA34" s="661"/>
      <c r="EB34" s="661"/>
      <c r="EC34" s="676"/>
    </row>
    <row r="35" spans="2:133" ht="11.25" customHeight="1" x14ac:dyDescent="0.15">
      <c r="B35" s="637" t="s">
        <v>319</v>
      </c>
      <c r="C35" s="638"/>
      <c r="D35" s="638"/>
      <c r="E35" s="638"/>
      <c r="F35" s="638"/>
      <c r="G35" s="638"/>
      <c r="H35" s="638"/>
      <c r="I35" s="638"/>
      <c r="J35" s="638"/>
      <c r="K35" s="638"/>
      <c r="L35" s="638"/>
      <c r="M35" s="638"/>
      <c r="N35" s="638"/>
      <c r="O35" s="638"/>
      <c r="P35" s="638"/>
      <c r="Q35" s="639"/>
      <c r="R35" s="640">
        <v>274109</v>
      </c>
      <c r="S35" s="641"/>
      <c r="T35" s="641"/>
      <c r="U35" s="641"/>
      <c r="V35" s="641"/>
      <c r="W35" s="641"/>
      <c r="X35" s="641"/>
      <c r="Y35" s="642"/>
      <c r="Z35" s="677">
        <v>0.8</v>
      </c>
      <c r="AA35" s="677"/>
      <c r="AB35" s="677"/>
      <c r="AC35" s="677"/>
      <c r="AD35" s="678" t="s">
        <v>125</v>
      </c>
      <c r="AE35" s="678"/>
      <c r="AF35" s="678"/>
      <c r="AG35" s="678"/>
      <c r="AH35" s="678"/>
      <c r="AI35" s="678"/>
      <c r="AJ35" s="678"/>
      <c r="AK35" s="678"/>
      <c r="AL35" s="643" t="s">
        <v>236</v>
      </c>
      <c r="AM35" s="644"/>
      <c r="AN35" s="644"/>
      <c r="AO35" s="679"/>
      <c r="AP35" s="235"/>
      <c r="AQ35" s="701" t="s">
        <v>320</v>
      </c>
      <c r="AR35" s="702"/>
      <c r="AS35" s="702"/>
      <c r="AT35" s="702"/>
      <c r="AU35" s="702"/>
      <c r="AV35" s="702"/>
      <c r="AW35" s="702"/>
      <c r="AX35" s="702"/>
      <c r="AY35" s="702"/>
      <c r="AZ35" s="702"/>
      <c r="BA35" s="702"/>
      <c r="BB35" s="702"/>
      <c r="BC35" s="702"/>
      <c r="BD35" s="702"/>
      <c r="BE35" s="702"/>
      <c r="BF35" s="703"/>
      <c r="BG35" s="701" t="s">
        <v>321</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322</v>
      </c>
      <c r="CE35" s="674"/>
      <c r="CF35" s="674"/>
      <c r="CG35" s="674"/>
      <c r="CH35" s="674"/>
      <c r="CI35" s="674"/>
      <c r="CJ35" s="674"/>
      <c r="CK35" s="674"/>
      <c r="CL35" s="674"/>
      <c r="CM35" s="674"/>
      <c r="CN35" s="674"/>
      <c r="CO35" s="674"/>
      <c r="CP35" s="674"/>
      <c r="CQ35" s="675"/>
      <c r="CR35" s="640">
        <v>214293</v>
      </c>
      <c r="CS35" s="659"/>
      <c r="CT35" s="659"/>
      <c r="CU35" s="659"/>
      <c r="CV35" s="659"/>
      <c r="CW35" s="659"/>
      <c r="CX35" s="659"/>
      <c r="CY35" s="660"/>
      <c r="CZ35" s="643">
        <v>0.7</v>
      </c>
      <c r="DA35" s="661"/>
      <c r="DB35" s="661"/>
      <c r="DC35" s="662"/>
      <c r="DD35" s="646">
        <v>174857</v>
      </c>
      <c r="DE35" s="659"/>
      <c r="DF35" s="659"/>
      <c r="DG35" s="659"/>
      <c r="DH35" s="659"/>
      <c r="DI35" s="659"/>
      <c r="DJ35" s="659"/>
      <c r="DK35" s="660"/>
      <c r="DL35" s="646">
        <v>174857</v>
      </c>
      <c r="DM35" s="659"/>
      <c r="DN35" s="659"/>
      <c r="DO35" s="659"/>
      <c r="DP35" s="659"/>
      <c r="DQ35" s="659"/>
      <c r="DR35" s="659"/>
      <c r="DS35" s="659"/>
      <c r="DT35" s="659"/>
      <c r="DU35" s="659"/>
      <c r="DV35" s="660"/>
      <c r="DW35" s="643">
        <v>1.1000000000000001</v>
      </c>
      <c r="DX35" s="661"/>
      <c r="DY35" s="661"/>
      <c r="DZ35" s="661"/>
      <c r="EA35" s="661"/>
      <c r="EB35" s="661"/>
      <c r="EC35" s="676"/>
    </row>
    <row r="36" spans="2:133" ht="11.25" customHeight="1" x14ac:dyDescent="0.15">
      <c r="B36" s="637" t="s">
        <v>323</v>
      </c>
      <c r="C36" s="638"/>
      <c r="D36" s="638"/>
      <c r="E36" s="638"/>
      <c r="F36" s="638"/>
      <c r="G36" s="638"/>
      <c r="H36" s="638"/>
      <c r="I36" s="638"/>
      <c r="J36" s="638"/>
      <c r="K36" s="638"/>
      <c r="L36" s="638"/>
      <c r="M36" s="638"/>
      <c r="N36" s="638"/>
      <c r="O36" s="638"/>
      <c r="P36" s="638"/>
      <c r="Q36" s="639"/>
      <c r="R36" s="640">
        <v>1137876</v>
      </c>
      <c r="S36" s="641"/>
      <c r="T36" s="641"/>
      <c r="U36" s="641"/>
      <c r="V36" s="641"/>
      <c r="W36" s="641"/>
      <c r="X36" s="641"/>
      <c r="Y36" s="642"/>
      <c r="Z36" s="677">
        <v>3.5</v>
      </c>
      <c r="AA36" s="677"/>
      <c r="AB36" s="677"/>
      <c r="AC36" s="677"/>
      <c r="AD36" s="678" t="s">
        <v>236</v>
      </c>
      <c r="AE36" s="678"/>
      <c r="AF36" s="678"/>
      <c r="AG36" s="678"/>
      <c r="AH36" s="678"/>
      <c r="AI36" s="678"/>
      <c r="AJ36" s="678"/>
      <c r="AK36" s="678"/>
      <c r="AL36" s="643" t="s">
        <v>125</v>
      </c>
      <c r="AM36" s="644"/>
      <c r="AN36" s="644"/>
      <c r="AO36" s="679"/>
      <c r="AP36" s="235"/>
      <c r="AQ36" s="692" t="s">
        <v>324</v>
      </c>
      <c r="AR36" s="693"/>
      <c r="AS36" s="693"/>
      <c r="AT36" s="693"/>
      <c r="AU36" s="693"/>
      <c r="AV36" s="693"/>
      <c r="AW36" s="693"/>
      <c r="AX36" s="693"/>
      <c r="AY36" s="694"/>
      <c r="AZ36" s="695">
        <v>3295904</v>
      </c>
      <c r="BA36" s="696"/>
      <c r="BB36" s="696"/>
      <c r="BC36" s="696"/>
      <c r="BD36" s="696"/>
      <c r="BE36" s="696"/>
      <c r="BF36" s="697"/>
      <c r="BG36" s="698" t="s">
        <v>325</v>
      </c>
      <c r="BH36" s="699"/>
      <c r="BI36" s="699"/>
      <c r="BJ36" s="699"/>
      <c r="BK36" s="699"/>
      <c r="BL36" s="699"/>
      <c r="BM36" s="699"/>
      <c r="BN36" s="699"/>
      <c r="BO36" s="699"/>
      <c r="BP36" s="699"/>
      <c r="BQ36" s="699"/>
      <c r="BR36" s="699"/>
      <c r="BS36" s="699"/>
      <c r="BT36" s="699"/>
      <c r="BU36" s="700"/>
      <c r="BV36" s="695">
        <v>86723</v>
      </c>
      <c r="BW36" s="696"/>
      <c r="BX36" s="696"/>
      <c r="BY36" s="696"/>
      <c r="BZ36" s="696"/>
      <c r="CA36" s="696"/>
      <c r="CB36" s="697"/>
      <c r="CD36" s="673" t="s">
        <v>326</v>
      </c>
      <c r="CE36" s="674"/>
      <c r="CF36" s="674"/>
      <c r="CG36" s="674"/>
      <c r="CH36" s="674"/>
      <c r="CI36" s="674"/>
      <c r="CJ36" s="674"/>
      <c r="CK36" s="674"/>
      <c r="CL36" s="674"/>
      <c r="CM36" s="674"/>
      <c r="CN36" s="674"/>
      <c r="CO36" s="674"/>
      <c r="CP36" s="674"/>
      <c r="CQ36" s="675"/>
      <c r="CR36" s="640">
        <v>4376367</v>
      </c>
      <c r="CS36" s="641"/>
      <c r="CT36" s="641"/>
      <c r="CU36" s="641"/>
      <c r="CV36" s="641"/>
      <c r="CW36" s="641"/>
      <c r="CX36" s="641"/>
      <c r="CY36" s="642"/>
      <c r="CZ36" s="643">
        <v>14.2</v>
      </c>
      <c r="DA36" s="661"/>
      <c r="DB36" s="661"/>
      <c r="DC36" s="662"/>
      <c r="DD36" s="646">
        <v>2742095</v>
      </c>
      <c r="DE36" s="641"/>
      <c r="DF36" s="641"/>
      <c r="DG36" s="641"/>
      <c r="DH36" s="641"/>
      <c r="DI36" s="641"/>
      <c r="DJ36" s="641"/>
      <c r="DK36" s="642"/>
      <c r="DL36" s="646">
        <v>1695136</v>
      </c>
      <c r="DM36" s="641"/>
      <c r="DN36" s="641"/>
      <c r="DO36" s="641"/>
      <c r="DP36" s="641"/>
      <c r="DQ36" s="641"/>
      <c r="DR36" s="641"/>
      <c r="DS36" s="641"/>
      <c r="DT36" s="641"/>
      <c r="DU36" s="641"/>
      <c r="DV36" s="642"/>
      <c r="DW36" s="643">
        <v>10.3</v>
      </c>
      <c r="DX36" s="661"/>
      <c r="DY36" s="661"/>
      <c r="DZ36" s="661"/>
      <c r="EA36" s="661"/>
      <c r="EB36" s="661"/>
      <c r="EC36" s="676"/>
    </row>
    <row r="37" spans="2:133" ht="11.25" customHeight="1" x14ac:dyDescent="0.15">
      <c r="B37" s="637" t="s">
        <v>327</v>
      </c>
      <c r="C37" s="638"/>
      <c r="D37" s="638"/>
      <c r="E37" s="638"/>
      <c r="F37" s="638"/>
      <c r="G37" s="638"/>
      <c r="H37" s="638"/>
      <c r="I37" s="638"/>
      <c r="J37" s="638"/>
      <c r="K37" s="638"/>
      <c r="L37" s="638"/>
      <c r="M37" s="638"/>
      <c r="N37" s="638"/>
      <c r="O37" s="638"/>
      <c r="P37" s="638"/>
      <c r="Q37" s="639"/>
      <c r="R37" s="640">
        <v>1026757</v>
      </c>
      <c r="S37" s="641"/>
      <c r="T37" s="641"/>
      <c r="U37" s="641"/>
      <c r="V37" s="641"/>
      <c r="W37" s="641"/>
      <c r="X37" s="641"/>
      <c r="Y37" s="642"/>
      <c r="Z37" s="677">
        <v>3.2</v>
      </c>
      <c r="AA37" s="677"/>
      <c r="AB37" s="677"/>
      <c r="AC37" s="677"/>
      <c r="AD37" s="678" t="s">
        <v>236</v>
      </c>
      <c r="AE37" s="678"/>
      <c r="AF37" s="678"/>
      <c r="AG37" s="678"/>
      <c r="AH37" s="678"/>
      <c r="AI37" s="678"/>
      <c r="AJ37" s="678"/>
      <c r="AK37" s="678"/>
      <c r="AL37" s="643" t="s">
        <v>125</v>
      </c>
      <c r="AM37" s="644"/>
      <c r="AN37" s="644"/>
      <c r="AO37" s="679"/>
      <c r="AQ37" s="680" t="s">
        <v>328</v>
      </c>
      <c r="AR37" s="681"/>
      <c r="AS37" s="681"/>
      <c r="AT37" s="681"/>
      <c r="AU37" s="681"/>
      <c r="AV37" s="681"/>
      <c r="AW37" s="681"/>
      <c r="AX37" s="681"/>
      <c r="AY37" s="682"/>
      <c r="AZ37" s="640">
        <v>706320</v>
      </c>
      <c r="BA37" s="641"/>
      <c r="BB37" s="641"/>
      <c r="BC37" s="641"/>
      <c r="BD37" s="659"/>
      <c r="BE37" s="659"/>
      <c r="BF37" s="683"/>
      <c r="BG37" s="673" t="s">
        <v>329</v>
      </c>
      <c r="BH37" s="674"/>
      <c r="BI37" s="674"/>
      <c r="BJ37" s="674"/>
      <c r="BK37" s="674"/>
      <c r="BL37" s="674"/>
      <c r="BM37" s="674"/>
      <c r="BN37" s="674"/>
      <c r="BO37" s="674"/>
      <c r="BP37" s="674"/>
      <c r="BQ37" s="674"/>
      <c r="BR37" s="674"/>
      <c r="BS37" s="674"/>
      <c r="BT37" s="674"/>
      <c r="BU37" s="675"/>
      <c r="BV37" s="640">
        <v>39387</v>
      </c>
      <c r="BW37" s="641"/>
      <c r="BX37" s="641"/>
      <c r="BY37" s="641"/>
      <c r="BZ37" s="641"/>
      <c r="CA37" s="641"/>
      <c r="CB37" s="684"/>
      <c r="CD37" s="673" t="s">
        <v>330</v>
      </c>
      <c r="CE37" s="674"/>
      <c r="CF37" s="674"/>
      <c r="CG37" s="674"/>
      <c r="CH37" s="674"/>
      <c r="CI37" s="674"/>
      <c r="CJ37" s="674"/>
      <c r="CK37" s="674"/>
      <c r="CL37" s="674"/>
      <c r="CM37" s="674"/>
      <c r="CN37" s="674"/>
      <c r="CO37" s="674"/>
      <c r="CP37" s="674"/>
      <c r="CQ37" s="675"/>
      <c r="CR37" s="640">
        <v>2496936</v>
      </c>
      <c r="CS37" s="659"/>
      <c r="CT37" s="659"/>
      <c r="CU37" s="659"/>
      <c r="CV37" s="659"/>
      <c r="CW37" s="659"/>
      <c r="CX37" s="659"/>
      <c r="CY37" s="660"/>
      <c r="CZ37" s="643">
        <v>8.1</v>
      </c>
      <c r="DA37" s="661"/>
      <c r="DB37" s="661"/>
      <c r="DC37" s="662"/>
      <c r="DD37" s="646">
        <v>1630736</v>
      </c>
      <c r="DE37" s="659"/>
      <c r="DF37" s="659"/>
      <c r="DG37" s="659"/>
      <c r="DH37" s="659"/>
      <c r="DI37" s="659"/>
      <c r="DJ37" s="659"/>
      <c r="DK37" s="660"/>
      <c r="DL37" s="646">
        <v>1246316</v>
      </c>
      <c r="DM37" s="659"/>
      <c r="DN37" s="659"/>
      <c r="DO37" s="659"/>
      <c r="DP37" s="659"/>
      <c r="DQ37" s="659"/>
      <c r="DR37" s="659"/>
      <c r="DS37" s="659"/>
      <c r="DT37" s="659"/>
      <c r="DU37" s="659"/>
      <c r="DV37" s="660"/>
      <c r="DW37" s="643">
        <v>7.6</v>
      </c>
      <c r="DX37" s="661"/>
      <c r="DY37" s="661"/>
      <c r="DZ37" s="661"/>
      <c r="EA37" s="661"/>
      <c r="EB37" s="661"/>
      <c r="EC37" s="676"/>
    </row>
    <row r="38" spans="2:133" ht="11.25" customHeight="1" x14ac:dyDescent="0.15">
      <c r="B38" s="637" t="s">
        <v>331</v>
      </c>
      <c r="C38" s="638"/>
      <c r="D38" s="638"/>
      <c r="E38" s="638"/>
      <c r="F38" s="638"/>
      <c r="G38" s="638"/>
      <c r="H38" s="638"/>
      <c r="I38" s="638"/>
      <c r="J38" s="638"/>
      <c r="K38" s="638"/>
      <c r="L38" s="638"/>
      <c r="M38" s="638"/>
      <c r="N38" s="638"/>
      <c r="O38" s="638"/>
      <c r="P38" s="638"/>
      <c r="Q38" s="639"/>
      <c r="R38" s="640">
        <v>293198</v>
      </c>
      <c r="S38" s="641"/>
      <c r="T38" s="641"/>
      <c r="U38" s="641"/>
      <c r="V38" s="641"/>
      <c r="W38" s="641"/>
      <c r="X38" s="641"/>
      <c r="Y38" s="642"/>
      <c r="Z38" s="677">
        <v>0.9</v>
      </c>
      <c r="AA38" s="677"/>
      <c r="AB38" s="677"/>
      <c r="AC38" s="677"/>
      <c r="AD38" s="678">
        <v>21</v>
      </c>
      <c r="AE38" s="678"/>
      <c r="AF38" s="678"/>
      <c r="AG38" s="678"/>
      <c r="AH38" s="678"/>
      <c r="AI38" s="678"/>
      <c r="AJ38" s="678"/>
      <c r="AK38" s="678"/>
      <c r="AL38" s="643">
        <v>0</v>
      </c>
      <c r="AM38" s="644"/>
      <c r="AN38" s="644"/>
      <c r="AO38" s="679"/>
      <c r="AQ38" s="680" t="s">
        <v>332</v>
      </c>
      <c r="AR38" s="681"/>
      <c r="AS38" s="681"/>
      <c r="AT38" s="681"/>
      <c r="AU38" s="681"/>
      <c r="AV38" s="681"/>
      <c r="AW38" s="681"/>
      <c r="AX38" s="681"/>
      <c r="AY38" s="682"/>
      <c r="AZ38" s="640">
        <v>289398</v>
      </c>
      <c r="BA38" s="641"/>
      <c r="BB38" s="641"/>
      <c r="BC38" s="641"/>
      <c r="BD38" s="659"/>
      <c r="BE38" s="659"/>
      <c r="BF38" s="683"/>
      <c r="BG38" s="673" t="s">
        <v>333</v>
      </c>
      <c r="BH38" s="674"/>
      <c r="BI38" s="674"/>
      <c r="BJ38" s="674"/>
      <c r="BK38" s="674"/>
      <c r="BL38" s="674"/>
      <c r="BM38" s="674"/>
      <c r="BN38" s="674"/>
      <c r="BO38" s="674"/>
      <c r="BP38" s="674"/>
      <c r="BQ38" s="674"/>
      <c r="BR38" s="674"/>
      <c r="BS38" s="674"/>
      <c r="BT38" s="674"/>
      <c r="BU38" s="675"/>
      <c r="BV38" s="640">
        <v>7246</v>
      </c>
      <c r="BW38" s="641"/>
      <c r="BX38" s="641"/>
      <c r="BY38" s="641"/>
      <c r="BZ38" s="641"/>
      <c r="CA38" s="641"/>
      <c r="CB38" s="684"/>
      <c r="CD38" s="673" t="s">
        <v>334</v>
      </c>
      <c r="CE38" s="674"/>
      <c r="CF38" s="674"/>
      <c r="CG38" s="674"/>
      <c r="CH38" s="674"/>
      <c r="CI38" s="674"/>
      <c r="CJ38" s="674"/>
      <c r="CK38" s="674"/>
      <c r="CL38" s="674"/>
      <c r="CM38" s="674"/>
      <c r="CN38" s="674"/>
      <c r="CO38" s="674"/>
      <c r="CP38" s="674"/>
      <c r="CQ38" s="675"/>
      <c r="CR38" s="640">
        <v>2994726</v>
      </c>
      <c r="CS38" s="641"/>
      <c r="CT38" s="641"/>
      <c r="CU38" s="641"/>
      <c r="CV38" s="641"/>
      <c r="CW38" s="641"/>
      <c r="CX38" s="641"/>
      <c r="CY38" s="642"/>
      <c r="CZ38" s="643">
        <v>9.6999999999999993</v>
      </c>
      <c r="DA38" s="661"/>
      <c r="DB38" s="661"/>
      <c r="DC38" s="662"/>
      <c r="DD38" s="646">
        <v>2601965</v>
      </c>
      <c r="DE38" s="641"/>
      <c r="DF38" s="641"/>
      <c r="DG38" s="641"/>
      <c r="DH38" s="641"/>
      <c r="DI38" s="641"/>
      <c r="DJ38" s="641"/>
      <c r="DK38" s="642"/>
      <c r="DL38" s="646">
        <v>2162569</v>
      </c>
      <c r="DM38" s="641"/>
      <c r="DN38" s="641"/>
      <c r="DO38" s="641"/>
      <c r="DP38" s="641"/>
      <c r="DQ38" s="641"/>
      <c r="DR38" s="641"/>
      <c r="DS38" s="641"/>
      <c r="DT38" s="641"/>
      <c r="DU38" s="641"/>
      <c r="DV38" s="642"/>
      <c r="DW38" s="643">
        <v>13.2</v>
      </c>
      <c r="DX38" s="661"/>
      <c r="DY38" s="661"/>
      <c r="DZ38" s="661"/>
      <c r="EA38" s="661"/>
      <c r="EB38" s="661"/>
      <c r="EC38" s="676"/>
    </row>
    <row r="39" spans="2:133" ht="11.25" customHeight="1" x14ac:dyDescent="0.15">
      <c r="B39" s="637" t="s">
        <v>335</v>
      </c>
      <c r="C39" s="638"/>
      <c r="D39" s="638"/>
      <c r="E39" s="638"/>
      <c r="F39" s="638"/>
      <c r="G39" s="638"/>
      <c r="H39" s="638"/>
      <c r="I39" s="638"/>
      <c r="J39" s="638"/>
      <c r="K39" s="638"/>
      <c r="L39" s="638"/>
      <c r="M39" s="638"/>
      <c r="N39" s="638"/>
      <c r="O39" s="638"/>
      <c r="P39" s="638"/>
      <c r="Q39" s="639"/>
      <c r="R39" s="640">
        <v>4446000</v>
      </c>
      <c r="S39" s="641"/>
      <c r="T39" s="641"/>
      <c r="U39" s="641"/>
      <c r="V39" s="641"/>
      <c r="W39" s="641"/>
      <c r="X39" s="641"/>
      <c r="Y39" s="642"/>
      <c r="Z39" s="677">
        <v>13.8</v>
      </c>
      <c r="AA39" s="677"/>
      <c r="AB39" s="677"/>
      <c r="AC39" s="677"/>
      <c r="AD39" s="678" t="s">
        <v>125</v>
      </c>
      <c r="AE39" s="678"/>
      <c r="AF39" s="678"/>
      <c r="AG39" s="678"/>
      <c r="AH39" s="678"/>
      <c r="AI39" s="678"/>
      <c r="AJ39" s="678"/>
      <c r="AK39" s="678"/>
      <c r="AL39" s="643" t="s">
        <v>125</v>
      </c>
      <c r="AM39" s="644"/>
      <c r="AN39" s="644"/>
      <c r="AO39" s="679"/>
      <c r="AQ39" s="680" t="s">
        <v>336</v>
      </c>
      <c r="AR39" s="681"/>
      <c r="AS39" s="681"/>
      <c r="AT39" s="681"/>
      <c r="AU39" s="681"/>
      <c r="AV39" s="681"/>
      <c r="AW39" s="681"/>
      <c r="AX39" s="681"/>
      <c r="AY39" s="682"/>
      <c r="AZ39" s="640">
        <v>234089</v>
      </c>
      <c r="BA39" s="641"/>
      <c r="BB39" s="641"/>
      <c r="BC39" s="641"/>
      <c r="BD39" s="659"/>
      <c r="BE39" s="659"/>
      <c r="BF39" s="683"/>
      <c r="BG39" s="673" t="s">
        <v>337</v>
      </c>
      <c r="BH39" s="674"/>
      <c r="BI39" s="674"/>
      <c r="BJ39" s="674"/>
      <c r="BK39" s="674"/>
      <c r="BL39" s="674"/>
      <c r="BM39" s="674"/>
      <c r="BN39" s="674"/>
      <c r="BO39" s="674"/>
      <c r="BP39" s="674"/>
      <c r="BQ39" s="674"/>
      <c r="BR39" s="674"/>
      <c r="BS39" s="674"/>
      <c r="BT39" s="674"/>
      <c r="BU39" s="675"/>
      <c r="BV39" s="640">
        <v>13547</v>
      </c>
      <c r="BW39" s="641"/>
      <c r="BX39" s="641"/>
      <c r="BY39" s="641"/>
      <c r="BZ39" s="641"/>
      <c r="CA39" s="641"/>
      <c r="CB39" s="684"/>
      <c r="CD39" s="673" t="s">
        <v>338</v>
      </c>
      <c r="CE39" s="674"/>
      <c r="CF39" s="674"/>
      <c r="CG39" s="674"/>
      <c r="CH39" s="674"/>
      <c r="CI39" s="674"/>
      <c r="CJ39" s="674"/>
      <c r="CK39" s="674"/>
      <c r="CL39" s="674"/>
      <c r="CM39" s="674"/>
      <c r="CN39" s="674"/>
      <c r="CO39" s="674"/>
      <c r="CP39" s="674"/>
      <c r="CQ39" s="675"/>
      <c r="CR39" s="640">
        <v>286782</v>
      </c>
      <c r="CS39" s="659"/>
      <c r="CT39" s="659"/>
      <c r="CU39" s="659"/>
      <c r="CV39" s="659"/>
      <c r="CW39" s="659"/>
      <c r="CX39" s="659"/>
      <c r="CY39" s="660"/>
      <c r="CZ39" s="643">
        <v>0.9</v>
      </c>
      <c r="DA39" s="661"/>
      <c r="DB39" s="661"/>
      <c r="DC39" s="662"/>
      <c r="DD39" s="646" t="s">
        <v>125</v>
      </c>
      <c r="DE39" s="659"/>
      <c r="DF39" s="659"/>
      <c r="DG39" s="659"/>
      <c r="DH39" s="659"/>
      <c r="DI39" s="659"/>
      <c r="DJ39" s="659"/>
      <c r="DK39" s="660"/>
      <c r="DL39" s="646" t="s">
        <v>236</v>
      </c>
      <c r="DM39" s="659"/>
      <c r="DN39" s="659"/>
      <c r="DO39" s="659"/>
      <c r="DP39" s="659"/>
      <c r="DQ39" s="659"/>
      <c r="DR39" s="659"/>
      <c r="DS39" s="659"/>
      <c r="DT39" s="659"/>
      <c r="DU39" s="659"/>
      <c r="DV39" s="660"/>
      <c r="DW39" s="643" t="s">
        <v>125</v>
      </c>
      <c r="DX39" s="661"/>
      <c r="DY39" s="661"/>
      <c r="DZ39" s="661"/>
      <c r="EA39" s="661"/>
      <c r="EB39" s="661"/>
      <c r="EC39" s="676"/>
    </row>
    <row r="40" spans="2:133" ht="11.25" customHeight="1" x14ac:dyDescent="0.15">
      <c r="B40" s="637" t="s">
        <v>339</v>
      </c>
      <c r="C40" s="638"/>
      <c r="D40" s="638"/>
      <c r="E40" s="638"/>
      <c r="F40" s="638"/>
      <c r="G40" s="638"/>
      <c r="H40" s="638"/>
      <c r="I40" s="638"/>
      <c r="J40" s="638"/>
      <c r="K40" s="638"/>
      <c r="L40" s="638"/>
      <c r="M40" s="638"/>
      <c r="N40" s="638"/>
      <c r="O40" s="638"/>
      <c r="P40" s="638"/>
      <c r="Q40" s="639"/>
      <c r="R40" s="640" t="s">
        <v>236</v>
      </c>
      <c r="S40" s="641"/>
      <c r="T40" s="641"/>
      <c r="U40" s="641"/>
      <c r="V40" s="641"/>
      <c r="W40" s="641"/>
      <c r="X40" s="641"/>
      <c r="Y40" s="642"/>
      <c r="Z40" s="677" t="s">
        <v>125</v>
      </c>
      <c r="AA40" s="677"/>
      <c r="AB40" s="677"/>
      <c r="AC40" s="677"/>
      <c r="AD40" s="678" t="s">
        <v>125</v>
      </c>
      <c r="AE40" s="678"/>
      <c r="AF40" s="678"/>
      <c r="AG40" s="678"/>
      <c r="AH40" s="678"/>
      <c r="AI40" s="678"/>
      <c r="AJ40" s="678"/>
      <c r="AK40" s="678"/>
      <c r="AL40" s="643" t="s">
        <v>125</v>
      </c>
      <c r="AM40" s="644"/>
      <c r="AN40" s="644"/>
      <c r="AO40" s="679"/>
      <c r="AQ40" s="680" t="s">
        <v>340</v>
      </c>
      <c r="AR40" s="681"/>
      <c r="AS40" s="681"/>
      <c r="AT40" s="681"/>
      <c r="AU40" s="681"/>
      <c r="AV40" s="681"/>
      <c r="AW40" s="681"/>
      <c r="AX40" s="681"/>
      <c r="AY40" s="682"/>
      <c r="AZ40" s="640">
        <v>27900</v>
      </c>
      <c r="BA40" s="641"/>
      <c r="BB40" s="641"/>
      <c r="BC40" s="641"/>
      <c r="BD40" s="659"/>
      <c r="BE40" s="659"/>
      <c r="BF40" s="683"/>
      <c r="BG40" s="685" t="s">
        <v>341</v>
      </c>
      <c r="BH40" s="686"/>
      <c r="BI40" s="686"/>
      <c r="BJ40" s="686"/>
      <c r="BK40" s="686"/>
      <c r="BL40" s="236"/>
      <c r="BM40" s="674" t="s">
        <v>342</v>
      </c>
      <c r="BN40" s="674"/>
      <c r="BO40" s="674"/>
      <c r="BP40" s="674"/>
      <c r="BQ40" s="674"/>
      <c r="BR40" s="674"/>
      <c r="BS40" s="674"/>
      <c r="BT40" s="674"/>
      <c r="BU40" s="675"/>
      <c r="BV40" s="640">
        <v>99</v>
      </c>
      <c r="BW40" s="641"/>
      <c r="BX40" s="641"/>
      <c r="BY40" s="641"/>
      <c r="BZ40" s="641"/>
      <c r="CA40" s="641"/>
      <c r="CB40" s="684"/>
      <c r="CD40" s="673" t="s">
        <v>343</v>
      </c>
      <c r="CE40" s="674"/>
      <c r="CF40" s="674"/>
      <c r="CG40" s="674"/>
      <c r="CH40" s="674"/>
      <c r="CI40" s="674"/>
      <c r="CJ40" s="674"/>
      <c r="CK40" s="674"/>
      <c r="CL40" s="674"/>
      <c r="CM40" s="674"/>
      <c r="CN40" s="674"/>
      <c r="CO40" s="674"/>
      <c r="CP40" s="674"/>
      <c r="CQ40" s="675"/>
      <c r="CR40" s="640">
        <v>27559</v>
      </c>
      <c r="CS40" s="641"/>
      <c r="CT40" s="641"/>
      <c r="CU40" s="641"/>
      <c r="CV40" s="641"/>
      <c r="CW40" s="641"/>
      <c r="CX40" s="641"/>
      <c r="CY40" s="642"/>
      <c r="CZ40" s="643">
        <v>0.1</v>
      </c>
      <c r="DA40" s="661"/>
      <c r="DB40" s="661"/>
      <c r="DC40" s="662"/>
      <c r="DD40" s="646" t="s">
        <v>125</v>
      </c>
      <c r="DE40" s="641"/>
      <c r="DF40" s="641"/>
      <c r="DG40" s="641"/>
      <c r="DH40" s="641"/>
      <c r="DI40" s="641"/>
      <c r="DJ40" s="641"/>
      <c r="DK40" s="642"/>
      <c r="DL40" s="646" t="s">
        <v>125</v>
      </c>
      <c r="DM40" s="641"/>
      <c r="DN40" s="641"/>
      <c r="DO40" s="641"/>
      <c r="DP40" s="641"/>
      <c r="DQ40" s="641"/>
      <c r="DR40" s="641"/>
      <c r="DS40" s="641"/>
      <c r="DT40" s="641"/>
      <c r="DU40" s="641"/>
      <c r="DV40" s="642"/>
      <c r="DW40" s="643" t="s">
        <v>125</v>
      </c>
      <c r="DX40" s="661"/>
      <c r="DY40" s="661"/>
      <c r="DZ40" s="661"/>
      <c r="EA40" s="661"/>
      <c r="EB40" s="661"/>
      <c r="EC40" s="676"/>
    </row>
    <row r="41" spans="2:133" ht="11.25" customHeight="1" x14ac:dyDescent="0.15">
      <c r="B41" s="637" t="s">
        <v>344</v>
      </c>
      <c r="C41" s="638"/>
      <c r="D41" s="638"/>
      <c r="E41" s="638"/>
      <c r="F41" s="638"/>
      <c r="G41" s="638"/>
      <c r="H41" s="638"/>
      <c r="I41" s="638"/>
      <c r="J41" s="638"/>
      <c r="K41" s="638"/>
      <c r="L41" s="638"/>
      <c r="M41" s="638"/>
      <c r="N41" s="638"/>
      <c r="O41" s="638"/>
      <c r="P41" s="638"/>
      <c r="Q41" s="639"/>
      <c r="R41" s="640">
        <v>481000</v>
      </c>
      <c r="S41" s="641"/>
      <c r="T41" s="641"/>
      <c r="U41" s="641"/>
      <c r="V41" s="641"/>
      <c r="W41" s="641"/>
      <c r="X41" s="641"/>
      <c r="Y41" s="642"/>
      <c r="Z41" s="677">
        <v>1.5</v>
      </c>
      <c r="AA41" s="677"/>
      <c r="AB41" s="677"/>
      <c r="AC41" s="677"/>
      <c r="AD41" s="678" t="s">
        <v>125</v>
      </c>
      <c r="AE41" s="678"/>
      <c r="AF41" s="678"/>
      <c r="AG41" s="678"/>
      <c r="AH41" s="678"/>
      <c r="AI41" s="678"/>
      <c r="AJ41" s="678"/>
      <c r="AK41" s="678"/>
      <c r="AL41" s="643" t="s">
        <v>125</v>
      </c>
      <c r="AM41" s="644"/>
      <c r="AN41" s="644"/>
      <c r="AO41" s="679"/>
      <c r="AQ41" s="680" t="s">
        <v>345</v>
      </c>
      <c r="AR41" s="681"/>
      <c r="AS41" s="681"/>
      <c r="AT41" s="681"/>
      <c r="AU41" s="681"/>
      <c r="AV41" s="681"/>
      <c r="AW41" s="681"/>
      <c r="AX41" s="681"/>
      <c r="AY41" s="682"/>
      <c r="AZ41" s="640">
        <v>470193</v>
      </c>
      <c r="BA41" s="641"/>
      <c r="BB41" s="641"/>
      <c r="BC41" s="641"/>
      <c r="BD41" s="659"/>
      <c r="BE41" s="659"/>
      <c r="BF41" s="683"/>
      <c r="BG41" s="685"/>
      <c r="BH41" s="686"/>
      <c r="BI41" s="686"/>
      <c r="BJ41" s="686"/>
      <c r="BK41" s="686"/>
      <c r="BL41" s="236"/>
      <c r="BM41" s="674" t="s">
        <v>346</v>
      </c>
      <c r="BN41" s="674"/>
      <c r="BO41" s="674"/>
      <c r="BP41" s="674"/>
      <c r="BQ41" s="674"/>
      <c r="BR41" s="674"/>
      <c r="BS41" s="674"/>
      <c r="BT41" s="674"/>
      <c r="BU41" s="675"/>
      <c r="BV41" s="640" t="s">
        <v>125</v>
      </c>
      <c r="BW41" s="641"/>
      <c r="BX41" s="641"/>
      <c r="BY41" s="641"/>
      <c r="BZ41" s="641"/>
      <c r="CA41" s="641"/>
      <c r="CB41" s="684"/>
      <c r="CD41" s="673" t="s">
        <v>347</v>
      </c>
      <c r="CE41" s="674"/>
      <c r="CF41" s="674"/>
      <c r="CG41" s="674"/>
      <c r="CH41" s="674"/>
      <c r="CI41" s="674"/>
      <c r="CJ41" s="674"/>
      <c r="CK41" s="674"/>
      <c r="CL41" s="674"/>
      <c r="CM41" s="674"/>
      <c r="CN41" s="674"/>
      <c r="CO41" s="674"/>
      <c r="CP41" s="674"/>
      <c r="CQ41" s="675"/>
      <c r="CR41" s="640" t="s">
        <v>125</v>
      </c>
      <c r="CS41" s="659"/>
      <c r="CT41" s="659"/>
      <c r="CU41" s="659"/>
      <c r="CV41" s="659"/>
      <c r="CW41" s="659"/>
      <c r="CX41" s="659"/>
      <c r="CY41" s="660"/>
      <c r="CZ41" s="643" t="s">
        <v>236</v>
      </c>
      <c r="DA41" s="661"/>
      <c r="DB41" s="661"/>
      <c r="DC41" s="662"/>
      <c r="DD41" s="646" t="s">
        <v>236</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348</v>
      </c>
      <c r="C42" s="622"/>
      <c r="D42" s="622"/>
      <c r="E42" s="622"/>
      <c r="F42" s="622"/>
      <c r="G42" s="622"/>
      <c r="H42" s="622"/>
      <c r="I42" s="622"/>
      <c r="J42" s="622"/>
      <c r="K42" s="622"/>
      <c r="L42" s="622"/>
      <c r="M42" s="622"/>
      <c r="N42" s="622"/>
      <c r="O42" s="622"/>
      <c r="P42" s="622"/>
      <c r="Q42" s="623"/>
      <c r="R42" s="624">
        <v>32331292</v>
      </c>
      <c r="S42" s="663"/>
      <c r="T42" s="663"/>
      <c r="U42" s="663"/>
      <c r="V42" s="663"/>
      <c r="W42" s="663"/>
      <c r="X42" s="663"/>
      <c r="Y42" s="665"/>
      <c r="Z42" s="666">
        <v>100</v>
      </c>
      <c r="AA42" s="666"/>
      <c r="AB42" s="666"/>
      <c r="AC42" s="666"/>
      <c r="AD42" s="667">
        <v>15909204</v>
      </c>
      <c r="AE42" s="667"/>
      <c r="AF42" s="667"/>
      <c r="AG42" s="667"/>
      <c r="AH42" s="667"/>
      <c r="AI42" s="667"/>
      <c r="AJ42" s="667"/>
      <c r="AK42" s="667"/>
      <c r="AL42" s="627">
        <v>100</v>
      </c>
      <c r="AM42" s="668"/>
      <c r="AN42" s="668"/>
      <c r="AO42" s="669"/>
      <c r="AQ42" s="670" t="s">
        <v>349</v>
      </c>
      <c r="AR42" s="671"/>
      <c r="AS42" s="671"/>
      <c r="AT42" s="671"/>
      <c r="AU42" s="671"/>
      <c r="AV42" s="671"/>
      <c r="AW42" s="671"/>
      <c r="AX42" s="671"/>
      <c r="AY42" s="672"/>
      <c r="AZ42" s="624">
        <v>1568004</v>
      </c>
      <c r="BA42" s="663"/>
      <c r="BB42" s="663"/>
      <c r="BC42" s="663"/>
      <c r="BD42" s="625"/>
      <c r="BE42" s="625"/>
      <c r="BF42" s="689"/>
      <c r="BG42" s="687"/>
      <c r="BH42" s="688"/>
      <c r="BI42" s="688"/>
      <c r="BJ42" s="688"/>
      <c r="BK42" s="688"/>
      <c r="BL42" s="237"/>
      <c r="BM42" s="690" t="s">
        <v>350</v>
      </c>
      <c r="BN42" s="690"/>
      <c r="BO42" s="690"/>
      <c r="BP42" s="690"/>
      <c r="BQ42" s="690"/>
      <c r="BR42" s="690"/>
      <c r="BS42" s="690"/>
      <c r="BT42" s="690"/>
      <c r="BU42" s="691"/>
      <c r="BV42" s="624">
        <v>344</v>
      </c>
      <c r="BW42" s="663"/>
      <c r="BX42" s="663"/>
      <c r="BY42" s="663"/>
      <c r="BZ42" s="663"/>
      <c r="CA42" s="663"/>
      <c r="CB42" s="664"/>
      <c r="CD42" s="637" t="s">
        <v>351</v>
      </c>
      <c r="CE42" s="638"/>
      <c r="CF42" s="638"/>
      <c r="CG42" s="638"/>
      <c r="CH42" s="638"/>
      <c r="CI42" s="638"/>
      <c r="CJ42" s="638"/>
      <c r="CK42" s="638"/>
      <c r="CL42" s="638"/>
      <c r="CM42" s="638"/>
      <c r="CN42" s="638"/>
      <c r="CO42" s="638"/>
      <c r="CP42" s="638"/>
      <c r="CQ42" s="639"/>
      <c r="CR42" s="640">
        <v>6299723</v>
      </c>
      <c r="CS42" s="641"/>
      <c r="CT42" s="641"/>
      <c r="CU42" s="641"/>
      <c r="CV42" s="641"/>
      <c r="CW42" s="641"/>
      <c r="CX42" s="641"/>
      <c r="CY42" s="642"/>
      <c r="CZ42" s="643">
        <v>20.399999999999999</v>
      </c>
      <c r="DA42" s="644"/>
      <c r="DB42" s="644"/>
      <c r="DC42" s="645"/>
      <c r="DD42" s="646">
        <v>1219815</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352</v>
      </c>
      <c r="CE43" s="638"/>
      <c r="CF43" s="638"/>
      <c r="CG43" s="638"/>
      <c r="CH43" s="638"/>
      <c r="CI43" s="638"/>
      <c r="CJ43" s="638"/>
      <c r="CK43" s="638"/>
      <c r="CL43" s="638"/>
      <c r="CM43" s="638"/>
      <c r="CN43" s="638"/>
      <c r="CO43" s="638"/>
      <c r="CP43" s="638"/>
      <c r="CQ43" s="639"/>
      <c r="CR43" s="640" t="s">
        <v>236</v>
      </c>
      <c r="CS43" s="659"/>
      <c r="CT43" s="659"/>
      <c r="CU43" s="659"/>
      <c r="CV43" s="659"/>
      <c r="CW43" s="659"/>
      <c r="CX43" s="659"/>
      <c r="CY43" s="660"/>
      <c r="CZ43" s="643" t="s">
        <v>236</v>
      </c>
      <c r="DA43" s="661"/>
      <c r="DB43" s="661"/>
      <c r="DC43" s="662"/>
      <c r="DD43" s="646" t="s">
        <v>236</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301</v>
      </c>
      <c r="CE44" s="654"/>
      <c r="CF44" s="637" t="s">
        <v>353</v>
      </c>
      <c r="CG44" s="638"/>
      <c r="CH44" s="638"/>
      <c r="CI44" s="638"/>
      <c r="CJ44" s="638"/>
      <c r="CK44" s="638"/>
      <c r="CL44" s="638"/>
      <c r="CM44" s="638"/>
      <c r="CN44" s="638"/>
      <c r="CO44" s="638"/>
      <c r="CP44" s="638"/>
      <c r="CQ44" s="639"/>
      <c r="CR44" s="640">
        <v>6248402</v>
      </c>
      <c r="CS44" s="641"/>
      <c r="CT44" s="641"/>
      <c r="CU44" s="641"/>
      <c r="CV44" s="641"/>
      <c r="CW44" s="641"/>
      <c r="CX44" s="641"/>
      <c r="CY44" s="642"/>
      <c r="CZ44" s="643">
        <v>20.3</v>
      </c>
      <c r="DA44" s="644"/>
      <c r="DB44" s="644"/>
      <c r="DC44" s="645"/>
      <c r="DD44" s="646">
        <v>1201741</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354</v>
      </c>
      <c r="CG45" s="638"/>
      <c r="CH45" s="638"/>
      <c r="CI45" s="638"/>
      <c r="CJ45" s="638"/>
      <c r="CK45" s="638"/>
      <c r="CL45" s="638"/>
      <c r="CM45" s="638"/>
      <c r="CN45" s="638"/>
      <c r="CO45" s="638"/>
      <c r="CP45" s="638"/>
      <c r="CQ45" s="639"/>
      <c r="CR45" s="640">
        <v>3434317</v>
      </c>
      <c r="CS45" s="659"/>
      <c r="CT45" s="659"/>
      <c r="CU45" s="659"/>
      <c r="CV45" s="659"/>
      <c r="CW45" s="659"/>
      <c r="CX45" s="659"/>
      <c r="CY45" s="660"/>
      <c r="CZ45" s="643">
        <v>11.1</v>
      </c>
      <c r="DA45" s="661"/>
      <c r="DB45" s="661"/>
      <c r="DC45" s="662"/>
      <c r="DD45" s="646">
        <v>209871</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356</v>
      </c>
      <c r="CG46" s="638"/>
      <c r="CH46" s="638"/>
      <c r="CI46" s="638"/>
      <c r="CJ46" s="638"/>
      <c r="CK46" s="638"/>
      <c r="CL46" s="638"/>
      <c r="CM46" s="638"/>
      <c r="CN46" s="638"/>
      <c r="CO46" s="638"/>
      <c r="CP46" s="638"/>
      <c r="CQ46" s="639"/>
      <c r="CR46" s="640">
        <v>2609361</v>
      </c>
      <c r="CS46" s="641"/>
      <c r="CT46" s="641"/>
      <c r="CU46" s="641"/>
      <c r="CV46" s="641"/>
      <c r="CW46" s="641"/>
      <c r="CX46" s="641"/>
      <c r="CY46" s="642"/>
      <c r="CZ46" s="643">
        <v>8.5</v>
      </c>
      <c r="DA46" s="644"/>
      <c r="DB46" s="644"/>
      <c r="DC46" s="645"/>
      <c r="DD46" s="646">
        <v>976085</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358</v>
      </c>
      <c r="CG47" s="638"/>
      <c r="CH47" s="638"/>
      <c r="CI47" s="638"/>
      <c r="CJ47" s="638"/>
      <c r="CK47" s="638"/>
      <c r="CL47" s="638"/>
      <c r="CM47" s="638"/>
      <c r="CN47" s="638"/>
      <c r="CO47" s="638"/>
      <c r="CP47" s="638"/>
      <c r="CQ47" s="639"/>
      <c r="CR47" s="640">
        <v>51321</v>
      </c>
      <c r="CS47" s="659"/>
      <c r="CT47" s="659"/>
      <c r="CU47" s="659"/>
      <c r="CV47" s="659"/>
      <c r="CW47" s="659"/>
      <c r="CX47" s="659"/>
      <c r="CY47" s="660"/>
      <c r="CZ47" s="643">
        <v>0.2</v>
      </c>
      <c r="DA47" s="661"/>
      <c r="DB47" s="661"/>
      <c r="DC47" s="662"/>
      <c r="DD47" s="646">
        <v>18074</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359</v>
      </c>
      <c r="CD48" s="657"/>
      <c r="CE48" s="658"/>
      <c r="CF48" s="637" t="s">
        <v>360</v>
      </c>
      <c r="CG48" s="638"/>
      <c r="CH48" s="638"/>
      <c r="CI48" s="638"/>
      <c r="CJ48" s="638"/>
      <c r="CK48" s="638"/>
      <c r="CL48" s="638"/>
      <c r="CM48" s="638"/>
      <c r="CN48" s="638"/>
      <c r="CO48" s="638"/>
      <c r="CP48" s="638"/>
      <c r="CQ48" s="639"/>
      <c r="CR48" s="640" t="s">
        <v>236</v>
      </c>
      <c r="CS48" s="641"/>
      <c r="CT48" s="641"/>
      <c r="CU48" s="641"/>
      <c r="CV48" s="641"/>
      <c r="CW48" s="641"/>
      <c r="CX48" s="641"/>
      <c r="CY48" s="642"/>
      <c r="CZ48" s="643" t="s">
        <v>125</v>
      </c>
      <c r="DA48" s="644"/>
      <c r="DB48" s="644"/>
      <c r="DC48" s="645"/>
      <c r="DD48" s="646" t="s">
        <v>125</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361</v>
      </c>
      <c r="CE49" s="622"/>
      <c r="CF49" s="622"/>
      <c r="CG49" s="622"/>
      <c r="CH49" s="622"/>
      <c r="CI49" s="622"/>
      <c r="CJ49" s="622"/>
      <c r="CK49" s="622"/>
      <c r="CL49" s="622"/>
      <c r="CM49" s="622"/>
      <c r="CN49" s="622"/>
      <c r="CO49" s="622"/>
      <c r="CP49" s="622"/>
      <c r="CQ49" s="623"/>
      <c r="CR49" s="624">
        <v>30840958</v>
      </c>
      <c r="CS49" s="625"/>
      <c r="CT49" s="625"/>
      <c r="CU49" s="625"/>
      <c r="CV49" s="625"/>
      <c r="CW49" s="625"/>
      <c r="CX49" s="625"/>
      <c r="CY49" s="626"/>
      <c r="CZ49" s="627">
        <v>100</v>
      </c>
      <c r="DA49" s="628"/>
      <c r="DB49" s="628"/>
      <c r="DC49" s="629"/>
      <c r="DD49" s="630">
        <v>17575248</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N5JQwa//gaDSZt4syKD8P4kuG2GQCpoUog1TQvrhphsHdGwSB0L70owHfxh2tyHwd9Uxk5sktwl2VLu1MWZag==" saltValue="Ks36OWKU6ZQE6fjt2ON7T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363</v>
      </c>
      <c r="DK2" s="1166"/>
      <c r="DL2" s="1166"/>
      <c r="DM2" s="1166"/>
      <c r="DN2" s="1166"/>
      <c r="DO2" s="1167"/>
      <c r="DP2" s="250"/>
      <c r="DQ2" s="1165" t="s">
        <v>364</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365</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367</v>
      </c>
      <c r="B5" s="1051"/>
      <c r="C5" s="1051"/>
      <c r="D5" s="1051"/>
      <c r="E5" s="1051"/>
      <c r="F5" s="1051"/>
      <c r="G5" s="1051"/>
      <c r="H5" s="1051"/>
      <c r="I5" s="1051"/>
      <c r="J5" s="1051"/>
      <c r="K5" s="1051"/>
      <c r="L5" s="1051"/>
      <c r="M5" s="1051"/>
      <c r="N5" s="1051"/>
      <c r="O5" s="1051"/>
      <c r="P5" s="1052"/>
      <c r="Q5" s="1056" t="s">
        <v>368</v>
      </c>
      <c r="R5" s="1057"/>
      <c r="S5" s="1057"/>
      <c r="T5" s="1057"/>
      <c r="U5" s="1058"/>
      <c r="V5" s="1056" t="s">
        <v>369</v>
      </c>
      <c r="W5" s="1057"/>
      <c r="X5" s="1057"/>
      <c r="Y5" s="1057"/>
      <c r="Z5" s="1058"/>
      <c r="AA5" s="1056" t="s">
        <v>370</v>
      </c>
      <c r="AB5" s="1057"/>
      <c r="AC5" s="1057"/>
      <c r="AD5" s="1057"/>
      <c r="AE5" s="1057"/>
      <c r="AF5" s="1168" t="s">
        <v>371</v>
      </c>
      <c r="AG5" s="1057"/>
      <c r="AH5" s="1057"/>
      <c r="AI5" s="1057"/>
      <c r="AJ5" s="1072"/>
      <c r="AK5" s="1057" t="s">
        <v>372</v>
      </c>
      <c r="AL5" s="1057"/>
      <c r="AM5" s="1057"/>
      <c r="AN5" s="1057"/>
      <c r="AO5" s="1058"/>
      <c r="AP5" s="1056" t="s">
        <v>373</v>
      </c>
      <c r="AQ5" s="1057"/>
      <c r="AR5" s="1057"/>
      <c r="AS5" s="1057"/>
      <c r="AT5" s="1058"/>
      <c r="AU5" s="1056" t="s">
        <v>374</v>
      </c>
      <c r="AV5" s="1057"/>
      <c r="AW5" s="1057"/>
      <c r="AX5" s="1057"/>
      <c r="AY5" s="1072"/>
      <c r="AZ5" s="257"/>
      <c r="BA5" s="257"/>
      <c r="BB5" s="257"/>
      <c r="BC5" s="257"/>
      <c r="BD5" s="257"/>
      <c r="BE5" s="258"/>
      <c r="BF5" s="258"/>
      <c r="BG5" s="258"/>
      <c r="BH5" s="258"/>
      <c r="BI5" s="258"/>
      <c r="BJ5" s="258"/>
      <c r="BK5" s="258"/>
      <c r="BL5" s="258"/>
      <c r="BM5" s="258"/>
      <c r="BN5" s="258"/>
      <c r="BO5" s="258"/>
      <c r="BP5" s="258"/>
      <c r="BQ5" s="1050" t="s">
        <v>375</v>
      </c>
      <c r="BR5" s="1051"/>
      <c r="BS5" s="1051"/>
      <c r="BT5" s="1051"/>
      <c r="BU5" s="1051"/>
      <c r="BV5" s="1051"/>
      <c r="BW5" s="1051"/>
      <c r="BX5" s="1051"/>
      <c r="BY5" s="1051"/>
      <c r="BZ5" s="1051"/>
      <c r="CA5" s="1051"/>
      <c r="CB5" s="1051"/>
      <c r="CC5" s="1051"/>
      <c r="CD5" s="1051"/>
      <c r="CE5" s="1051"/>
      <c r="CF5" s="1051"/>
      <c r="CG5" s="1052"/>
      <c r="CH5" s="1056" t="s">
        <v>376</v>
      </c>
      <c r="CI5" s="1057"/>
      <c r="CJ5" s="1057"/>
      <c r="CK5" s="1057"/>
      <c r="CL5" s="1058"/>
      <c r="CM5" s="1056" t="s">
        <v>377</v>
      </c>
      <c r="CN5" s="1057"/>
      <c r="CO5" s="1057"/>
      <c r="CP5" s="1057"/>
      <c r="CQ5" s="1058"/>
      <c r="CR5" s="1056" t="s">
        <v>378</v>
      </c>
      <c r="CS5" s="1057"/>
      <c r="CT5" s="1057"/>
      <c r="CU5" s="1057"/>
      <c r="CV5" s="1058"/>
      <c r="CW5" s="1056" t="s">
        <v>379</v>
      </c>
      <c r="CX5" s="1057"/>
      <c r="CY5" s="1057"/>
      <c r="CZ5" s="1057"/>
      <c r="DA5" s="1058"/>
      <c r="DB5" s="1056" t="s">
        <v>380</v>
      </c>
      <c r="DC5" s="1057"/>
      <c r="DD5" s="1057"/>
      <c r="DE5" s="1057"/>
      <c r="DF5" s="1058"/>
      <c r="DG5" s="1153" t="s">
        <v>381</v>
      </c>
      <c r="DH5" s="1154"/>
      <c r="DI5" s="1154"/>
      <c r="DJ5" s="1154"/>
      <c r="DK5" s="1155"/>
      <c r="DL5" s="1153" t="s">
        <v>382</v>
      </c>
      <c r="DM5" s="1154"/>
      <c r="DN5" s="1154"/>
      <c r="DO5" s="1154"/>
      <c r="DP5" s="1155"/>
      <c r="DQ5" s="1056" t="s">
        <v>383</v>
      </c>
      <c r="DR5" s="1057"/>
      <c r="DS5" s="1057"/>
      <c r="DT5" s="1057"/>
      <c r="DU5" s="1058"/>
      <c r="DV5" s="1056" t="s">
        <v>374</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384</v>
      </c>
      <c r="C7" s="1106"/>
      <c r="D7" s="1106"/>
      <c r="E7" s="1106"/>
      <c r="F7" s="1106"/>
      <c r="G7" s="1106"/>
      <c r="H7" s="1106"/>
      <c r="I7" s="1106"/>
      <c r="J7" s="1106"/>
      <c r="K7" s="1106"/>
      <c r="L7" s="1106"/>
      <c r="M7" s="1106"/>
      <c r="N7" s="1106"/>
      <c r="O7" s="1106"/>
      <c r="P7" s="1107"/>
      <c r="Q7" s="1159">
        <v>32458</v>
      </c>
      <c r="R7" s="1160"/>
      <c r="S7" s="1160"/>
      <c r="T7" s="1160"/>
      <c r="U7" s="1160"/>
      <c r="V7" s="1160">
        <v>30968</v>
      </c>
      <c r="W7" s="1160"/>
      <c r="X7" s="1160"/>
      <c r="Y7" s="1160"/>
      <c r="Z7" s="1160"/>
      <c r="AA7" s="1160">
        <v>1490</v>
      </c>
      <c r="AB7" s="1160"/>
      <c r="AC7" s="1160"/>
      <c r="AD7" s="1160"/>
      <c r="AE7" s="1161"/>
      <c r="AF7" s="1162">
        <v>1410</v>
      </c>
      <c r="AG7" s="1163"/>
      <c r="AH7" s="1163"/>
      <c r="AI7" s="1163"/>
      <c r="AJ7" s="1164"/>
      <c r="AK7" s="1146">
        <v>1138</v>
      </c>
      <c r="AL7" s="1147"/>
      <c r="AM7" s="1147"/>
      <c r="AN7" s="1147"/>
      <c r="AO7" s="1147"/>
      <c r="AP7" s="1147">
        <v>21618</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c r="BT7" s="1151"/>
      <c r="BU7" s="1151"/>
      <c r="BV7" s="1151"/>
      <c r="BW7" s="1151"/>
      <c r="BX7" s="1151"/>
      <c r="BY7" s="1151"/>
      <c r="BZ7" s="1151"/>
      <c r="CA7" s="1151"/>
      <c r="CB7" s="1151"/>
      <c r="CC7" s="1151"/>
      <c r="CD7" s="1151"/>
      <c r="CE7" s="1151"/>
      <c r="CF7" s="1151"/>
      <c r="CG7" s="1152"/>
      <c r="CH7" s="1143"/>
      <c r="CI7" s="1144"/>
      <c r="CJ7" s="1144"/>
      <c r="CK7" s="1144"/>
      <c r="CL7" s="1145"/>
      <c r="CM7" s="1143"/>
      <c r="CN7" s="1144"/>
      <c r="CO7" s="1144"/>
      <c r="CP7" s="1144"/>
      <c r="CQ7" s="1145"/>
      <c r="CR7" s="1143"/>
      <c r="CS7" s="1144"/>
      <c r="CT7" s="1144"/>
      <c r="CU7" s="1144"/>
      <c r="CV7" s="1145"/>
      <c r="CW7" s="1143"/>
      <c r="CX7" s="1144"/>
      <c r="CY7" s="1144"/>
      <c r="CZ7" s="1144"/>
      <c r="DA7" s="1145"/>
      <c r="DB7" s="1143"/>
      <c r="DC7" s="1144"/>
      <c r="DD7" s="1144"/>
      <c r="DE7" s="1144"/>
      <c r="DF7" s="1145"/>
      <c r="DG7" s="1143"/>
      <c r="DH7" s="1144"/>
      <c r="DI7" s="1144"/>
      <c r="DJ7" s="1144"/>
      <c r="DK7" s="1145"/>
      <c r="DL7" s="1143"/>
      <c r="DM7" s="1144"/>
      <c r="DN7" s="1144"/>
      <c r="DO7" s="1144"/>
      <c r="DP7" s="1145"/>
      <c r="DQ7" s="1143"/>
      <c r="DR7" s="1144"/>
      <c r="DS7" s="1144"/>
      <c r="DT7" s="1144"/>
      <c r="DU7" s="1145"/>
      <c r="DV7" s="1170"/>
      <c r="DW7" s="1171"/>
      <c r="DX7" s="1171"/>
      <c r="DY7" s="1171"/>
      <c r="DZ7" s="1172"/>
      <c r="EA7" s="255"/>
    </row>
    <row r="8" spans="1:131" s="256" customFormat="1" ht="26.25" customHeight="1" x14ac:dyDescent="0.15">
      <c r="A8" s="262">
        <v>2</v>
      </c>
      <c r="B8" s="1092"/>
      <c r="C8" s="1093"/>
      <c r="D8" s="1093"/>
      <c r="E8" s="1093"/>
      <c r="F8" s="1093"/>
      <c r="G8" s="1093"/>
      <c r="H8" s="1093"/>
      <c r="I8" s="1093"/>
      <c r="J8" s="1093"/>
      <c r="K8" s="1093"/>
      <c r="L8" s="1093"/>
      <c r="M8" s="1093"/>
      <c r="N8" s="1093"/>
      <c r="O8" s="1093"/>
      <c r="P8" s="1094"/>
      <c r="Q8" s="1098"/>
      <c r="R8" s="1099"/>
      <c r="S8" s="1099"/>
      <c r="T8" s="1099"/>
      <c r="U8" s="1099"/>
      <c r="V8" s="1099"/>
      <c r="W8" s="1099"/>
      <c r="X8" s="1099"/>
      <c r="Y8" s="1099"/>
      <c r="Z8" s="1099"/>
      <c r="AA8" s="1099"/>
      <c r="AB8" s="1099"/>
      <c r="AC8" s="1099"/>
      <c r="AD8" s="1099"/>
      <c r="AE8" s="1100"/>
      <c r="AF8" s="1074"/>
      <c r="AG8" s="1075"/>
      <c r="AH8" s="1075"/>
      <c r="AI8" s="1075"/>
      <c r="AJ8" s="1076"/>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x14ac:dyDescent="0.15">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385</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386</v>
      </c>
      <c r="B23" s="999" t="s">
        <v>387</v>
      </c>
      <c r="C23" s="1000"/>
      <c r="D23" s="1000"/>
      <c r="E23" s="1000"/>
      <c r="F23" s="1000"/>
      <c r="G23" s="1000"/>
      <c r="H23" s="1000"/>
      <c r="I23" s="1000"/>
      <c r="J23" s="1000"/>
      <c r="K23" s="1000"/>
      <c r="L23" s="1000"/>
      <c r="M23" s="1000"/>
      <c r="N23" s="1000"/>
      <c r="O23" s="1000"/>
      <c r="P23" s="1001"/>
      <c r="Q23" s="1123">
        <v>32331</v>
      </c>
      <c r="R23" s="1124"/>
      <c r="S23" s="1124"/>
      <c r="T23" s="1124"/>
      <c r="U23" s="1124"/>
      <c r="V23" s="1124">
        <v>30841</v>
      </c>
      <c r="W23" s="1124"/>
      <c r="X23" s="1124"/>
      <c r="Y23" s="1124"/>
      <c r="Z23" s="1124"/>
      <c r="AA23" s="1124">
        <v>1490</v>
      </c>
      <c r="AB23" s="1124"/>
      <c r="AC23" s="1124"/>
      <c r="AD23" s="1124"/>
      <c r="AE23" s="1125"/>
      <c r="AF23" s="1126">
        <v>1410</v>
      </c>
      <c r="AG23" s="1124"/>
      <c r="AH23" s="1124"/>
      <c r="AI23" s="1124"/>
      <c r="AJ23" s="1127"/>
      <c r="AK23" s="1128"/>
      <c r="AL23" s="1129"/>
      <c r="AM23" s="1129"/>
      <c r="AN23" s="1129"/>
      <c r="AO23" s="1129"/>
      <c r="AP23" s="1124"/>
      <c r="AQ23" s="1124"/>
      <c r="AR23" s="1124"/>
      <c r="AS23" s="1124"/>
      <c r="AT23" s="1124"/>
      <c r="AU23" s="1130"/>
      <c r="AV23" s="1130"/>
      <c r="AW23" s="1130"/>
      <c r="AX23" s="1130"/>
      <c r="AY23" s="1131"/>
      <c r="AZ23" s="1120" t="s">
        <v>388</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389</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390</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367</v>
      </c>
      <c r="B26" s="1051"/>
      <c r="C26" s="1051"/>
      <c r="D26" s="1051"/>
      <c r="E26" s="1051"/>
      <c r="F26" s="1051"/>
      <c r="G26" s="1051"/>
      <c r="H26" s="1051"/>
      <c r="I26" s="1051"/>
      <c r="J26" s="1051"/>
      <c r="K26" s="1051"/>
      <c r="L26" s="1051"/>
      <c r="M26" s="1051"/>
      <c r="N26" s="1051"/>
      <c r="O26" s="1051"/>
      <c r="P26" s="1052"/>
      <c r="Q26" s="1056" t="s">
        <v>391</v>
      </c>
      <c r="R26" s="1057"/>
      <c r="S26" s="1057"/>
      <c r="T26" s="1057"/>
      <c r="U26" s="1058"/>
      <c r="V26" s="1056" t="s">
        <v>392</v>
      </c>
      <c r="W26" s="1057"/>
      <c r="X26" s="1057"/>
      <c r="Y26" s="1057"/>
      <c r="Z26" s="1058"/>
      <c r="AA26" s="1056" t="s">
        <v>393</v>
      </c>
      <c r="AB26" s="1057"/>
      <c r="AC26" s="1057"/>
      <c r="AD26" s="1057"/>
      <c r="AE26" s="1057"/>
      <c r="AF26" s="1114" t="s">
        <v>394</v>
      </c>
      <c r="AG26" s="1063"/>
      <c r="AH26" s="1063"/>
      <c r="AI26" s="1063"/>
      <c r="AJ26" s="1115"/>
      <c r="AK26" s="1057" t="s">
        <v>395</v>
      </c>
      <c r="AL26" s="1057"/>
      <c r="AM26" s="1057"/>
      <c r="AN26" s="1057"/>
      <c r="AO26" s="1058"/>
      <c r="AP26" s="1056" t="s">
        <v>396</v>
      </c>
      <c r="AQ26" s="1057"/>
      <c r="AR26" s="1057"/>
      <c r="AS26" s="1057"/>
      <c r="AT26" s="1058"/>
      <c r="AU26" s="1056" t="s">
        <v>397</v>
      </c>
      <c r="AV26" s="1057"/>
      <c r="AW26" s="1057"/>
      <c r="AX26" s="1057"/>
      <c r="AY26" s="1058"/>
      <c r="AZ26" s="1056" t="s">
        <v>398</v>
      </c>
      <c r="BA26" s="1057"/>
      <c r="BB26" s="1057"/>
      <c r="BC26" s="1057"/>
      <c r="BD26" s="1058"/>
      <c r="BE26" s="1056" t="s">
        <v>374</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399</v>
      </c>
      <c r="C28" s="1106"/>
      <c r="D28" s="1106"/>
      <c r="E28" s="1106"/>
      <c r="F28" s="1106"/>
      <c r="G28" s="1106"/>
      <c r="H28" s="1106"/>
      <c r="I28" s="1106"/>
      <c r="J28" s="1106"/>
      <c r="K28" s="1106"/>
      <c r="L28" s="1106"/>
      <c r="M28" s="1106"/>
      <c r="N28" s="1106"/>
      <c r="O28" s="1106"/>
      <c r="P28" s="1107"/>
      <c r="Q28" s="1108">
        <v>6815</v>
      </c>
      <c r="R28" s="1109"/>
      <c r="S28" s="1109"/>
      <c r="T28" s="1109"/>
      <c r="U28" s="1109"/>
      <c r="V28" s="1109">
        <v>6729</v>
      </c>
      <c r="W28" s="1109"/>
      <c r="X28" s="1109"/>
      <c r="Y28" s="1109"/>
      <c r="Z28" s="1109"/>
      <c r="AA28" s="1109">
        <v>87</v>
      </c>
      <c r="AB28" s="1109"/>
      <c r="AC28" s="1109"/>
      <c r="AD28" s="1109"/>
      <c r="AE28" s="1110"/>
      <c r="AF28" s="1111">
        <v>87</v>
      </c>
      <c r="AG28" s="1109"/>
      <c r="AH28" s="1109"/>
      <c r="AI28" s="1109"/>
      <c r="AJ28" s="1112"/>
      <c r="AK28" s="1113">
        <v>436</v>
      </c>
      <c r="AL28" s="1101"/>
      <c r="AM28" s="1101"/>
      <c r="AN28" s="1101"/>
      <c r="AO28" s="1101"/>
      <c r="AP28" s="1101">
        <v>0</v>
      </c>
      <c r="AQ28" s="1101"/>
      <c r="AR28" s="1101"/>
      <c r="AS28" s="1101"/>
      <c r="AT28" s="1101"/>
      <c r="AU28" s="1101">
        <v>0</v>
      </c>
      <c r="AV28" s="1101"/>
      <c r="AW28" s="1101"/>
      <c r="AX28" s="1101"/>
      <c r="AY28" s="1101"/>
      <c r="AZ28" s="1102"/>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400</v>
      </c>
      <c r="C29" s="1093"/>
      <c r="D29" s="1093"/>
      <c r="E29" s="1093"/>
      <c r="F29" s="1093"/>
      <c r="G29" s="1093"/>
      <c r="H29" s="1093"/>
      <c r="I29" s="1093"/>
      <c r="J29" s="1093"/>
      <c r="K29" s="1093"/>
      <c r="L29" s="1093"/>
      <c r="M29" s="1093"/>
      <c r="N29" s="1093"/>
      <c r="O29" s="1093"/>
      <c r="P29" s="1094"/>
      <c r="Q29" s="1098">
        <v>513</v>
      </c>
      <c r="R29" s="1099"/>
      <c r="S29" s="1099"/>
      <c r="T29" s="1099"/>
      <c r="U29" s="1099"/>
      <c r="V29" s="1099">
        <v>512</v>
      </c>
      <c r="W29" s="1099"/>
      <c r="X29" s="1099"/>
      <c r="Y29" s="1099"/>
      <c r="Z29" s="1099"/>
      <c r="AA29" s="1099">
        <v>1</v>
      </c>
      <c r="AB29" s="1099"/>
      <c r="AC29" s="1099"/>
      <c r="AD29" s="1099"/>
      <c r="AE29" s="1100"/>
      <c r="AF29" s="1074">
        <v>1</v>
      </c>
      <c r="AG29" s="1075"/>
      <c r="AH29" s="1075"/>
      <c r="AI29" s="1075"/>
      <c r="AJ29" s="1076"/>
      <c r="AK29" s="1035">
        <v>190</v>
      </c>
      <c r="AL29" s="1026"/>
      <c r="AM29" s="1026"/>
      <c r="AN29" s="1026"/>
      <c r="AO29" s="1026"/>
      <c r="AP29" s="1026">
        <v>0</v>
      </c>
      <c r="AQ29" s="1026"/>
      <c r="AR29" s="1026"/>
      <c r="AS29" s="1026"/>
      <c r="AT29" s="1026"/>
      <c r="AU29" s="1026">
        <v>0</v>
      </c>
      <c r="AV29" s="1026"/>
      <c r="AW29" s="1026"/>
      <c r="AX29" s="1026"/>
      <c r="AY29" s="1026"/>
      <c r="AZ29" s="1097"/>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401</v>
      </c>
      <c r="C30" s="1093"/>
      <c r="D30" s="1093"/>
      <c r="E30" s="1093"/>
      <c r="F30" s="1093"/>
      <c r="G30" s="1093"/>
      <c r="H30" s="1093"/>
      <c r="I30" s="1093"/>
      <c r="J30" s="1093"/>
      <c r="K30" s="1093"/>
      <c r="L30" s="1093"/>
      <c r="M30" s="1093"/>
      <c r="N30" s="1093"/>
      <c r="O30" s="1093"/>
      <c r="P30" s="1094"/>
      <c r="Q30" s="1098">
        <v>999</v>
      </c>
      <c r="R30" s="1099"/>
      <c r="S30" s="1099"/>
      <c r="T30" s="1099"/>
      <c r="U30" s="1099"/>
      <c r="V30" s="1099">
        <v>829</v>
      </c>
      <c r="W30" s="1099"/>
      <c r="X30" s="1099"/>
      <c r="Y30" s="1099"/>
      <c r="Z30" s="1099"/>
      <c r="AA30" s="1099">
        <v>170</v>
      </c>
      <c r="AB30" s="1099"/>
      <c r="AC30" s="1099"/>
      <c r="AD30" s="1099"/>
      <c r="AE30" s="1100"/>
      <c r="AF30" s="1074">
        <v>1218</v>
      </c>
      <c r="AG30" s="1075"/>
      <c r="AH30" s="1075"/>
      <c r="AI30" s="1075"/>
      <c r="AJ30" s="1076"/>
      <c r="AK30" s="1035">
        <v>376</v>
      </c>
      <c r="AL30" s="1026"/>
      <c r="AM30" s="1026"/>
      <c r="AN30" s="1026"/>
      <c r="AO30" s="1026"/>
      <c r="AP30" s="1026">
        <v>3821</v>
      </c>
      <c r="AQ30" s="1026"/>
      <c r="AR30" s="1026"/>
      <c r="AS30" s="1026"/>
      <c r="AT30" s="1026"/>
      <c r="AU30" s="1026">
        <v>1578</v>
      </c>
      <c r="AV30" s="1026"/>
      <c r="AW30" s="1026"/>
      <c r="AX30" s="1026"/>
      <c r="AY30" s="1026"/>
      <c r="AZ30" s="1097"/>
      <c r="BA30" s="1097"/>
      <c r="BB30" s="1097"/>
      <c r="BC30" s="1097"/>
      <c r="BD30" s="1097"/>
      <c r="BE30" s="1087" t="s">
        <v>402</v>
      </c>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403</v>
      </c>
      <c r="C31" s="1093"/>
      <c r="D31" s="1093"/>
      <c r="E31" s="1093"/>
      <c r="F31" s="1093"/>
      <c r="G31" s="1093"/>
      <c r="H31" s="1093"/>
      <c r="I31" s="1093"/>
      <c r="J31" s="1093"/>
      <c r="K31" s="1093"/>
      <c r="L31" s="1093"/>
      <c r="M31" s="1093"/>
      <c r="N31" s="1093"/>
      <c r="O31" s="1093"/>
      <c r="P31" s="1094"/>
      <c r="Q31" s="1098">
        <v>1023</v>
      </c>
      <c r="R31" s="1099"/>
      <c r="S31" s="1099"/>
      <c r="T31" s="1099"/>
      <c r="U31" s="1099"/>
      <c r="V31" s="1099">
        <v>971</v>
      </c>
      <c r="W31" s="1099"/>
      <c r="X31" s="1099"/>
      <c r="Y31" s="1099"/>
      <c r="Z31" s="1099"/>
      <c r="AA31" s="1099">
        <v>52</v>
      </c>
      <c r="AB31" s="1099"/>
      <c r="AC31" s="1099"/>
      <c r="AD31" s="1099"/>
      <c r="AE31" s="1100"/>
      <c r="AF31" s="1074">
        <v>51</v>
      </c>
      <c r="AG31" s="1075"/>
      <c r="AH31" s="1075"/>
      <c r="AI31" s="1075"/>
      <c r="AJ31" s="1076"/>
      <c r="AK31" s="1035">
        <v>706</v>
      </c>
      <c r="AL31" s="1026"/>
      <c r="AM31" s="1026"/>
      <c r="AN31" s="1026"/>
      <c r="AO31" s="1026"/>
      <c r="AP31" s="1026">
        <v>4875</v>
      </c>
      <c r="AQ31" s="1026"/>
      <c r="AR31" s="1026"/>
      <c r="AS31" s="1026"/>
      <c r="AT31" s="1026"/>
      <c r="AU31" s="1026">
        <v>4851</v>
      </c>
      <c r="AV31" s="1026"/>
      <c r="AW31" s="1026"/>
      <c r="AX31" s="1026"/>
      <c r="AY31" s="1026"/>
      <c r="AZ31" s="1097"/>
      <c r="BA31" s="1097"/>
      <c r="BB31" s="1097"/>
      <c r="BC31" s="1097"/>
      <c r="BD31" s="1097"/>
      <c r="BE31" s="1087" t="s">
        <v>404</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t="s">
        <v>405</v>
      </c>
      <c r="C32" s="1093"/>
      <c r="D32" s="1093"/>
      <c r="E32" s="1093"/>
      <c r="F32" s="1093"/>
      <c r="G32" s="1093"/>
      <c r="H32" s="1093"/>
      <c r="I32" s="1093"/>
      <c r="J32" s="1093"/>
      <c r="K32" s="1093"/>
      <c r="L32" s="1093"/>
      <c r="M32" s="1093"/>
      <c r="N32" s="1093"/>
      <c r="O32" s="1093"/>
      <c r="P32" s="1094"/>
      <c r="Q32" s="1098">
        <v>62</v>
      </c>
      <c r="R32" s="1099"/>
      <c r="S32" s="1099"/>
      <c r="T32" s="1099"/>
      <c r="U32" s="1099"/>
      <c r="V32" s="1099">
        <v>61</v>
      </c>
      <c r="W32" s="1099"/>
      <c r="X32" s="1099"/>
      <c r="Y32" s="1099"/>
      <c r="Z32" s="1099"/>
      <c r="AA32" s="1099">
        <v>1</v>
      </c>
      <c r="AB32" s="1099"/>
      <c r="AC32" s="1099"/>
      <c r="AD32" s="1099"/>
      <c r="AE32" s="1100"/>
      <c r="AF32" s="1074">
        <v>1</v>
      </c>
      <c r="AG32" s="1075"/>
      <c r="AH32" s="1075"/>
      <c r="AI32" s="1075"/>
      <c r="AJ32" s="1076"/>
      <c r="AK32" s="1035">
        <v>28</v>
      </c>
      <c r="AL32" s="1026"/>
      <c r="AM32" s="1026"/>
      <c r="AN32" s="1026"/>
      <c r="AO32" s="1026"/>
      <c r="AP32" s="1026">
        <v>24</v>
      </c>
      <c r="AQ32" s="1026"/>
      <c r="AR32" s="1026"/>
      <c r="AS32" s="1026"/>
      <c r="AT32" s="1026"/>
      <c r="AU32" s="1026">
        <v>11</v>
      </c>
      <c r="AV32" s="1026"/>
      <c r="AW32" s="1026"/>
      <c r="AX32" s="1026"/>
      <c r="AY32" s="1026"/>
      <c r="AZ32" s="1097"/>
      <c r="BA32" s="1097"/>
      <c r="BB32" s="1097"/>
      <c r="BC32" s="1097"/>
      <c r="BD32" s="1097"/>
      <c r="BE32" s="1087" t="s">
        <v>404</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t="s">
        <v>406</v>
      </c>
      <c r="C33" s="1093"/>
      <c r="D33" s="1093"/>
      <c r="E33" s="1093"/>
      <c r="F33" s="1093"/>
      <c r="G33" s="1093"/>
      <c r="H33" s="1093"/>
      <c r="I33" s="1093"/>
      <c r="J33" s="1093"/>
      <c r="K33" s="1093"/>
      <c r="L33" s="1093"/>
      <c r="M33" s="1093"/>
      <c r="N33" s="1093"/>
      <c r="O33" s="1093"/>
      <c r="P33" s="1094"/>
      <c r="Q33" s="1098">
        <v>12</v>
      </c>
      <c r="R33" s="1099"/>
      <c r="S33" s="1099"/>
      <c r="T33" s="1099"/>
      <c r="U33" s="1099"/>
      <c r="V33" s="1099">
        <v>10</v>
      </c>
      <c r="W33" s="1099"/>
      <c r="X33" s="1099"/>
      <c r="Y33" s="1099"/>
      <c r="Z33" s="1099"/>
      <c r="AA33" s="1099">
        <v>1</v>
      </c>
      <c r="AB33" s="1099"/>
      <c r="AC33" s="1099"/>
      <c r="AD33" s="1099"/>
      <c r="AE33" s="1100"/>
      <c r="AF33" s="1074">
        <v>1</v>
      </c>
      <c r="AG33" s="1075"/>
      <c r="AH33" s="1075"/>
      <c r="AI33" s="1075"/>
      <c r="AJ33" s="1076"/>
      <c r="AK33" s="1035">
        <v>0</v>
      </c>
      <c r="AL33" s="1026"/>
      <c r="AM33" s="1026"/>
      <c r="AN33" s="1026"/>
      <c r="AO33" s="1026"/>
      <c r="AP33" s="1026">
        <v>0</v>
      </c>
      <c r="AQ33" s="1026"/>
      <c r="AR33" s="1026"/>
      <c r="AS33" s="1026"/>
      <c r="AT33" s="1026"/>
      <c r="AU33" s="1026">
        <v>0</v>
      </c>
      <c r="AV33" s="1026"/>
      <c r="AW33" s="1026"/>
      <c r="AX33" s="1026"/>
      <c r="AY33" s="1026"/>
      <c r="AZ33" s="1097"/>
      <c r="BA33" s="1097"/>
      <c r="BB33" s="1097"/>
      <c r="BC33" s="1097"/>
      <c r="BD33" s="1097"/>
      <c r="BE33" s="1087" t="s">
        <v>407</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t="s">
        <v>408</v>
      </c>
      <c r="C34" s="1093"/>
      <c r="D34" s="1093"/>
      <c r="E34" s="1093"/>
      <c r="F34" s="1093"/>
      <c r="G34" s="1093"/>
      <c r="H34" s="1093"/>
      <c r="I34" s="1093"/>
      <c r="J34" s="1093"/>
      <c r="K34" s="1093"/>
      <c r="L34" s="1093"/>
      <c r="M34" s="1093"/>
      <c r="N34" s="1093"/>
      <c r="O34" s="1093"/>
      <c r="P34" s="1094"/>
      <c r="Q34" s="1098">
        <v>781</v>
      </c>
      <c r="R34" s="1099"/>
      <c r="S34" s="1099"/>
      <c r="T34" s="1099"/>
      <c r="U34" s="1099"/>
      <c r="V34" s="1099">
        <v>671</v>
      </c>
      <c r="W34" s="1099"/>
      <c r="X34" s="1099"/>
      <c r="Y34" s="1099"/>
      <c r="Z34" s="1099"/>
      <c r="AA34" s="1099">
        <v>110</v>
      </c>
      <c r="AB34" s="1099"/>
      <c r="AC34" s="1099"/>
      <c r="AD34" s="1099"/>
      <c r="AE34" s="1100"/>
      <c r="AF34" s="1074" t="s">
        <v>409</v>
      </c>
      <c r="AG34" s="1075"/>
      <c r="AH34" s="1075"/>
      <c r="AI34" s="1075"/>
      <c r="AJ34" s="1076"/>
      <c r="AK34" s="1035">
        <v>781</v>
      </c>
      <c r="AL34" s="1026"/>
      <c r="AM34" s="1026"/>
      <c r="AN34" s="1026"/>
      <c r="AO34" s="1026"/>
      <c r="AP34" s="1026">
        <v>0</v>
      </c>
      <c r="AQ34" s="1026"/>
      <c r="AR34" s="1026"/>
      <c r="AS34" s="1026"/>
      <c r="AT34" s="1026"/>
      <c r="AU34" s="1026">
        <v>0</v>
      </c>
      <c r="AV34" s="1026"/>
      <c r="AW34" s="1026"/>
      <c r="AX34" s="1026"/>
      <c r="AY34" s="1026"/>
      <c r="AZ34" s="1097"/>
      <c r="BA34" s="1097"/>
      <c r="BB34" s="1097"/>
      <c r="BC34" s="1097"/>
      <c r="BD34" s="1097"/>
      <c r="BE34" s="1087" t="s">
        <v>404</v>
      </c>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410</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386</v>
      </c>
      <c r="B63" s="999" t="s">
        <v>411</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1359</v>
      </c>
      <c r="AG63" s="1014"/>
      <c r="AH63" s="1014"/>
      <c r="AI63" s="1014"/>
      <c r="AJ63" s="1085"/>
      <c r="AK63" s="1086"/>
      <c r="AL63" s="1018"/>
      <c r="AM63" s="1018"/>
      <c r="AN63" s="1018"/>
      <c r="AO63" s="1018"/>
      <c r="AP63" s="1014">
        <v>8720</v>
      </c>
      <c r="AQ63" s="1014"/>
      <c r="AR63" s="1014"/>
      <c r="AS63" s="1014"/>
      <c r="AT63" s="1014"/>
      <c r="AU63" s="1014">
        <v>6440</v>
      </c>
      <c r="AV63" s="1014"/>
      <c r="AW63" s="1014"/>
      <c r="AX63" s="1014"/>
      <c r="AY63" s="1014"/>
      <c r="AZ63" s="1080"/>
      <c r="BA63" s="1080"/>
      <c r="BB63" s="1080"/>
      <c r="BC63" s="1080"/>
      <c r="BD63" s="1080"/>
      <c r="BE63" s="1015"/>
      <c r="BF63" s="1015"/>
      <c r="BG63" s="1015"/>
      <c r="BH63" s="1015"/>
      <c r="BI63" s="1016"/>
      <c r="BJ63" s="1081" t="s">
        <v>412</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414</v>
      </c>
      <c r="B66" s="1051"/>
      <c r="C66" s="1051"/>
      <c r="D66" s="1051"/>
      <c r="E66" s="1051"/>
      <c r="F66" s="1051"/>
      <c r="G66" s="1051"/>
      <c r="H66" s="1051"/>
      <c r="I66" s="1051"/>
      <c r="J66" s="1051"/>
      <c r="K66" s="1051"/>
      <c r="L66" s="1051"/>
      <c r="M66" s="1051"/>
      <c r="N66" s="1051"/>
      <c r="O66" s="1051"/>
      <c r="P66" s="1052"/>
      <c r="Q66" s="1056" t="s">
        <v>415</v>
      </c>
      <c r="R66" s="1057"/>
      <c r="S66" s="1057"/>
      <c r="T66" s="1057"/>
      <c r="U66" s="1058"/>
      <c r="V66" s="1056" t="s">
        <v>416</v>
      </c>
      <c r="W66" s="1057"/>
      <c r="X66" s="1057"/>
      <c r="Y66" s="1057"/>
      <c r="Z66" s="1058"/>
      <c r="AA66" s="1056" t="s">
        <v>417</v>
      </c>
      <c r="AB66" s="1057"/>
      <c r="AC66" s="1057"/>
      <c r="AD66" s="1057"/>
      <c r="AE66" s="1058"/>
      <c r="AF66" s="1062" t="s">
        <v>418</v>
      </c>
      <c r="AG66" s="1063"/>
      <c r="AH66" s="1063"/>
      <c r="AI66" s="1063"/>
      <c r="AJ66" s="1064"/>
      <c r="AK66" s="1056" t="s">
        <v>419</v>
      </c>
      <c r="AL66" s="1051"/>
      <c r="AM66" s="1051"/>
      <c r="AN66" s="1051"/>
      <c r="AO66" s="1052"/>
      <c r="AP66" s="1056" t="s">
        <v>420</v>
      </c>
      <c r="AQ66" s="1057"/>
      <c r="AR66" s="1057"/>
      <c r="AS66" s="1057"/>
      <c r="AT66" s="1058"/>
      <c r="AU66" s="1056" t="s">
        <v>421</v>
      </c>
      <c r="AV66" s="1057"/>
      <c r="AW66" s="1057"/>
      <c r="AX66" s="1057"/>
      <c r="AY66" s="1058"/>
      <c r="AZ66" s="1056" t="s">
        <v>374</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586</v>
      </c>
      <c r="C68" s="1041"/>
      <c r="D68" s="1041"/>
      <c r="E68" s="1041"/>
      <c r="F68" s="1041"/>
      <c r="G68" s="1041"/>
      <c r="H68" s="1041"/>
      <c r="I68" s="1041"/>
      <c r="J68" s="1041"/>
      <c r="K68" s="1041"/>
      <c r="L68" s="1041"/>
      <c r="M68" s="1041"/>
      <c r="N68" s="1041"/>
      <c r="O68" s="1041"/>
      <c r="P68" s="1042"/>
      <c r="Q68" s="1043">
        <v>1811</v>
      </c>
      <c r="R68" s="1037"/>
      <c r="S68" s="1037"/>
      <c r="T68" s="1037"/>
      <c r="U68" s="1037"/>
      <c r="V68" s="1037">
        <v>1808</v>
      </c>
      <c r="W68" s="1037"/>
      <c r="X68" s="1037"/>
      <c r="Y68" s="1037"/>
      <c r="Z68" s="1037"/>
      <c r="AA68" s="1037">
        <v>0</v>
      </c>
      <c r="AB68" s="1037"/>
      <c r="AC68" s="1037"/>
      <c r="AD68" s="1037"/>
      <c r="AE68" s="1037"/>
      <c r="AF68" s="1037">
        <v>3</v>
      </c>
      <c r="AG68" s="1037"/>
      <c r="AH68" s="1037"/>
      <c r="AI68" s="1037"/>
      <c r="AJ68" s="1037"/>
      <c r="AK68" s="1037">
        <v>0</v>
      </c>
      <c r="AL68" s="1037"/>
      <c r="AM68" s="1037"/>
      <c r="AN68" s="1037"/>
      <c r="AO68" s="1037"/>
      <c r="AP68" s="1037">
        <v>0</v>
      </c>
      <c r="AQ68" s="1037"/>
      <c r="AR68" s="1037"/>
      <c r="AS68" s="1037"/>
      <c r="AT68" s="1037"/>
      <c r="AU68" s="1037">
        <v>0</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587</v>
      </c>
      <c r="C69" s="1030"/>
      <c r="D69" s="1030"/>
      <c r="E69" s="1030"/>
      <c r="F69" s="1030"/>
      <c r="G69" s="1030"/>
      <c r="H69" s="1030"/>
      <c r="I69" s="1030"/>
      <c r="J69" s="1030"/>
      <c r="K69" s="1030"/>
      <c r="L69" s="1030"/>
      <c r="M69" s="1030"/>
      <c r="N69" s="1030"/>
      <c r="O69" s="1030"/>
      <c r="P69" s="1031"/>
      <c r="Q69" s="1032">
        <v>41</v>
      </c>
      <c r="R69" s="1026"/>
      <c r="S69" s="1026"/>
      <c r="T69" s="1026"/>
      <c r="U69" s="1026"/>
      <c r="V69" s="1026">
        <v>40</v>
      </c>
      <c r="W69" s="1026"/>
      <c r="X69" s="1026"/>
      <c r="Y69" s="1026"/>
      <c r="Z69" s="1026"/>
      <c r="AA69" s="1026">
        <v>0</v>
      </c>
      <c r="AB69" s="1026"/>
      <c r="AC69" s="1026"/>
      <c r="AD69" s="1026"/>
      <c r="AE69" s="1026"/>
      <c r="AF69" s="1026">
        <v>1</v>
      </c>
      <c r="AG69" s="1026"/>
      <c r="AH69" s="1026"/>
      <c r="AI69" s="1026"/>
      <c r="AJ69" s="1026"/>
      <c r="AK69" s="1026">
        <v>39</v>
      </c>
      <c r="AL69" s="1026"/>
      <c r="AM69" s="1026"/>
      <c r="AN69" s="1026"/>
      <c r="AO69" s="1026"/>
      <c r="AP69" s="1026">
        <v>345</v>
      </c>
      <c r="AQ69" s="1026"/>
      <c r="AR69" s="1026"/>
      <c r="AS69" s="1026"/>
      <c r="AT69" s="1026"/>
      <c r="AU69" s="1026">
        <v>0</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588</v>
      </c>
      <c r="C70" s="1030"/>
      <c r="D70" s="1030"/>
      <c r="E70" s="1030"/>
      <c r="F70" s="1030"/>
      <c r="G70" s="1030"/>
      <c r="H70" s="1030"/>
      <c r="I70" s="1030"/>
      <c r="J70" s="1030"/>
      <c r="K70" s="1030"/>
      <c r="L70" s="1030"/>
      <c r="M70" s="1030"/>
      <c r="N70" s="1030"/>
      <c r="O70" s="1030"/>
      <c r="P70" s="1031"/>
      <c r="Q70" s="1032">
        <v>446</v>
      </c>
      <c r="R70" s="1026"/>
      <c r="S70" s="1026"/>
      <c r="T70" s="1026"/>
      <c r="U70" s="1026"/>
      <c r="V70" s="1026">
        <v>355</v>
      </c>
      <c r="W70" s="1026"/>
      <c r="X70" s="1026"/>
      <c r="Y70" s="1026"/>
      <c r="Z70" s="1026"/>
      <c r="AA70" s="1026">
        <v>92</v>
      </c>
      <c r="AB70" s="1026"/>
      <c r="AC70" s="1026"/>
      <c r="AD70" s="1026"/>
      <c r="AE70" s="1026"/>
      <c r="AF70" s="1026">
        <v>-97</v>
      </c>
      <c r="AG70" s="1026"/>
      <c r="AH70" s="1026"/>
      <c r="AI70" s="1026"/>
      <c r="AJ70" s="1026"/>
      <c r="AK70" s="1026">
        <v>329</v>
      </c>
      <c r="AL70" s="1026"/>
      <c r="AM70" s="1026"/>
      <c r="AN70" s="1026"/>
      <c r="AO70" s="1026"/>
      <c r="AP70" s="1026">
        <v>2546</v>
      </c>
      <c r="AQ70" s="1026"/>
      <c r="AR70" s="1026"/>
      <c r="AS70" s="1026"/>
      <c r="AT70" s="1026"/>
      <c r="AU70" s="1026">
        <v>135</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589</v>
      </c>
      <c r="C71" s="1030"/>
      <c r="D71" s="1030"/>
      <c r="E71" s="1030"/>
      <c r="F71" s="1030"/>
      <c r="G71" s="1030"/>
      <c r="H71" s="1030"/>
      <c r="I71" s="1030"/>
      <c r="J71" s="1030"/>
      <c r="K71" s="1030"/>
      <c r="L71" s="1030"/>
      <c r="M71" s="1030"/>
      <c r="N71" s="1030"/>
      <c r="O71" s="1030"/>
      <c r="P71" s="1031"/>
      <c r="Q71" s="1032">
        <v>3387</v>
      </c>
      <c r="R71" s="1026"/>
      <c r="S71" s="1026"/>
      <c r="T71" s="1026"/>
      <c r="U71" s="1026"/>
      <c r="V71" s="1026">
        <v>3277</v>
      </c>
      <c r="W71" s="1026"/>
      <c r="X71" s="1026"/>
      <c r="Y71" s="1026"/>
      <c r="Z71" s="1026"/>
      <c r="AA71" s="1026">
        <v>110</v>
      </c>
      <c r="AB71" s="1026"/>
      <c r="AC71" s="1026"/>
      <c r="AD71" s="1026"/>
      <c r="AE71" s="1026"/>
      <c r="AF71" s="1026">
        <v>110</v>
      </c>
      <c r="AG71" s="1026"/>
      <c r="AH71" s="1026"/>
      <c r="AI71" s="1026"/>
      <c r="AJ71" s="1026"/>
      <c r="AK71" s="1026">
        <v>204</v>
      </c>
      <c r="AL71" s="1026"/>
      <c r="AM71" s="1026"/>
      <c r="AN71" s="1026"/>
      <c r="AO71" s="1026"/>
      <c r="AP71" s="1026">
        <v>2500</v>
      </c>
      <c r="AQ71" s="1026"/>
      <c r="AR71" s="1026"/>
      <c r="AS71" s="1026"/>
      <c r="AT71" s="1026"/>
      <c r="AU71" s="1026">
        <v>461</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590</v>
      </c>
      <c r="C72" s="1030"/>
      <c r="D72" s="1030"/>
      <c r="E72" s="1030"/>
      <c r="F72" s="1030"/>
      <c r="G72" s="1030"/>
      <c r="H72" s="1030"/>
      <c r="I72" s="1030"/>
      <c r="J72" s="1030"/>
      <c r="K72" s="1030"/>
      <c r="L72" s="1030"/>
      <c r="M72" s="1030"/>
      <c r="N72" s="1030"/>
      <c r="O72" s="1030"/>
      <c r="P72" s="1031"/>
      <c r="Q72" s="1032">
        <v>5951</v>
      </c>
      <c r="R72" s="1026"/>
      <c r="S72" s="1026"/>
      <c r="T72" s="1026"/>
      <c r="U72" s="1026"/>
      <c r="V72" s="1026">
        <v>5936</v>
      </c>
      <c r="W72" s="1026"/>
      <c r="X72" s="1026"/>
      <c r="Y72" s="1026"/>
      <c r="Z72" s="1026"/>
      <c r="AA72" s="1026">
        <v>16</v>
      </c>
      <c r="AB72" s="1026"/>
      <c r="AC72" s="1026"/>
      <c r="AD72" s="1026"/>
      <c r="AE72" s="1026"/>
      <c r="AF72" s="1026">
        <v>127</v>
      </c>
      <c r="AG72" s="1026"/>
      <c r="AH72" s="1026"/>
      <c r="AI72" s="1026"/>
      <c r="AJ72" s="1026"/>
      <c r="AK72" s="1026">
        <v>0</v>
      </c>
      <c r="AL72" s="1026"/>
      <c r="AM72" s="1026"/>
      <c r="AN72" s="1026"/>
      <c r="AO72" s="1026"/>
      <c r="AP72" s="1026">
        <v>5274</v>
      </c>
      <c r="AQ72" s="1026"/>
      <c r="AR72" s="1026"/>
      <c r="AS72" s="1026"/>
      <c r="AT72" s="1026"/>
      <c r="AU72" s="1026">
        <v>18</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591</v>
      </c>
      <c r="C73" s="1030"/>
      <c r="D73" s="1030"/>
      <c r="E73" s="1030"/>
      <c r="F73" s="1030"/>
      <c r="G73" s="1030"/>
      <c r="H73" s="1030"/>
      <c r="I73" s="1030"/>
      <c r="J73" s="1030"/>
      <c r="K73" s="1030"/>
      <c r="L73" s="1030"/>
      <c r="M73" s="1030"/>
      <c r="N73" s="1030"/>
      <c r="O73" s="1030"/>
      <c r="P73" s="1031"/>
      <c r="Q73" s="1032">
        <v>3677</v>
      </c>
      <c r="R73" s="1026"/>
      <c r="S73" s="1026"/>
      <c r="T73" s="1026"/>
      <c r="U73" s="1026"/>
      <c r="V73" s="1026">
        <v>3421</v>
      </c>
      <c r="W73" s="1026"/>
      <c r="X73" s="1026"/>
      <c r="Y73" s="1026"/>
      <c r="Z73" s="1026"/>
      <c r="AA73" s="1026">
        <v>255</v>
      </c>
      <c r="AB73" s="1026"/>
      <c r="AC73" s="1026"/>
      <c r="AD73" s="1026"/>
      <c r="AE73" s="1026"/>
      <c r="AF73" s="1026">
        <v>255</v>
      </c>
      <c r="AG73" s="1026"/>
      <c r="AH73" s="1026"/>
      <c r="AI73" s="1026"/>
      <c r="AJ73" s="1026"/>
      <c r="AK73" s="1026">
        <v>0</v>
      </c>
      <c r="AL73" s="1026"/>
      <c r="AM73" s="1026"/>
      <c r="AN73" s="1026"/>
      <c r="AO73" s="1026"/>
      <c r="AP73" s="1026">
        <v>0</v>
      </c>
      <c r="AQ73" s="1026"/>
      <c r="AR73" s="1026"/>
      <c r="AS73" s="1026"/>
      <c r="AT73" s="1026"/>
      <c r="AU73" s="1026">
        <v>0</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592</v>
      </c>
      <c r="C74" s="1030"/>
      <c r="D74" s="1030"/>
      <c r="E74" s="1030"/>
      <c r="F74" s="1030"/>
      <c r="G74" s="1030"/>
      <c r="H74" s="1030"/>
      <c r="I74" s="1030"/>
      <c r="J74" s="1030"/>
      <c r="K74" s="1030"/>
      <c r="L74" s="1030"/>
      <c r="M74" s="1030"/>
      <c r="N74" s="1030"/>
      <c r="O74" s="1030"/>
      <c r="P74" s="1031"/>
      <c r="Q74" s="1032">
        <v>288</v>
      </c>
      <c r="R74" s="1026"/>
      <c r="S74" s="1026"/>
      <c r="T74" s="1026"/>
      <c r="U74" s="1026"/>
      <c r="V74" s="1026">
        <v>280</v>
      </c>
      <c r="W74" s="1026"/>
      <c r="X74" s="1026"/>
      <c r="Y74" s="1026"/>
      <c r="Z74" s="1026"/>
      <c r="AA74" s="1026">
        <v>9</v>
      </c>
      <c r="AB74" s="1026"/>
      <c r="AC74" s="1026"/>
      <c r="AD74" s="1026"/>
      <c r="AE74" s="1026"/>
      <c r="AF74" s="1026">
        <v>9</v>
      </c>
      <c r="AG74" s="1026"/>
      <c r="AH74" s="1026"/>
      <c r="AI74" s="1026"/>
      <c r="AJ74" s="1026"/>
      <c r="AK74" s="1026">
        <v>22</v>
      </c>
      <c r="AL74" s="1026"/>
      <c r="AM74" s="1026"/>
      <c r="AN74" s="1026"/>
      <c r="AO74" s="1026"/>
      <c r="AP74" s="1026">
        <v>0</v>
      </c>
      <c r="AQ74" s="1026"/>
      <c r="AR74" s="1026"/>
      <c r="AS74" s="1026"/>
      <c r="AT74" s="1026"/>
      <c r="AU74" s="1026">
        <v>0</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593</v>
      </c>
      <c r="C75" s="1030"/>
      <c r="D75" s="1030"/>
      <c r="E75" s="1030"/>
      <c r="F75" s="1030"/>
      <c r="G75" s="1030"/>
      <c r="H75" s="1030"/>
      <c r="I75" s="1030"/>
      <c r="J75" s="1030"/>
      <c r="K75" s="1030"/>
      <c r="L75" s="1030"/>
      <c r="M75" s="1030"/>
      <c r="N75" s="1030"/>
      <c r="O75" s="1030"/>
      <c r="P75" s="1031"/>
      <c r="Q75" s="1033">
        <v>234570</v>
      </c>
      <c r="R75" s="1034"/>
      <c r="S75" s="1034"/>
      <c r="T75" s="1034"/>
      <c r="U75" s="1035"/>
      <c r="V75" s="1036">
        <v>230186</v>
      </c>
      <c r="W75" s="1034"/>
      <c r="X75" s="1034"/>
      <c r="Y75" s="1034"/>
      <c r="Z75" s="1035"/>
      <c r="AA75" s="1036">
        <v>4384</v>
      </c>
      <c r="AB75" s="1034"/>
      <c r="AC75" s="1034"/>
      <c r="AD75" s="1034"/>
      <c r="AE75" s="1035"/>
      <c r="AF75" s="1036">
        <v>4384</v>
      </c>
      <c r="AG75" s="1034"/>
      <c r="AH75" s="1034"/>
      <c r="AI75" s="1034"/>
      <c r="AJ75" s="1035"/>
      <c r="AK75" s="1036">
        <v>38</v>
      </c>
      <c r="AL75" s="1034"/>
      <c r="AM75" s="1034"/>
      <c r="AN75" s="1034"/>
      <c r="AO75" s="1035"/>
      <c r="AP75" s="1036">
        <v>0</v>
      </c>
      <c r="AQ75" s="1034"/>
      <c r="AR75" s="1034"/>
      <c r="AS75" s="1034"/>
      <c r="AT75" s="1035"/>
      <c r="AU75" s="1036">
        <v>0</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t="s">
        <v>594</v>
      </c>
      <c r="C76" s="1030"/>
      <c r="D76" s="1030"/>
      <c r="E76" s="1030"/>
      <c r="F76" s="1030"/>
      <c r="G76" s="1030"/>
      <c r="H76" s="1030"/>
      <c r="I76" s="1030"/>
      <c r="J76" s="1030"/>
      <c r="K76" s="1030"/>
      <c r="L76" s="1030"/>
      <c r="M76" s="1030"/>
      <c r="N76" s="1030"/>
      <c r="O76" s="1030"/>
      <c r="P76" s="1031"/>
      <c r="Q76" s="1033">
        <v>2185</v>
      </c>
      <c r="R76" s="1034"/>
      <c r="S76" s="1034"/>
      <c r="T76" s="1034"/>
      <c r="U76" s="1035"/>
      <c r="V76" s="1036">
        <v>2144</v>
      </c>
      <c r="W76" s="1034"/>
      <c r="X76" s="1034"/>
      <c r="Y76" s="1034"/>
      <c r="Z76" s="1035"/>
      <c r="AA76" s="1036">
        <v>41</v>
      </c>
      <c r="AB76" s="1034"/>
      <c r="AC76" s="1034"/>
      <c r="AD76" s="1034"/>
      <c r="AE76" s="1035"/>
      <c r="AF76" s="1036">
        <v>24</v>
      </c>
      <c r="AG76" s="1034"/>
      <c r="AH76" s="1034"/>
      <c r="AI76" s="1034"/>
      <c r="AJ76" s="1035"/>
      <c r="AK76" s="1036">
        <v>59</v>
      </c>
      <c r="AL76" s="1034"/>
      <c r="AM76" s="1034"/>
      <c r="AN76" s="1034"/>
      <c r="AO76" s="1035"/>
      <c r="AP76" s="1036">
        <v>102</v>
      </c>
      <c r="AQ76" s="1034"/>
      <c r="AR76" s="1034"/>
      <c r="AS76" s="1034"/>
      <c r="AT76" s="1035"/>
      <c r="AU76" s="1036">
        <v>15</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t="s">
        <v>595</v>
      </c>
      <c r="C77" s="1030"/>
      <c r="D77" s="1030"/>
      <c r="E77" s="1030"/>
      <c r="F77" s="1030"/>
      <c r="G77" s="1030"/>
      <c r="H77" s="1030"/>
      <c r="I77" s="1030"/>
      <c r="J77" s="1030"/>
      <c r="K77" s="1030"/>
      <c r="L77" s="1030"/>
      <c r="M77" s="1030"/>
      <c r="N77" s="1030"/>
      <c r="O77" s="1030"/>
      <c r="P77" s="1031"/>
      <c r="Q77" s="1033">
        <v>18648</v>
      </c>
      <c r="R77" s="1034"/>
      <c r="S77" s="1034"/>
      <c r="T77" s="1034"/>
      <c r="U77" s="1035"/>
      <c r="V77" s="1036">
        <v>18065</v>
      </c>
      <c r="W77" s="1034"/>
      <c r="X77" s="1034"/>
      <c r="Y77" s="1034"/>
      <c r="Z77" s="1035"/>
      <c r="AA77" s="1036">
        <v>584</v>
      </c>
      <c r="AB77" s="1034"/>
      <c r="AC77" s="1034"/>
      <c r="AD77" s="1034"/>
      <c r="AE77" s="1035"/>
      <c r="AF77" s="1036">
        <v>594</v>
      </c>
      <c r="AG77" s="1034"/>
      <c r="AH77" s="1034"/>
      <c r="AI77" s="1034"/>
      <c r="AJ77" s="1035"/>
      <c r="AK77" s="1036">
        <v>0</v>
      </c>
      <c r="AL77" s="1034"/>
      <c r="AM77" s="1034"/>
      <c r="AN77" s="1034"/>
      <c r="AO77" s="1035"/>
      <c r="AP77" s="1036">
        <v>0</v>
      </c>
      <c r="AQ77" s="1034"/>
      <c r="AR77" s="1034"/>
      <c r="AS77" s="1034"/>
      <c r="AT77" s="1035"/>
      <c r="AU77" s="1036">
        <v>0</v>
      </c>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t="s">
        <v>596</v>
      </c>
      <c r="C78" s="1030"/>
      <c r="D78" s="1030"/>
      <c r="E78" s="1030"/>
      <c r="F78" s="1030"/>
      <c r="G78" s="1030"/>
      <c r="H78" s="1030"/>
      <c r="I78" s="1030"/>
      <c r="J78" s="1030"/>
      <c r="K78" s="1030"/>
      <c r="L78" s="1030"/>
      <c r="M78" s="1030"/>
      <c r="N78" s="1030"/>
      <c r="O78" s="1030"/>
      <c r="P78" s="1031"/>
      <c r="Q78" s="1032">
        <v>8794</v>
      </c>
      <c r="R78" s="1026"/>
      <c r="S78" s="1026"/>
      <c r="T78" s="1026"/>
      <c r="U78" s="1026"/>
      <c r="V78" s="1026">
        <v>8256</v>
      </c>
      <c r="W78" s="1026"/>
      <c r="X78" s="1026"/>
      <c r="Y78" s="1026"/>
      <c r="Z78" s="1026"/>
      <c r="AA78" s="1026">
        <v>538</v>
      </c>
      <c r="AB78" s="1026"/>
      <c r="AC78" s="1026"/>
      <c r="AD78" s="1026"/>
      <c r="AE78" s="1026"/>
      <c r="AF78" s="1026">
        <v>538</v>
      </c>
      <c r="AG78" s="1026"/>
      <c r="AH78" s="1026"/>
      <c r="AI78" s="1026"/>
      <c r="AJ78" s="1026"/>
      <c r="AK78" s="1026">
        <v>1022</v>
      </c>
      <c r="AL78" s="1026"/>
      <c r="AM78" s="1026"/>
      <c r="AN78" s="1026"/>
      <c r="AO78" s="1026"/>
      <c r="AP78" s="1026">
        <v>0</v>
      </c>
      <c r="AQ78" s="1026"/>
      <c r="AR78" s="1026"/>
      <c r="AS78" s="1026"/>
      <c r="AT78" s="1026"/>
      <c r="AU78" s="1026">
        <v>0</v>
      </c>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t="s">
        <v>597</v>
      </c>
      <c r="C79" s="1030"/>
      <c r="D79" s="1030"/>
      <c r="E79" s="1030"/>
      <c r="F79" s="1030"/>
      <c r="G79" s="1030"/>
      <c r="H79" s="1030"/>
      <c r="I79" s="1030"/>
      <c r="J79" s="1030"/>
      <c r="K79" s="1030"/>
      <c r="L79" s="1030"/>
      <c r="M79" s="1030"/>
      <c r="N79" s="1030"/>
      <c r="O79" s="1030"/>
      <c r="P79" s="1031"/>
      <c r="Q79" s="1032">
        <v>49</v>
      </c>
      <c r="R79" s="1026"/>
      <c r="S79" s="1026"/>
      <c r="T79" s="1026"/>
      <c r="U79" s="1026"/>
      <c r="V79" s="1026">
        <v>33</v>
      </c>
      <c r="W79" s="1026"/>
      <c r="X79" s="1026"/>
      <c r="Y79" s="1026"/>
      <c r="Z79" s="1026"/>
      <c r="AA79" s="1026">
        <v>16</v>
      </c>
      <c r="AB79" s="1026"/>
      <c r="AC79" s="1026"/>
      <c r="AD79" s="1026"/>
      <c r="AE79" s="1026"/>
      <c r="AF79" s="1026">
        <v>16</v>
      </c>
      <c r="AG79" s="1026"/>
      <c r="AH79" s="1026"/>
      <c r="AI79" s="1026"/>
      <c r="AJ79" s="1026"/>
      <c r="AK79" s="1026">
        <v>0</v>
      </c>
      <c r="AL79" s="1026"/>
      <c r="AM79" s="1026"/>
      <c r="AN79" s="1026"/>
      <c r="AO79" s="1026"/>
      <c r="AP79" s="1026">
        <v>0</v>
      </c>
      <c r="AQ79" s="1026"/>
      <c r="AR79" s="1026"/>
      <c r="AS79" s="1026"/>
      <c r="AT79" s="1026"/>
      <c r="AU79" s="1026">
        <v>0</v>
      </c>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t="s">
        <v>598</v>
      </c>
      <c r="C80" s="1030"/>
      <c r="D80" s="1030"/>
      <c r="E80" s="1030"/>
      <c r="F80" s="1030"/>
      <c r="G80" s="1030"/>
      <c r="H80" s="1030"/>
      <c r="I80" s="1030"/>
      <c r="J80" s="1030"/>
      <c r="K80" s="1030"/>
      <c r="L80" s="1030"/>
      <c r="M80" s="1030"/>
      <c r="N80" s="1030"/>
      <c r="O80" s="1030"/>
      <c r="P80" s="1031"/>
      <c r="Q80" s="1032">
        <v>12</v>
      </c>
      <c r="R80" s="1026"/>
      <c r="S80" s="1026"/>
      <c r="T80" s="1026"/>
      <c r="U80" s="1026"/>
      <c r="V80" s="1026">
        <v>9</v>
      </c>
      <c r="W80" s="1026"/>
      <c r="X80" s="1026"/>
      <c r="Y80" s="1026"/>
      <c r="Z80" s="1026"/>
      <c r="AA80" s="1026">
        <v>3</v>
      </c>
      <c r="AB80" s="1026"/>
      <c r="AC80" s="1026"/>
      <c r="AD80" s="1026"/>
      <c r="AE80" s="1026"/>
      <c r="AF80" s="1026">
        <v>2</v>
      </c>
      <c r="AG80" s="1026"/>
      <c r="AH80" s="1026"/>
      <c r="AI80" s="1026"/>
      <c r="AJ80" s="1026"/>
      <c r="AK80" s="1026">
        <v>0</v>
      </c>
      <c r="AL80" s="1026"/>
      <c r="AM80" s="1026"/>
      <c r="AN80" s="1026"/>
      <c r="AO80" s="1026"/>
      <c r="AP80" s="1026">
        <v>0</v>
      </c>
      <c r="AQ80" s="1026"/>
      <c r="AR80" s="1026"/>
      <c r="AS80" s="1026"/>
      <c r="AT80" s="1026"/>
      <c r="AU80" s="1026">
        <v>0</v>
      </c>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t="s">
        <v>599</v>
      </c>
      <c r="C81" s="1030"/>
      <c r="D81" s="1030"/>
      <c r="E81" s="1030"/>
      <c r="F81" s="1030"/>
      <c r="G81" s="1030"/>
      <c r="H81" s="1030"/>
      <c r="I81" s="1030"/>
      <c r="J81" s="1030"/>
      <c r="K81" s="1030"/>
      <c r="L81" s="1030"/>
      <c r="M81" s="1030"/>
      <c r="N81" s="1030"/>
      <c r="O81" s="1030"/>
      <c r="P81" s="1031"/>
      <c r="Q81" s="1032">
        <v>2</v>
      </c>
      <c r="R81" s="1026"/>
      <c r="S81" s="1026"/>
      <c r="T81" s="1026"/>
      <c r="U81" s="1026"/>
      <c r="V81" s="1026">
        <v>1</v>
      </c>
      <c r="W81" s="1026"/>
      <c r="X81" s="1026"/>
      <c r="Y81" s="1026"/>
      <c r="Z81" s="1026"/>
      <c r="AA81" s="1026">
        <v>1</v>
      </c>
      <c r="AB81" s="1026"/>
      <c r="AC81" s="1026"/>
      <c r="AD81" s="1026"/>
      <c r="AE81" s="1026"/>
      <c r="AF81" s="1026">
        <v>1</v>
      </c>
      <c r="AG81" s="1026"/>
      <c r="AH81" s="1026"/>
      <c r="AI81" s="1026"/>
      <c r="AJ81" s="1026"/>
      <c r="AK81" s="1026">
        <v>0</v>
      </c>
      <c r="AL81" s="1026"/>
      <c r="AM81" s="1026"/>
      <c r="AN81" s="1026"/>
      <c r="AO81" s="1026"/>
      <c r="AP81" s="1026">
        <v>0</v>
      </c>
      <c r="AQ81" s="1026"/>
      <c r="AR81" s="1026"/>
      <c r="AS81" s="1026"/>
      <c r="AT81" s="1026"/>
      <c r="AU81" s="1026">
        <v>0</v>
      </c>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t="s">
        <v>600</v>
      </c>
      <c r="C82" s="1030"/>
      <c r="D82" s="1030"/>
      <c r="E82" s="1030"/>
      <c r="F82" s="1030"/>
      <c r="G82" s="1030"/>
      <c r="H82" s="1030"/>
      <c r="I82" s="1030"/>
      <c r="J82" s="1030"/>
      <c r="K82" s="1030"/>
      <c r="L82" s="1030"/>
      <c r="M82" s="1030"/>
      <c r="N82" s="1030"/>
      <c r="O82" s="1030"/>
      <c r="P82" s="1031"/>
      <c r="Q82" s="1032">
        <v>5</v>
      </c>
      <c r="R82" s="1026"/>
      <c r="S82" s="1026"/>
      <c r="T82" s="1026"/>
      <c r="U82" s="1026"/>
      <c r="V82" s="1026">
        <v>3</v>
      </c>
      <c r="W82" s="1026"/>
      <c r="X82" s="1026"/>
      <c r="Y82" s="1026"/>
      <c r="Z82" s="1026"/>
      <c r="AA82" s="1026">
        <v>3</v>
      </c>
      <c r="AB82" s="1026"/>
      <c r="AC82" s="1026"/>
      <c r="AD82" s="1026"/>
      <c r="AE82" s="1026"/>
      <c r="AF82" s="1026">
        <v>3</v>
      </c>
      <c r="AG82" s="1026"/>
      <c r="AH82" s="1026"/>
      <c r="AI82" s="1026"/>
      <c r="AJ82" s="1026"/>
      <c r="AK82" s="1026">
        <v>0</v>
      </c>
      <c r="AL82" s="1026"/>
      <c r="AM82" s="1026"/>
      <c r="AN82" s="1026"/>
      <c r="AO82" s="1026"/>
      <c r="AP82" s="1026">
        <v>0</v>
      </c>
      <c r="AQ82" s="1026"/>
      <c r="AR82" s="1026"/>
      <c r="AS82" s="1026"/>
      <c r="AT82" s="1026"/>
      <c r="AU82" s="1026">
        <v>0</v>
      </c>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t="s">
        <v>601</v>
      </c>
      <c r="C83" s="1030"/>
      <c r="D83" s="1030"/>
      <c r="E83" s="1030"/>
      <c r="F83" s="1030"/>
      <c r="G83" s="1030"/>
      <c r="H83" s="1030"/>
      <c r="I83" s="1030"/>
      <c r="J83" s="1030"/>
      <c r="K83" s="1030"/>
      <c r="L83" s="1030"/>
      <c r="M83" s="1030"/>
      <c r="N83" s="1030"/>
      <c r="O83" s="1030"/>
      <c r="P83" s="1031"/>
      <c r="Q83" s="1032">
        <v>39</v>
      </c>
      <c r="R83" s="1026"/>
      <c r="S83" s="1026"/>
      <c r="T83" s="1026"/>
      <c r="U83" s="1026"/>
      <c r="V83" s="1026">
        <v>38</v>
      </c>
      <c r="W83" s="1026"/>
      <c r="X83" s="1026"/>
      <c r="Y83" s="1026"/>
      <c r="Z83" s="1026"/>
      <c r="AA83" s="1026">
        <v>1</v>
      </c>
      <c r="AB83" s="1026"/>
      <c r="AC83" s="1026"/>
      <c r="AD83" s="1026"/>
      <c r="AE83" s="1026"/>
      <c r="AF83" s="1026">
        <v>1</v>
      </c>
      <c r="AG83" s="1026"/>
      <c r="AH83" s="1026"/>
      <c r="AI83" s="1026"/>
      <c r="AJ83" s="1026"/>
      <c r="AK83" s="1026">
        <v>5</v>
      </c>
      <c r="AL83" s="1026"/>
      <c r="AM83" s="1026"/>
      <c r="AN83" s="1026"/>
      <c r="AO83" s="1026"/>
      <c r="AP83" s="1026">
        <v>0</v>
      </c>
      <c r="AQ83" s="1026"/>
      <c r="AR83" s="1026"/>
      <c r="AS83" s="1026"/>
      <c r="AT83" s="1026"/>
      <c r="AU83" s="1026">
        <v>0</v>
      </c>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386</v>
      </c>
      <c r="B88" s="999" t="s">
        <v>422</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5972</v>
      </c>
      <c r="AG88" s="1014"/>
      <c r="AH88" s="1014"/>
      <c r="AI88" s="1014"/>
      <c r="AJ88" s="1014"/>
      <c r="AK88" s="1018"/>
      <c r="AL88" s="1018"/>
      <c r="AM88" s="1018"/>
      <c r="AN88" s="1018"/>
      <c r="AO88" s="1018"/>
      <c r="AP88" s="1014">
        <v>10766</v>
      </c>
      <c r="AQ88" s="1014"/>
      <c r="AR88" s="1014"/>
      <c r="AS88" s="1014"/>
      <c r="AT88" s="1014"/>
      <c r="AU88" s="1014">
        <v>629</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386</v>
      </c>
      <c r="BR102" s="999" t="s">
        <v>423</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424</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425</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428</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429</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430</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431</v>
      </c>
      <c r="AB109" s="949"/>
      <c r="AC109" s="949"/>
      <c r="AD109" s="949"/>
      <c r="AE109" s="950"/>
      <c r="AF109" s="951" t="s">
        <v>304</v>
      </c>
      <c r="AG109" s="949"/>
      <c r="AH109" s="949"/>
      <c r="AI109" s="949"/>
      <c r="AJ109" s="950"/>
      <c r="AK109" s="951" t="s">
        <v>303</v>
      </c>
      <c r="AL109" s="949"/>
      <c r="AM109" s="949"/>
      <c r="AN109" s="949"/>
      <c r="AO109" s="950"/>
      <c r="AP109" s="951" t="s">
        <v>432</v>
      </c>
      <c r="AQ109" s="949"/>
      <c r="AR109" s="949"/>
      <c r="AS109" s="949"/>
      <c r="AT109" s="980"/>
      <c r="AU109" s="948" t="s">
        <v>430</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431</v>
      </c>
      <c r="BR109" s="949"/>
      <c r="BS109" s="949"/>
      <c r="BT109" s="949"/>
      <c r="BU109" s="950"/>
      <c r="BV109" s="951" t="s">
        <v>304</v>
      </c>
      <c r="BW109" s="949"/>
      <c r="BX109" s="949"/>
      <c r="BY109" s="949"/>
      <c r="BZ109" s="950"/>
      <c r="CA109" s="951" t="s">
        <v>303</v>
      </c>
      <c r="CB109" s="949"/>
      <c r="CC109" s="949"/>
      <c r="CD109" s="949"/>
      <c r="CE109" s="950"/>
      <c r="CF109" s="987" t="s">
        <v>432</v>
      </c>
      <c r="CG109" s="987"/>
      <c r="CH109" s="987"/>
      <c r="CI109" s="987"/>
      <c r="CJ109" s="987"/>
      <c r="CK109" s="951" t="s">
        <v>433</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431</v>
      </c>
      <c r="DH109" s="949"/>
      <c r="DI109" s="949"/>
      <c r="DJ109" s="949"/>
      <c r="DK109" s="950"/>
      <c r="DL109" s="951" t="s">
        <v>304</v>
      </c>
      <c r="DM109" s="949"/>
      <c r="DN109" s="949"/>
      <c r="DO109" s="949"/>
      <c r="DP109" s="950"/>
      <c r="DQ109" s="951" t="s">
        <v>303</v>
      </c>
      <c r="DR109" s="949"/>
      <c r="DS109" s="949"/>
      <c r="DT109" s="949"/>
      <c r="DU109" s="950"/>
      <c r="DV109" s="951" t="s">
        <v>432</v>
      </c>
      <c r="DW109" s="949"/>
      <c r="DX109" s="949"/>
      <c r="DY109" s="949"/>
      <c r="DZ109" s="980"/>
    </row>
    <row r="110" spans="1:131" s="247" customFormat="1" ht="26.25" customHeight="1" x14ac:dyDescent="0.15">
      <c r="A110" s="851" t="s">
        <v>434</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3064199</v>
      </c>
      <c r="AB110" s="942"/>
      <c r="AC110" s="942"/>
      <c r="AD110" s="942"/>
      <c r="AE110" s="943"/>
      <c r="AF110" s="944">
        <v>3007095</v>
      </c>
      <c r="AG110" s="942"/>
      <c r="AH110" s="942"/>
      <c r="AI110" s="942"/>
      <c r="AJ110" s="943"/>
      <c r="AK110" s="944">
        <v>2907295</v>
      </c>
      <c r="AL110" s="942"/>
      <c r="AM110" s="942"/>
      <c r="AN110" s="942"/>
      <c r="AO110" s="943"/>
      <c r="AP110" s="945">
        <v>22.4</v>
      </c>
      <c r="AQ110" s="946"/>
      <c r="AR110" s="946"/>
      <c r="AS110" s="946"/>
      <c r="AT110" s="947"/>
      <c r="AU110" s="981" t="s">
        <v>72</v>
      </c>
      <c r="AV110" s="982"/>
      <c r="AW110" s="982"/>
      <c r="AX110" s="982"/>
      <c r="AY110" s="982"/>
      <c r="AZ110" s="907" t="s">
        <v>435</v>
      </c>
      <c r="BA110" s="852"/>
      <c r="BB110" s="852"/>
      <c r="BC110" s="852"/>
      <c r="BD110" s="852"/>
      <c r="BE110" s="852"/>
      <c r="BF110" s="852"/>
      <c r="BG110" s="852"/>
      <c r="BH110" s="852"/>
      <c r="BI110" s="852"/>
      <c r="BJ110" s="852"/>
      <c r="BK110" s="852"/>
      <c r="BL110" s="852"/>
      <c r="BM110" s="852"/>
      <c r="BN110" s="852"/>
      <c r="BO110" s="852"/>
      <c r="BP110" s="853"/>
      <c r="BQ110" s="908">
        <v>20869463</v>
      </c>
      <c r="BR110" s="889"/>
      <c r="BS110" s="889"/>
      <c r="BT110" s="889"/>
      <c r="BU110" s="889"/>
      <c r="BV110" s="889">
        <v>20545291</v>
      </c>
      <c r="BW110" s="889"/>
      <c r="BX110" s="889"/>
      <c r="BY110" s="889"/>
      <c r="BZ110" s="889"/>
      <c r="CA110" s="889">
        <v>21618006</v>
      </c>
      <c r="CB110" s="889"/>
      <c r="CC110" s="889"/>
      <c r="CD110" s="889"/>
      <c r="CE110" s="889"/>
      <c r="CF110" s="913">
        <v>166.9</v>
      </c>
      <c r="CG110" s="914"/>
      <c r="CH110" s="914"/>
      <c r="CI110" s="914"/>
      <c r="CJ110" s="914"/>
      <c r="CK110" s="977" t="s">
        <v>436</v>
      </c>
      <c r="CL110" s="863"/>
      <c r="CM110" s="938" t="s">
        <v>437</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438</v>
      </c>
      <c r="DH110" s="889"/>
      <c r="DI110" s="889"/>
      <c r="DJ110" s="889"/>
      <c r="DK110" s="889"/>
      <c r="DL110" s="889" t="s">
        <v>439</v>
      </c>
      <c r="DM110" s="889"/>
      <c r="DN110" s="889"/>
      <c r="DO110" s="889"/>
      <c r="DP110" s="889"/>
      <c r="DQ110" s="889" t="s">
        <v>440</v>
      </c>
      <c r="DR110" s="889"/>
      <c r="DS110" s="889"/>
      <c r="DT110" s="889"/>
      <c r="DU110" s="889"/>
      <c r="DV110" s="890" t="s">
        <v>441</v>
      </c>
      <c r="DW110" s="890"/>
      <c r="DX110" s="890"/>
      <c r="DY110" s="890"/>
      <c r="DZ110" s="891"/>
    </row>
    <row r="111" spans="1:131" s="247" customFormat="1" ht="26.25" customHeight="1" x14ac:dyDescent="0.15">
      <c r="A111" s="818" t="s">
        <v>442</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125</v>
      </c>
      <c r="AB111" s="970"/>
      <c r="AC111" s="970"/>
      <c r="AD111" s="970"/>
      <c r="AE111" s="971"/>
      <c r="AF111" s="972" t="s">
        <v>443</v>
      </c>
      <c r="AG111" s="970"/>
      <c r="AH111" s="970"/>
      <c r="AI111" s="970"/>
      <c r="AJ111" s="971"/>
      <c r="AK111" s="972" t="s">
        <v>125</v>
      </c>
      <c r="AL111" s="970"/>
      <c r="AM111" s="970"/>
      <c r="AN111" s="970"/>
      <c r="AO111" s="971"/>
      <c r="AP111" s="973" t="s">
        <v>441</v>
      </c>
      <c r="AQ111" s="974"/>
      <c r="AR111" s="974"/>
      <c r="AS111" s="974"/>
      <c r="AT111" s="975"/>
      <c r="AU111" s="983"/>
      <c r="AV111" s="984"/>
      <c r="AW111" s="984"/>
      <c r="AX111" s="984"/>
      <c r="AY111" s="984"/>
      <c r="AZ111" s="859" t="s">
        <v>444</v>
      </c>
      <c r="BA111" s="794"/>
      <c r="BB111" s="794"/>
      <c r="BC111" s="794"/>
      <c r="BD111" s="794"/>
      <c r="BE111" s="794"/>
      <c r="BF111" s="794"/>
      <c r="BG111" s="794"/>
      <c r="BH111" s="794"/>
      <c r="BI111" s="794"/>
      <c r="BJ111" s="794"/>
      <c r="BK111" s="794"/>
      <c r="BL111" s="794"/>
      <c r="BM111" s="794"/>
      <c r="BN111" s="794"/>
      <c r="BO111" s="794"/>
      <c r="BP111" s="795"/>
      <c r="BQ111" s="860">
        <v>28639</v>
      </c>
      <c r="BR111" s="861"/>
      <c r="BS111" s="861"/>
      <c r="BT111" s="861"/>
      <c r="BU111" s="861"/>
      <c r="BV111" s="861">
        <v>21857</v>
      </c>
      <c r="BW111" s="861"/>
      <c r="BX111" s="861"/>
      <c r="BY111" s="861"/>
      <c r="BZ111" s="861"/>
      <c r="CA111" s="861">
        <v>15296</v>
      </c>
      <c r="CB111" s="861"/>
      <c r="CC111" s="861"/>
      <c r="CD111" s="861"/>
      <c r="CE111" s="861"/>
      <c r="CF111" s="922">
        <v>0.1</v>
      </c>
      <c r="CG111" s="923"/>
      <c r="CH111" s="923"/>
      <c r="CI111" s="923"/>
      <c r="CJ111" s="923"/>
      <c r="CK111" s="978"/>
      <c r="CL111" s="865"/>
      <c r="CM111" s="868" t="s">
        <v>445</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440</v>
      </c>
      <c r="DH111" s="861"/>
      <c r="DI111" s="861"/>
      <c r="DJ111" s="861"/>
      <c r="DK111" s="861"/>
      <c r="DL111" s="861" t="s">
        <v>443</v>
      </c>
      <c r="DM111" s="861"/>
      <c r="DN111" s="861"/>
      <c r="DO111" s="861"/>
      <c r="DP111" s="861"/>
      <c r="DQ111" s="861" t="s">
        <v>438</v>
      </c>
      <c r="DR111" s="861"/>
      <c r="DS111" s="861"/>
      <c r="DT111" s="861"/>
      <c r="DU111" s="861"/>
      <c r="DV111" s="838" t="s">
        <v>438</v>
      </c>
      <c r="DW111" s="838"/>
      <c r="DX111" s="838"/>
      <c r="DY111" s="838"/>
      <c r="DZ111" s="839"/>
    </row>
    <row r="112" spans="1:131" s="247" customFormat="1" ht="26.25" customHeight="1" x14ac:dyDescent="0.15">
      <c r="A112" s="963" t="s">
        <v>446</v>
      </c>
      <c r="B112" s="964"/>
      <c r="C112" s="794" t="s">
        <v>447</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v>13333</v>
      </c>
      <c r="AB112" s="824"/>
      <c r="AC112" s="824"/>
      <c r="AD112" s="824"/>
      <c r="AE112" s="825"/>
      <c r="AF112" s="826">
        <v>10000</v>
      </c>
      <c r="AG112" s="824"/>
      <c r="AH112" s="824"/>
      <c r="AI112" s="824"/>
      <c r="AJ112" s="825"/>
      <c r="AK112" s="826">
        <v>6667</v>
      </c>
      <c r="AL112" s="824"/>
      <c r="AM112" s="824"/>
      <c r="AN112" s="824"/>
      <c r="AO112" s="825"/>
      <c r="AP112" s="871">
        <v>0.1</v>
      </c>
      <c r="AQ112" s="872"/>
      <c r="AR112" s="872"/>
      <c r="AS112" s="872"/>
      <c r="AT112" s="873"/>
      <c r="AU112" s="983"/>
      <c r="AV112" s="984"/>
      <c r="AW112" s="984"/>
      <c r="AX112" s="984"/>
      <c r="AY112" s="984"/>
      <c r="AZ112" s="859" t="s">
        <v>448</v>
      </c>
      <c r="BA112" s="794"/>
      <c r="BB112" s="794"/>
      <c r="BC112" s="794"/>
      <c r="BD112" s="794"/>
      <c r="BE112" s="794"/>
      <c r="BF112" s="794"/>
      <c r="BG112" s="794"/>
      <c r="BH112" s="794"/>
      <c r="BI112" s="794"/>
      <c r="BJ112" s="794"/>
      <c r="BK112" s="794"/>
      <c r="BL112" s="794"/>
      <c r="BM112" s="794"/>
      <c r="BN112" s="794"/>
      <c r="BO112" s="794"/>
      <c r="BP112" s="795"/>
      <c r="BQ112" s="860">
        <v>6540993</v>
      </c>
      <c r="BR112" s="861"/>
      <c r="BS112" s="861"/>
      <c r="BT112" s="861"/>
      <c r="BU112" s="861"/>
      <c r="BV112" s="861">
        <v>6534368</v>
      </c>
      <c r="BW112" s="861"/>
      <c r="BX112" s="861"/>
      <c r="BY112" s="861"/>
      <c r="BZ112" s="861"/>
      <c r="CA112" s="861">
        <v>6440209</v>
      </c>
      <c r="CB112" s="861"/>
      <c r="CC112" s="861"/>
      <c r="CD112" s="861"/>
      <c r="CE112" s="861"/>
      <c r="CF112" s="922">
        <v>49.7</v>
      </c>
      <c r="CG112" s="923"/>
      <c r="CH112" s="923"/>
      <c r="CI112" s="923"/>
      <c r="CJ112" s="923"/>
      <c r="CK112" s="978"/>
      <c r="CL112" s="865"/>
      <c r="CM112" s="868" t="s">
        <v>449</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438</v>
      </c>
      <c r="DH112" s="861"/>
      <c r="DI112" s="861"/>
      <c r="DJ112" s="861"/>
      <c r="DK112" s="861"/>
      <c r="DL112" s="861" t="s">
        <v>441</v>
      </c>
      <c r="DM112" s="861"/>
      <c r="DN112" s="861"/>
      <c r="DO112" s="861"/>
      <c r="DP112" s="861"/>
      <c r="DQ112" s="861" t="s">
        <v>125</v>
      </c>
      <c r="DR112" s="861"/>
      <c r="DS112" s="861"/>
      <c r="DT112" s="861"/>
      <c r="DU112" s="861"/>
      <c r="DV112" s="838" t="s">
        <v>125</v>
      </c>
      <c r="DW112" s="838"/>
      <c r="DX112" s="838"/>
      <c r="DY112" s="838"/>
      <c r="DZ112" s="839"/>
    </row>
    <row r="113" spans="1:130" s="247" customFormat="1" ht="26.25" customHeight="1" x14ac:dyDescent="0.15">
      <c r="A113" s="965"/>
      <c r="B113" s="966"/>
      <c r="C113" s="794" t="s">
        <v>450</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789267</v>
      </c>
      <c r="AB113" s="970"/>
      <c r="AC113" s="970"/>
      <c r="AD113" s="970"/>
      <c r="AE113" s="971"/>
      <c r="AF113" s="972">
        <v>807375</v>
      </c>
      <c r="AG113" s="970"/>
      <c r="AH113" s="970"/>
      <c r="AI113" s="970"/>
      <c r="AJ113" s="971"/>
      <c r="AK113" s="972">
        <v>745091</v>
      </c>
      <c r="AL113" s="970"/>
      <c r="AM113" s="970"/>
      <c r="AN113" s="970"/>
      <c r="AO113" s="971"/>
      <c r="AP113" s="973">
        <v>5.8</v>
      </c>
      <c r="AQ113" s="974"/>
      <c r="AR113" s="974"/>
      <c r="AS113" s="974"/>
      <c r="AT113" s="975"/>
      <c r="AU113" s="983"/>
      <c r="AV113" s="984"/>
      <c r="AW113" s="984"/>
      <c r="AX113" s="984"/>
      <c r="AY113" s="984"/>
      <c r="AZ113" s="859" t="s">
        <v>451</v>
      </c>
      <c r="BA113" s="794"/>
      <c r="BB113" s="794"/>
      <c r="BC113" s="794"/>
      <c r="BD113" s="794"/>
      <c r="BE113" s="794"/>
      <c r="BF113" s="794"/>
      <c r="BG113" s="794"/>
      <c r="BH113" s="794"/>
      <c r="BI113" s="794"/>
      <c r="BJ113" s="794"/>
      <c r="BK113" s="794"/>
      <c r="BL113" s="794"/>
      <c r="BM113" s="794"/>
      <c r="BN113" s="794"/>
      <c r="BO113" s="794"/>
      <c r="BP113" s="795"/>
      <c r="BQ113" s="860">
        <v>960567</v>
      </c>
      <c r="BR113" s="861"/>
      <c r="BS113" s="861"/>
      <c r="BT113" s="861"/>
      <c r="BU113" s="861"/>
      <c r="BV113" s="861">
        <v>742810</v>
      </c>
      <c r="BW113" s="861"/>
      <c r="BX113" s="861"/>
      <c r="BY113" s="861"/>
      <c r="BZ113" s="861"/>
      <c r="CA113" s="861">
        <v>629017</v>
      </c>
      <c r="CB113" s="861"/>
      <c r="CC113" s="861"/>
      <c r="CD113" s="861"/>
      <c r="CE113" s="861"/>
      <c r="CF113" s="922">
        <v>4.9000000000000004</v>
      </c>
      <c r="CG113" s="923"/>
      <c r="CH113" s="923"/>
      <c r="CI113" s="923"/>
      <c r="CJ113" s="923"/>
      <c r="CK113" s="978"/>
      <c r="CL113" s="865"/>
      <c r="CM113" s="868" t="s">
        <v>452</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125</v>
      </c>
      <c r="DH113" s="824"/>
      <c r="DI113" s="824"/>
      <c r="DJ113" s="824"/>
      <c r="DK113" s="825"/>
      <c r="DL113" s="826" t="s">
        <v>438</v>
      </c>
      <c r="DM113" s="824"/>
      <c r="DN113" s="824"/>
      <c r="DO113" s="824"/>
      <c r="DP113" s="825"/>
      <c r="DQ113" s="826" t="s">
        <v>439</v>
      </c>
      <c r="DR113" s="824"/>
      <c r="DS113" s="824"/>
      <c r="DT113" s="824"/>
      <c r="DU113" s="825"/>
      <c r="DV113" s="871" t="s">
        <v>125</v>
      </c>
      <c r="DW113" s="872"/>
      <c r="DX113" s="872"/>
      <c r="DY113" s="872"/>
      <c r="DZ113" s="873"/>
    </row>
    <row r="114" spans="1:130" s="247" customFormat="1" ht="26.25" customHeight="1" x14ac:dyDescent="0.15">
      <c r="A114" s="965"/>
      <c r="B114" s="966"/>
      <c r="C114" s="794" t="s">
        <v>453</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362654</v>
      </c>
      <c r="AB114" s="824"/>
      <c r="AC114" s="824"/>
      <c r="AD114" s="824"/>
      <c r="AE114" s="825"/>
      <c r="AF114" s="826">
        <v>384850</v>
      </c>
      <c r="AG114" s="824"/>
      <c r="AH114" s="824"/>
      <c r="AI114" s="824"/>
      <c r="AJ114" s="825"/>
      <c r="AK114" s="826">
        <v>262062</v>
      </c>
      <c r="AL114" s="824"/>
      <c r="AM114" s="824"/>
      <c r="AN114" s="824"/>
      <c r="AO114" s="825"/>
      <c r="AP114" s="871">
        <v>2</v>
      </c>
      <c r="AQ114" s="872"/>
      <c r="AR114" s="872"/>
      <c r="AS114" s="872"/>
      <c r="AT114" s="873"/>
      <c r="AU114" s="983"/>
      <c r="AV114" s="984"/>
      <c r="AW114" s="984"/>
      <c r="AX114" s="984"/>
      <c r="AY114" s="984"/>
      <c r="AZ114" s="859" t="s">
        <v>454</v>
      </c>
      <c r="BA114" s="794"/>
      <c r="BB114" s="794"/>
      <c r="BC114" s="794"/>
      <c r="BD114" s="794"/>
      <c r="BE114" s="794"/>
      <c r="BF114" s="794"/>
      <c r="BG114" s="794"/>
      <c r="BH114" s="794"/>
      <c r="BI114" s="794"/>
      <c r="BJ114" s="794"/>
      <c r="BK114" s="794"/>
      <c r="BL114" s="794"/>
      <c r="BM114" s="794"/>
      <c r="BN114" s="794"/>
      <c r="BO114" s="794"/>
      <c r="BP114" s="795"/>
      <c r="BQ114" s="860">
        <v>3595530</v>
      </c>
      <c r="BR114" s="861"/>
      <c r="BS114" s="861"/>
      <c r="BT114" s="861"/>
      <c r="BU114" s="861"/>
      <c r="BV114" s="861">
        <v>3652390</v>
      </c>
      <c r="BW114" s="861"/>
      <c r="BX114" s="861"/>
      <c r="BY114" s="861"/>
      <c r="BZ114" s="861"/>
      <c r="CA114" s="861">
        <v>3665241</v>
      </c>
      <c r="CB114" s="861"/>
      <c r="CC114" s="861"/>
      <c r="CD114" s="861"/>
      <c r="CE114" s="861"/>
      <c r="CF114" s="922">
        <v>28.3</v>
      </c>
      <c r="CG114" s="923"/>
      <c r="CH114" s="923"/>
      <c r="CI114" s="923"/>
      <c r="CJ114" s="923"/>
      <c r="CK114" s="978"/>
      <c r="CL114" s="865"/>
      <c r="CM114" s="868" t="s">
        <v>455</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125</v>
      </c>
      <c r="DH114" s="824"/>
      <c r="DI114" s="824"/>
      <c r="DJ114" s="824"/>
      <c r="DK114" s="825"/>
      <c r="DL114" s="826" t="s">
        <v>125</v>
      </c>
      <c r="DM114" s="824"/>
      <c r="DN114" s="824"/>
      <c r="DO114" s="824"/>
      <c r="DP114" s="825"/>
      <c r="DQ114" s="826" t="s">
        <v>443</v>
      </c>
      <c r="DR114" s="824"/>
      <c r="DS114" s="824"/>
      <c r="DT114" s="824"/>
      <c r="DU114" s="825"/>
      <c r="DV114" s="871" t="s">
        <v>125</v>
      </c>
      <c r="DW114" s="872"/>
      <c r="DX114" s="872"/>
      <c r="DY114" s="872"/>
      <c r="DZ114" s="873"/>
    </row>
    <row r="115" spans="1:130" s="247" customFormat="1" ht="26.25" customHeight="1" x14ac:dyDescent="0.15">
      <c r="A115" s="965"/>
      <c r="B115" s="966"/>
      <c r="C115" s="794" t="s">
        <v>456</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16419</v>
      </c>
      <c r="AB115" s="970"/>
      <c r="AC115" s="970"/>
      <c r="AD115" s="970"/>
      <c r="AE115" s="971"/>
      <c r="AF115" s="972">
        <v>7382</v>
      </c>
      <c r="AG115" s="970"/>
      <c r="AH115" s="970"/>
      <c r="AI115" s="970"/>
      <c r="AJ115" s="971"/>
      <c r="AK115" s="972">
        <v>6368</v>
      </c>
      <c r="AL115" s="970"/>
      <c r="AM115" s="970"/>
      <c r="AN115" s="970"/>
      <c r="AO115" s="971"/>
      <c r="AP115" s="973">
        <v>0</v>
      </c>
      <c r="AQ115" s="974"/>
      <c r="AR115" s="974"/>
      <c r="AS115" s="974"/>
      <c r="AT115" s="975"/>
      <c r="AU115" s="983"/>
      <c r="AV115" s="984"/>
      <c r="AW115" s="984"/>
      <c r="AX115" s="984"/>
      <c r="AY115" s="984"/>
      <c r="AZ115" s="859" t="s">
        <v>457</v>
      </c>
      <c r="BA115" s="794"/>
      <c r="BB115" s="794"/>
      <c r="BC115" s="794"/>
      <c r="BD115" s="794"/>
      <c r="BE115" s="794"/>
      <c r="BF115" s="794"/>
      <c r="BG115" s="794"/>
      <c r="BH115" s="794"/>
      <c r="BI115" s="794"/>
      <c r="BJ115" s="794"/>
      <c r="BK115" s="794"/>
      <c r="BL115" s="794"/>
      <c r="BM115" s="794"/>
      <c r="BN115" s="794"/>
      <c r="BO115" s="794"/>
      <c r="BP115" s="795"/>
      <c r="BQ115" s="860" t="s">
        <v>441</v>
      </c>
      <c r="BR115" s="861"/>
      <c r="BS115" s="861"/>
      <c r="BT115" s="861"/>
      <c r="BU115" s="861"/>
      <c r="BV115" s="861" t="s">
        <v>439</v>
      </c>
      <c r="BW115" s="861"/>
      <c r="BX115" s="861"/>
      <c r="BY115" s="861"/>
      <c r="BZ115" s="861"/>
      <c r="CA115" s="861" t="s">
        <v>125</v>
      </c>
      <c r="CB115" s="861"/>
      <c r="CC115" s="861"/>
      <c r="CD115" s="861"/>
      <c r="CE115" s="861"/>
      <c r="CF115" s="922" t="s">
        <v>125</v>
      </c>
      <c r="CG115" s="923"/>
      <c r="CH115" s="923"/>
      <c r="CI115" s="923"/>
      <c r="CJ115" s="923"/>
      <c r="CK115" s="978"/>
      <c r="CL115" s="865"/>
      <c r="CM115" s="859" t="s">
        <v>458</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125</v>
      </c>
      <c r="DH115" s="824"/>
      <c r="DI115" s="824"/>
      <c r="DJ115" s="824"/>
      <c r="DK115" s="825"/>
      <c r="DL115" s="826" t="s">
        <v>125</v>
      </c>
      <c r="DM115" s="824"/>
      <c r="DN115" s="824"/>
      <c r="DO115" s="824"/>
      <c r="DP115" s="825"/>
      <c r="DQ115" s="826" t="s">
        <v>125</v>
      </c>
      <c r="DR115" s="824"/>
      <c r="DS115" s="824"/>
      <c r="DT115" s="824"/>
      <c r="DU115" s="825"/>
      <c r="DV115" s="871" t="s">
        <v>125</v>
      </c>
      <c r="DW115" s="872"/>
      <c r="DX115" s="872"/>
      <c r="DY115" s="872"/>
      <c r="DZ115" s="873"/>
    </row>
    <row r="116" spans="1:130" s="247" customFormat="1" ht="26.25" customHeight="1" x14ac:dyDescent="0.15">
      <c r="A116" s="967"/>
      <c r="B116" s="968"/>
      <c r="C116" s="927" t="s">
        <v>459</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32</v>
      </c>
      <c r="AB116" s="824"/>
      <c r="AC116" s="824"/>
      <c r="AD116" s="824"/>
      <c r="AE116" s="825"/>
      <c r="AF116" s="826">
        <v>61</v>
      </c>
      <c r="AG116" s="824"/>
      <c r="AH116" s="824"/>
      <c r="AI116" s="824"/>
      <c r="AJ116" s="825"/>
      <c r="AK116" s="826">
        <v>30</v>
      </c>
      <c r="AL116" s="824"/>
      <c r="AM116" s="824"/>
      <c r="AN116" s="824"/>
      <c r="AO116" s="825"/>
      <c r="AP116" s="871">
        <v>0</v>
      </c>
      <c r="AQ116" s="872"/>
      <c r="AR116" s="872"/>
      <c r="AS116" s="872"/>
      <c r="AT116" s="873"/>
      <c r="AU116" s="983"/>
      <c r="AV116" s="984"/>
      <c r="AW116" s="984"/>
      <c r="AX116" s="984"/>
      <c r="AY116" s="984"/>
      <c r="AZ116" s="910" t="s">
        <v>460</v>
      </c>
      <c r="BA116" s="911"/>
      <c r="BB116" s="911"/>
      <c r="BC116" s="911"/>
      <c r="BD116" s="911"/>
      <c r="BE116" s="911"/>
      <c r="BF116" s="911"/>
      <c r="BG116" s="911"/>
      <c r="BH116" s="911"/>
      <c r="BI116" s="911"/>
      <c r="BJ116" s="911"/>
      <c r="BK116" s="911"/>
      <c r="BL116" s="911"/>
      <c r="BM116" s="911"/>
      <c r="BN116" s="911"/>
      <c r="BO116" s="911"/>
      <c r="BP116" s="912"/>
      <c r="BQ116" s="860" t="s">
        <v>125</v>
      </c>
      <c r="BR116" s="861"/>
      <c r="BS116" s="861"/>
      <c r="BT116" s="861"/>
      <c r="BU116" s="861"/>
      <c r="BV116" s="861" t="s">
        <v>440</v>
      </c>
      <c r="BW116" s="861"/>
      <c r="BX116" s="861"/>
      <c r="BY116" s="861"/>
      <c r="BZ116" s="861"/>
      <c r="CA116" s="861" t="s">
        <v>441</v>
      </c>
      <c r="CB116" s="861"/>
      <c r="CC116" s="861"/>
      <c r="CD116" s="861"/>
      <c r="CE116" s="861"/>
      <c r="CF116" s="922" t="s">
        <v>125</v>
      </c>
      <c r="CG116" s="923"/>
      <c r="CH116" s="923"/>
      <c r="CI116" s="923"/>
      <c r="CJ116" s="923"/>
      <c r="CK116" s="978"/>
      <c r="CL116" s="865"/>
      <c r="CM116" s="868" t="s">
        <v>461</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125</v>
      </c>
      <c r="DH116" s="824"/>
      <c r="DI116" s="824"/>
      <c r="DJ116" s="824"/>
      <c r="DK116" s="825"/>
      <c r="DL116" s="826" t="s">
        <v>440</v>
      </c>
      <c r="DM116" s="824"/>
      <c r="DN116" s="824"/>
      <c r="DO116" s="824"/>
      <c r="DP116" s="825"/>
      <c r="DQ116" s="826" t="s">
        <v>462</v>
      </c>
      <c r="DR116" s="824"/>
      <c r="DS116" s="824"/>
      <c r="DT116" s="824"/>
      <c r="DU116" s="825"/>
      <c r="DV116" s="871" t="s">
        <v>125</v>
      </c>
      <c r="DW116" s="872"/>
      <c r="DX116" s="872"/>
      <c r="DY116" s="872"/>
      <c r="DZ116" s="873"/>
    </row>
    <row r="117" spans="1:130" s="247" customFormat="1" ht="26.25" customHeight="1" x14ac:dyDescent="0.15">
      <c r="A117" s="948" t="s">
        <v>185</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463</v>
      </c>
      <c r="Z117" s="950"/>
      <c r="AA117" s="955">
        <v>4245904</v>
      </c>
      <c r="AB117" s="956"/>
      <c r="AC117" s="956"/>
      <c r="AD117" s="956"/>
      <c r="AE117" s="957"/>
      <c r="AF117" s="958">
        <v>4216763</v>
      </c>
      <c r="AG117" s="956"/>
      <c r="AH117" s="956"/>
      <c r="AI117" s="956"/>
      <c r="AJ117" s="957"/>
      <c r="AK117" s="958">
        <v>3927513</v>
      </c>
      <c r="AL117" s="956"/>
      <c r="AM117" s="956"/>
      <c r="AN117" s="956"/>
      <c r="AO117" s="957"/>
      <c r="AP117" s="959"/>
      <c r="AQ117" s="960"/>
      <c r="AR117" s="960"/>
      <c r="AS117" s="960"/>
      <c r="AT117" s="961"/>
      <c r="AU117" s="983"/>
      <c r="AV117" s="984"/>
      <c r="AW117" s="984"/>
      <c r="AX117" s="984"/>
      <c r="AY117" s="984"/>
      <c r="AZ117" s="910" t="s">
        <v>464</v>
      </c>
      <c r="BA117" s="911"/>
      <c r="BB117" s="911"/>
      <c r="BC117" s="911"/>
      <c r="BD117" s="911"/>
      <c r="BE117" s="911"/>
      <c r="BF117" s="911"/>
      <c r="BG117" s="911"/>
      <c r="BH117" s="911"/>
      <c r="BI117" s="911"/>
      <c r="BJ117" s="911"/>
      <c r="BK117" s="911"/>
      <c r="BL117" s="911"/>
      <c r="BM117" s="911"/>
      <c r="BN117" s="911"/>
      <c r="BO117" s="911"/>
      <c r="BP117" s="912"/>
      <c r="BQ117" s="860" t="s">
        <v>125</v>
      </c>
      <c r="BR117" s="861"/>
      <c r="BS117" s="861"/>
      <c r="BT117" s="861"/>
      <c r="BU117" s="861"/>
      <c r="BV117" s="861" t="s">
        <v>125</v>
      </c>
      <c r="BW117" s="861"/>
      <c r="BX117" s="861"/>
      <c r="BY117" s="861"/>
      <c r="BZ117" s="861"/>
      <c r="CA117" s="861" t="s">
        <v>125</v>
      </c>
      <c r="CB117" s="861"/>
      <c r="CC117" s="861"/>
      <c r="CD117" s="861"/>
      <c r="CE117" s="861"/>
      <c r="CF117" s="922" t="s">
        <v>443</v>
      </c>
      <c r="CG117" s="923"/>
      <c r="CH117" s="923"/>
      <c r="CI117" s="923"/>
      <c r="CJ117" s="923"/>
      <c r="CK117" s="978"/>
      <c r="CL117" s="865"/>
      <c r="CM117" s="868" t="s">
        <v>465</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125</v>
      </c>
      <c r="DH117" s="824"/>
      <c r="DI117" s="824"/>
      <c r="DJ117" s="824"/>
      <c r="DK117" s="825"/>
      <c r="DL117" s="826" t="s">
        <v>125</v>
      </c>
      <c r="DM117" s="824"/>
      <c r="DN117" s="824"/>
      <c r="DO117" s="824"/>
      <c r="DP117" s="825"/>
      <c r="DQ117" s="826" t="s">
        <v>439</v>
      </c>
      <c r="DR117" s="824"/>
      <c r="DS117" s="824"/>
      <c r="DT117" s="824"/>
      <c r="DU117" s="825"/>
      <c r="DV117" s="871" t="s">
        <v>409</v>
      </c>
      <c r="DW117" s="872"/>
      <c r="DX117" s="872"/>
      <c r="DY117" s="872"/>
      <c r="DZ117" s="873"/>
    </row>
    <row r="118" spans="1:130" s="247" customFormat="1" ht="26.25" customHeight="1" x14ac:dyDescent="0.15">
      <c r="A118" s="948" t="s">
        <v>433</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431</v>
      </c>
      <c r="AB118" s="949"/>
      <c r="AC118" s="949"/>
      <c r="AD118" s="949"/>
      <c r="AE118" s="950"/>
      <c r="AF118" s="951" t="s">
        <v>304</v>
      </c>
      <c r="AG118" s="949"/>
      <c r="AH118" s="949"/>
      <c r="AI118" s="949"/>
      <c r="AJ118" s="950"/>
      <c r="AK118" s="951" t="s">
        <v>303</v>
      </c>
      <c r="AL118" s="949"/>
      <c r="AM118" s="949"/>
      <c r="AN118" s="949"/>
      <c r="AO118" s="950"/>
      <c r="AP118" s="952" t="s">
        <v>432</v>
      </c>
      <c r="AQ118" s="953"/>
      <c r="AR118" s="953"/>
      <c r="AS118" s="953"/>
      <c r="AT118" s="954"/>
      <c r="AU118" s="983"/>
      <c r="AV118" s="984"/>
      <c r="AW118" s="984"/>
      <c r="AX118" s="984"/>
      <c r="AY118" s="984"/>
      <c r="AZ118" s="926" t="s">
        <v>466</v>
      </c>
      <c r="BA118" s="927"/>
      <c r="BB118" s="927"/>
      <c r="BC118" s="927"/>
      <c r="BD118" s="927"/>
      <c r="BE118" s="927"/>
      <c r="BF118" s="927"/>
      <c r="BG118" s="927"/>
      <c r="BH118" s="927"/>
      <c r="BI118" s="927"/>
      <c r="BJ118" s="927"/>
      <c r="BK118" s="927"/>
      <c r="BL118" s="927"/>
      <c r="BM118" s="927"/>
      <c r="BN118" s="927"/>
      <c r="BO118" s="927"/>
      <c r="BP118" s="928"/>
      <c r="BQ118" s="929" t="s">
        <v>443</v>
      </c>
      <c r="BR118" s="892"/>
      <c r="BS118" s="892"/>
      <c r="BT118" s="892"/>
      <c r="BU118" s="892"/>
      <c r="BV118" s="892" t="s">
        <v>440</v>
      </c>
      <c r="BW118" s="892"/>
      <c r="BX118" s="892"/>
      <c r="BY118" s="892"/>
      <c r="BZ118" s="892"/>
      <c r="CA118" s="892" t="s">
        <v>125</v>
      </c>
      <c r="CB118" s="892"/>
      <c r="CC118" s="892"/>
      <c r="CD118" s="892"/>
      <c r="CE118" s="892"/>
      <c r="CF118" s="922" t="s">
        <v>443</v>
      </c>
      <c r="CG118" s="923"/>
      <c r="CH118" s="923"/>
      <c r="CI118" s="923"/>
      <c r="CJ118" s="923"/>
      <c r="CK118" s="978"/>
      <c r="CL118" s="865"/>
      <c r="CM118" s="868" t="s">
        <v>467</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125</v>
      </c>
      <c r="DH118" s="824"/>
      <c r="DI118" s="824"/>
      <c r="DJ118" s="824"/>
      <c r="DK118" s="825"/>
      <c r="DL118" s="826" t="s">
        <v>125</v>
      </c>
      <c r="DM118" s="824"/>
      <c r="DN118" s="824"/>
      <c r="DO118" s="824"/>
      <c r="DP118" s="825"/>
      <c r="DQ118" s="826" t="s">
        <v>125</v>
      </c>
      <c r="DR118" s="824"/>
      <c r="DS118" s="824"/>
      <c r="DT118" s="824"/>
      <c r="DU118" s="825"/>
      <c r="DV118" s="871" t="s">
        <v>125</v>
      </c>
      <c r="DW118" s="872"/>
      <c r="DX118" s="872"/>
      <c r="DY118" s="872"/>
      <c r="DZ118" s="873"/>
    </row>
    <row r="119" spans="1:130" s="247" customFormat="1" ht="26.25" customHeight="1" x14ac:dyDescent="0.15">
      <c r="A119" s="862" t="s">
        <v>436</v>
      </c>
      <c r="B119" s="863"/>
      <c r="C119" s="938" t="s">
        <v>437</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125</v>
      </c>
      <c r="AB119" s="942"/>
      <c r="AC119" s="942"/>
      <c r="AD119" s="942"/>
      <c r="AE119" s="943"/>
      <c r="AF119" s="944" t="s">
        <v>443</v>
      </c>
      <c r="AG119" s="942"/>
      <c r="AH119" s="942"/>
      <c r="AI119" s="942"/>
      <c r="AJ119" s="943"/>
      <c r="AK119" s="944" t="s">
        <v>438</v>
      </c>
      <c r="AL119" s="942"/>
      <c r="AM119" s="942"/>
      <c r="AN119" s="942"/>
      <c r="AO119" s="943"/>
      <c r="AP119" s="945" t="s">
        <v>443</v>
      </c>
      <c r="AQ119" s="946"/>
      <c r="AR119" s="946"/>
      <c r="AS119" s="946"/>
      <c r="AT119" s="947"/>
      <c r="AU119" s="985"/>
      <c r="AV119" s="986"/>
      <c r="AW119" s="986"/>
      <c r="AX119" s="986"/>
      <c r="AY119" s="986"/>
      <c r="AZ119" s="278" t="s">
        <v>185</v>
      </c>
      <c r="BA119" s="278"/>
      <c r="BB119" s="278"/>
      <c r="BC119" s="278"/>
      <c r="BD119" s="278"/>
      <c r="BE119" s="278"/>
      <c r="BF119" s="278"/>
      <c r="BG119" s="278"/>
      <c r="BH119" s="278"/>
      <c r="BI119" s="278"/>
      <c r="BJ119" s="278"/>
      <c r="BK119" s="278"/>
      <c r="BL119" s="278"/>
      <c r="BM119" s="278"/>
      <c r="BN119" s="278"/>
      <c r="BO119" s="924" t="s">
        <v>468</v>
      </c>
      <c r="BP119" s="925"/>
      <c r="BQ119" s="929">
        <v>31995192</v>
      </c>
      <c r="BR119" s="892"/>
      <c r="BS119" s="892"/>
      <c r="BT119" s="892"/>
      <c r="BU119" s="892"/>
      <c r="BV119" s="892">
        <v>31496716</v>
      </c>
      <c r="BW119" s="892"/>
      <c r="BX119" s="892"/>
      <c r="BY119" s="892"/>
      <c r="BZ119" s="892"/>
      <c r="CA119" s="892">
        <v>32367769</v>
      </c>
      <c r="CB119" s="892"/>
      <c r="CC119" s="892"/>
      <c r="CD119" s="892"/>
      <c r="CE119" s="892"/>
      <c r="CF119" s="790"/>
      <c r="CG119" s="791"/>
      <c r="CH119" s="791"/>
      <c r="CI119" s="791"/>
      <c r="CJ119" s="881"/>
      <c r="CK119" s="979"/>
      <c r="CL119" s="867"/>
      <c r="CM119" s="885" t="s">
        <v>469</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28639</v>
      </c>
      <c r="DH119" s="807"/>
      <c r="DI119" s="807"/>
      <c r="DJ119" s="807"/>
      <c r="DK119" s="808"/>
      <c r="DL119" s="809">
        <v>21857</v>
      </c>
      <c r="DM119" s="807"/>
      <c r="DN119" s="807"/>
      <c r="DO119" s="807"/>
      <c r="DP119" s="808"/>
      <c r="DQ119" s="809">
        <v>15296</v>
      </c>
      <c r="DR119" s="807"/>
      <c r="DS119" s="807"/>
      <c r="DT119" s="807"/>
      <c r="DU119" s="808"/>
      <c r="DV119" s="895">
        <v>0.1</v>
      </c>
      <c r="DW119" s="896"/>
      <c r="DX119" s="896"/>
      <c r="DY119" s="896"/>
      <c r="DZ119" s="897"/>
    </row>
    <row r="120" spans="1:130" s="247" customFormat="1" ht="26.25" customHeight="1" x14ac:dyDescent="0.15">
      <c r="A120" s="864"/>
      <c r="B120" s="865"/>
      <c r="C120" s="868" t="s">
        <v>445</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440</v>
      </c>
      <c r="AB120" s="824"/>
      <c r="AC120" s="824"/>
      <c r="AD120" s="824"/>
      <c r="AE120" s="825"/>
      <c r="AF120" s="826" t="s">
        <v>125</v>
      </c>
      <c r="AG120" s="824"/>
      <c r="AH120" s="824"/>
      <c r="AI120" s="824"/>
      <c r="AJ120" s="825"/>
      <c r="AK120" s="826" t="s">
        <v>440</v>
      </c>
      <c r="AL120" s="824"/>
      <c r="AM120" s="824"/>
      <c r="AN120" s="824"/>
      <c r="AO120" s="825"/>
      <c r="AP120" s="871" t="s">
        <v>125</v>
      </c>
      <c r="AQ120" s="872"/>
      <c r="AR120" s="872"/>
      <c r="AS120" s="872"/>
      <c r="AT120" s="873"/>
      <c r="AU120" s="930" t="s">
        <v>470</v>
      </c>
      <c r="AV120" s="931"/>
      <c r="AW120" s="931"/>
      <c r="AX120" s="931"/>
      <c r="AY120" s="932"/>
      <c r="AZ120" s="907" t="s">
        <v>471</v>
      </c>
      <c r="BA120" s="852"/>
      <c r="BB120" s="852"/>
      <c r="BC120" s="852"/>
      <c r="BD120" s="852"/>
      <c r="BE120" s="852"/>
      <c r="BF120" s="852"/>
      <c r="BG120" s="852"/>
      <c r="BH120" s="852"/>
      <c r="BI120" s="852"/>
      <c r="BJ120" s="852"/>
      <c r="BK120" s="852"/>
      <c r="BL120" s="852"/>
      <c r="BM120" s="852"/>
      <c r="BN120" s="852"/>
      <c r="BO120" s="852"/>
      <c r="BP120" s="853"/>
      <c r="BQ120" s="908">
        <v>20146255</v>
      </c>
      <c r="BR120" s="889"/>
      <c r="BS120" s="889"/>
      <c r="BT120" s="889"/>
      <c r="BU120" s="889"/>
      <c r="BV120" s="889">
        <v>20274386</v>
      </c>
      <c r="BW120" s="889"/>
      <c r="BX120" s="889"/>
      <c r="BY120" s="889"/>
      <c r="BZ120" s="889"/>
      <c r="CA120" s="889">
        <v>18932243</v>
      </c>
      <c r="CB120" s="889"/>
      <c r="CC120" s="889"/>
      <c r="CD120" s="889"/>
      <c r="CE120" s="889"/>
      <c r="CF120" s="913">
        <v>146.19999999999999</v>
      </c>
      <c r="CG120" s="914"/>
      <c r="CH120" s="914"/>
      <c r="CI120" s="914"/>
      <c r="CJ120" s="914"/>
      <c r="CK120" s="915" t="s">
        <v>472</v>
      </c>
      <c r="CL120" s="899"/>
      <c r="CM120" s="899"/>
      <c r="CN120" s="899"/>
      <c r="CO120" s="900"/>
      <c r="CP120" s="919" t="s">
        <v>473</v>
      </c>
      <c r="CQ120" s="920"/>
      <c r="CR120" s="920"/>
      <c r="CS120" s="920"/>
      <c r="CT120" s="920"/>
      <c r="CU120" s="920"/>
      <c r="CV120" s="920"/>
      <c r="CW120" s="920"/>
      <c r="CX120" s="920"/>
      <c r="CY120" s="920"/>
      <c r="CZ120" s="920"/>
      <c r="DA120" s="920"/>
      <c r="DB120" s="920"/>
      <c r="DC120" s="920"/>
      <c r="DD120" s="920"/>
      <c r="DE120" s="920"/>
      <c r="DF120" s="921"/>
      <c r="DG120" s="908">
        <v>5195896</v>
      </c>
      <c r="DH120" s="889"/>
      <c r="DI120" s="889"/>
      <c r="DJ120" s="889"/>
      <c r="DK120" s="889"/>
      <c r="DL120" s="889">
        <v>5031567</v>
      </c>
      <c r="DM120" s="889"/>
      <c r="DN120" s="889"/>
      <c r="DO120" s="889"/>
      <c r="DP120" s="889"/>
      <c r="DQ120" s="889">
        <v>4850952</v>
      </c>
      <c r="DR120" s="889"/>
      <c r="DS120" s="889"/>
      <c r="DT120" s="889"/>
      <c r="DU120" s="889"/>
      <c r="DV120" s="890">
        <v>37.5</v>
      </c>
      <c r="DW120" s="890"/>
      <c r="DX120" s="890"/>
      <c r="DY120" s="890"/>
      <c r="DZ120" s="891"/>
    </row>
    <row r="121" spans="1:130" s="247" customFormat="1" ht="26.25" customHeight="1" x14ac:dyDescent="0.15">
      <c r="A121" s="864"/>
      <c r="B121" s="865"/>
      <c r="C121" s="910" t="s">
        <v>474</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125</v>
      </c>
      <c r="AB121" s="824"/>
      <c r="AC121" s="824"/>
      <c r="AD121" s="824"/>
      <c r="AE121" s="825"/>
      <c r="AF121" s="826" t="s">
        <v>125</v>
      </c>
      <c r="AG121" s="824"/>
      <c r="AH121" s="824"/>
      <c r="AI121" s="824"/>
      <c r="AJ121" s="825"/>
      <c r="AK121" s="826" t="s">
        <v>125</v>
      </c>
      <c r="AL121" s="824"/>
      <c r="AM121" s="824"/>
      <c r="AN121" s="824"/>
      <c r="AO121" s="825"/>
      <c r="AP121" s="871" t="s">
        <v>125</v>
      </c>
      <c r="AQ121" s="872"/>
      <c r="AR121" s="872"/>
      <c r="AS121" s="872"/>
      <c r="AT121" s="873"/>
      <c r="AU121" s="933"/>
      <c r="AV121" s="934"/>
      <c r="AW121" s="934"/>
      <c r="AX121" s="934"/>
      <c r="AY121" s="935"/>
      <c r="AZ121" s="859" t="s">
        <v>475</v>
      </c>
      <c r="BA121" s="794"/>
      <c r="BB121" s="794"/>
      <c r="BC121" s="794"/>
      <c r="BD121" s="794"/>
      <c r="BE121" s="794"/>
      <c r="BF121" s="794"/>
      <c r="BG121" s="794"/>
      <c r="BH121" s="794"/>
      <c r="BI121" s="794"/>
      <c r="BJ121" s="794"/>
      <c r="BK121" s="794"/>
      <c r="BL121" s="794"/>
      <c r="BM121" s="794"/>
      <c r="BN121" s="794"/>
      <c r="BO121" s="794"/>
      <c r="BP121" s="795"/>
      <c r="BQ121" s="860">
        <v>1013650</v>
      </c>
      <c r="BR121" s="861"/>
      <c r="BS121" s="861"/>
      <c r="BT121" s="861"/>
      <c r="BU121" s="861"/>
      <c r="BV121" s="861">
        <v>1590868</v>
      </c>
      <c r="BW121" s="861"/>
      <c r="BX121" s="861"/>
      <c r="BY121" s="861"/>
      <c r="BZ121" s="861"/>
      <c r="CA121" s="861">
        <v>1464436</v>
      </c>
      <c r="CB121" s="861"/>
      <c r="CC121" s="861"/>
      <c r="CD121" s="861"/>
      <c r="CE121" s="861"/>
      <c r="CF121" s="922">
        <v>11.3</v>
      </c>
      <c r="CG121" s="923"/>
      <c r="CH121" s="923"/>
      <c r="CI121" s="923"/>
      <c r="CJ121" s="923"/>
      <c r="CK121" s="916"/>
      <c r="CL121" s="902"/>
      <c r="CM121" s="902"/>
      <c r="CN121" s="902"/>
      <c r="CO121" s="903"/>
      <c r="CP121" s="882" t="s">
        <v>476</v>
      </c>
      <c r="CQ121" s="883"/>
      <c r="CR121" s="883"/>
      <c r="CS121" s="883"/>
      <c r="CT121" s="883"/>
      <c r="CU121" s="883"/>
      <c r="CV121" s="883"/>
      <c r="CW121" s="883"/>
      <c r="CX121" s="883"/>
      <c r="CY121" s="883"/>
      <c r="CZ121" s="883"/>
      <c r="DA121" s="883"/>
      <c r="DB121" s="883"/>
      <c r="DC121" s="883"/>
      <c r="DD121" s="883"/>
      <c r="DE121" s="883"/>
      <c r="DF121" s="884"/>
      <c r="DG121" s="860">
        <v>1345097</v>
      </c>
      <c r="DH121" s="861"/>
      <c r="DI121" s="861"/>
      <c r="DJ121" s="861"/>
      <c r="DK121" s="861"/>
      <c r="DL121" s="861">
        <v>1495461</v>
      </c>
      <c r="DM121" s="861"/>
      <c r="DN121" s="861"/>
      <c r="DO121" s="861"/>
      <c r="DP121" s="861"/>
      <c r="DQ121" s="861">
        <v>1578181</v>
      </c>
      <c r="DR121" s="861"/>
      <c r="DS121" s="861"/>
      <c r="DT121" s="861"/>
      <c r="DU121" s="861"/>
      <c r="DV121" s="838">
        <v>12.2</v>
      </c>
      <c r="DW121" s="838"/>
      <c r="DX121" s="838"/>
      <c r="DY121" s="838"/>
      <c r="DZ121" s="839"/>
    </row>
    <row r="122" spans="1:130" s="247" customFormat="1" ht="26.25" customHeight="1" x14ac:dyDescent="0.15">
      <c r="A122" s="864"/>
      <c r="B122" s="865"/>
      <c r="C122" s="868" t="s">
        <v>455</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125</v>
      </c>
      <c r="AB122" s="824"/>
      <c r="AC122" s="824"/>
      <c r="AD122" s="824"/>
      <c r="AE122" s="825"/>
      <c r="AF122" s="826" t="s">
        <v>125</v>
      </c>
      <c r="AG122" s="824"/>
      <c r="AH122" s="824"/>
      <c r="AI122" s="824"/>
      <c r="AJ122" s="825"/>
      <c r="AK122" s="826" t="s">
        <v>125</v>
      </c>
      <c r="AL122" s="824"/>
      <c r="AM122" s="824"/>
      <c r="AN122" s="824"/>
      <c r="AO122" s="825"/>
      <c r="AP122" s="871" t="s">
        <v>441</v>
      </c>
      <c r="AQ122" s="872"/>
      <c r="AR122" s="872"/>
      <c r="AS122" s="872"/>
      <c r="AT122" s="873"/>
      <c r="AU122" s="933"/>
      <c r="AV122" s="934"/>
      <c r="AW122" s="934"/>
      <c r="AX122" s="934"/>
      <c r="AY122" s="935"/>
      <c r="AZ122" s="926" t="s">
        <v>477</v>
      </c>
      <c r="BA122" s="927"/>
      <c r="BB122" s="927"/>
      <c r="BC122" s="927"/>
      <c r="BD122" s="927"/>
      <c r="BE122" s="927"/>
      <c r="BF122" s="927"/>
      <c r="BG122" s="927"/>
      <c r="BH122" s="927"/>
      <c r="BI122" s="927"/>
      <c r="BJ122" s="927"/>
      <c r="BK122" s="927"/>
      <c r="BL122" s="927"/>
      <c r="BM122" s="927"/>
      <c r="BN122" s="927"/>
      <c r="BO122" s="927"/>
      <c r="BP122" s="928"/>
      <c r="BQ122" s="929">
        <v>26814148</v>
      </c>
      <c r="BR122" s="892"/>
      <c r="BS122" s="892"/>
      <c r="BT122" s="892"/>
      <c r="BU122" s="892"/>
      <c r="BV122" s="892">
        <v>25622272</v>
      </c>
      <c r="BW122" s="892"/>
      <c r="BX122" s="892"/>
      <c r="BY122" s="892"/>
      <c r="BZ122" s="892"/>
      <c r="CA122" s="892">
        <v>25894242</v>
      </c>
      <c r="CB122" s="892"/>
      <c r="CC122" s="892"/>
      <c r="CD122" s="892"/>
      <c r="CE122" s="892"/>
      <c r="CF122" s="893">
        <v>199.9</v>
      </c>
      <c r="CG122" s="894"/>
      <c r="CH122" s="894"/>
      <c r="CI122" s="894"/>
      <c r="CJ122" s="894"/>
      <c r="CK122" s="916"/>
      <c r="CL122" s="902"/>
      <c r="CM122" s="902"/>
      <c r="CN122" s="902"/>
      <c r="CO122" s="903"/>
      <c r="CP122" s="882" t="s">
        <v>478</v>
      </c>
      <c r="CQ122" s="883"/>
      <c r="CR122" s="883"/>
      <c r="CS122" s="883"/>
      <c r="CT122" s="883"/>
      <c r="CU122" s="883"/>
      <c r="CV122" s="883"/>
      <c r="CW122" s="883"/>
      <c r="CX122" s="883"/>
      <c r="CY122" s="883"/>
      <c r="CZ122" s="883"/>
      <c r="DA122" s="883"/>
      <c r="DB122" s="883"/>
      <c r="DC122" s="883"/>
      <c r="DD122" s="883"/>
      <c r="DE122" s="883"/>
      <c r="DF122" s="884"/>
      <c r="DG122" s="860" t="s">
        <v>125</v>
      </c>
      <c r="DH122" s="861"/>
      <c r="DI122" s="861"/>
      <c r="DJ122" s="861"/>
      <c r="DK122" s="861"/>
      <c r="DL122" s="861">
        <v>7340</v>
      </c>
      <c r="DM122" s="861"/>
      <c r="DN122" s="861"/>
      <c r="DO122" s="861"/>
      <c r="DP122" s="861"/>
      <c r="DQ122" s="861">
        <v>11076</v>
      </c>
      <c r="DR122" s="861"/>
      <c r="DS122" s="861"/>
      <c r="DT122" s="861"/>
      <c r="DU122" s="861"/>
      <c r="DV122" s="838">
        <v>0.1</v>
      </c>
      <c r="DW122" s="838"/>
      <c r="DX122" s="838"/>
      <c r="DY122" s="838"/>
      <c r="DZ122" s="839"/>
    </row>
    <row r="123" spans="1:130" s="247" customFormat="1" ht="26.25" customHeight="1" x14ac:dyDescent="0.15">
      <c r="A123" s="864"/>
      <c r="B123" s="865"/>
      <c r="C123" s="868" t="s">
        <v>461</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125</v>
      </c>
      <c r="AB123" s="824"/>
      <c r="AC123" s="824"/>
      <c r="AD123" s="824"/>
      <c r="AE123" s="825"/>
      <c r="AF123" s="826" t="s">
        <v>440</v>
      </c>
      <c r="AG123" s="824"/>
      <c r="AH123" s="824"/>
      <c r="AI123" s="824"/>
      <c r="AJ123" s="825"/>
      <c r="AK123" s="826" t="s">
        <v>439</v>
      </c>
      <c r="AL123" s="824"/>
      <c r="AM123" s="824"/>
      <c r="AN123" s="824"/>
      <c r="AO123" s="825"/>
      <c r="AP123" s="871" t="s">
        <v>438</v>
      </c>
      <c r="AQ123" s="872"/>
      <c r="AR123" s="872"/>
      <c r="AS123" s="872"/>
      <c r="AT123" s="873"/>
      <c r="AU123" s="936"/>
      <c r="AV123" s="937"/>
      <c r="AW123" s="937"/>
      <c r="AX123" s="937"/>
      <c r="AY123" s="937"/>
      <c r="AZ123" s="278" t="s">
        <v>185</v>
      </c>
      <c r="BA123" s="278"/>
      <c r="BB123" s="278"/>
      <c r="BC123" s="278"/>
      <c r="BD123" s="278"/>
      <c r="BE123" s="278"/>
      <c r="BF123" s="278"/>
      <c r="BG123" s="278"/>
      <c r="BH123" s="278"/>
      <c r="BI123" s="278"/>
      <c r="BJ123" s="278"/>
      <c r="BK123" s="278"/>
      <c r="BL123" s="278"/>
      <c r="BM123" s="278"/>
      <c r="BN123" s="278"/>
      <c r="BO123" s="924" t="s">
        <v>479</v>
      </c>
      <c r="BP123" s="925"/>
      <c r="BQ123" s="879">
        <v>47974053</v>
      </c>
      <c r="BR123" s="880"/>
      <c r="BS123" s="880"/>
      <c r="BT123" s="880"/>
      <c r="BU123" s="880"/>
      <c r="BV123" s="880">
        <v>47487526</v>
      </c>
      <c r="BW123" s="880"/>
      <c r="BX123" s="880"/>
      <c r="BY123" s="880"/>
      <c r="BZ123" s="880"/>
      <c r="CA123" s="880">
        <v>46290921</v>
      </c>
      <c r="CB123" s="880"/>
      <c r="CC123" s="880"/>
      <c r="CD123" s="880"/>
      <c r="CE123" s="880"/>
      <c r="CF123" s="790"/>
      <c r="CG123" s="791"/>
      <c r="CH123" s="791"/>
      <c r="CI123" s="791"/>
      <c r="CJ123" s="881"/>
      <c r="CK123" s="916"/>
      <c r="CL123" s="902"/>
      <c r="CM123" s="902"/>
      <c r="CN123" s="902"/>
      <c r="CO123" s="903"/>
      <c r="CP123" s="882" t="s">
        <v>480</v>
      </c>
      <c r="CQ123" s="883"/>
      <c r="CR123" s="883"/>
      <c r="CS123" s="883"/>
      <c r="CT123" s="883"/>
      <c r="CU123" s="883"/>
      <c r="CV123" s="883"/>
      <c r="CW123" s="883"/>
      <c r="CX123" s="883"/>
      <c r="CY123" s="883"/>
      <c r="CZ123" s="883"/>
      <c r="DA123" s="883"/>
      <c r="DB123" s="883"/>
      <c r="DC123" s="883"/>
      <c r="DD123" s="883"/>
      <c r="DE123" s="883"/>
      <c r="DF123" s="884"/>
      <c r="DG123" s="823" t="s">
        <v>125</v>
      </c>
      <c r="DH123" s="824"/>
      <c r="DI123" s="824"/>
      <c r="DJ123" s="824"/>
      <c r="DK123" s="825"/>
      <c r="DL123" s="826" t="s">
        <v>125</v>
      </c>
      <c r="DM123" s="824"/>
      <c r="DN123" s="824"/>
      <c r="DO123" s="824"/>
      <c r="DP123" s="825"/>
      <c r="DQ123" s="826" t="s">
        <v>440</v>
      </c>
      <c r="DR123" s="824"/>
      <c r="DS123" s="824"/>
      <c r="DT123" s="824"/>
      <c r="DU123" s="825"/>
      <c r="DV123" s="871" t="s">
        <v>125</v>
      </c>
      <c r="DW123" s="872"/>
      <c r="DX123" s="872"/>
      <c r="DY123" s="872"/>
      <c r="DZ123" s="873"/>
    </row>
    <row r="124" spans="1:130" s="247" customFormat="1" ht="26.25" customHeight="1" thickBot="1" x14ac:dyDescent="0.2">
      <c r="A124" s="864"/>
      <c r="B124" s="865"/>
      <c r="C124" s="868" t="s">
        <v>465</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125</v>
      </c>
      <c r="AB124" s="824"/>
      <c r="AC124" s="824"/>
      <c r="AD124" s="824"/>
      <c r="AE124" s="825"/>
      <c r="AF124" s="826" t="s">
        <v>125</v>
      </c>
      <c r="AG124" s="824"/>
      <c r="AH124" s="824"/>
      <c r="AI124" s="824"/>
      <c r="AJ124" s="825"/>
      <c r="AK124" s="826" t="s">
        <v>125</v>
      </c>
      <c r="AL124" s="824"/>
      <c r="AM124" s="824"/>
      <c r="AN124" s="824"/>
      <c r="AO124" s="825"/>
      <c r="AP124" s="871" t="s">
        <v>125</v>
      </c>
      <c r="AQ124" s="872"/>
      <c r="AR124" s="872"/>
      <c r="AS124" s="872"/>
      <c r="AT124" s="873"/>
      <c r="AU124" s="874" t="s">
        <v>481</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125</v>
      </c>
      <c r="BR124" s="878"/>
      <c r="BS124" s="878"/>
      <c r="BT124" s="878"/>
      <c r="BU124" s="878"/>
      <c r="BV124" s="878" t="s">
        <v>125</v>
      </c>
      <c r="BW124" s="878"/>
      <c r="BX124" s="878"/>
      <c r="BY124" s="878"/>
      <c r="BZ124" s="878"/>
      <c r="CA124" s="878" t="s">
        <v>125</v>
      </c>
      <c r="CB124" s="878"/>
      <c r="CC124" s="878"/>
      <c r="CD124" s="878"/>
      <c r="CE124" s="878"/>
      <c r="CF124" s="768"/>
      <c r="CG124" s="769"/>
      <c r="CH124" s="769"/>
      <c r="CI124" s="769"/>
      <c r="CJ124" s="909"/>
      <c r="CK124" s="917"/>
      <c r="CL124" s="917"/>
      <c r="CM124" s="917"/>
      <c r="CN124" s="917"/>
      <c r="CO124" s="918"/>
      <c r="CP124" s="882" t="s">
        <v>482</v>
      </c>
      <c r="CQ124" s="883"/>
      <c r="CR124" s="883"/>
      <c r="CS124" s="883"/>
      <c r="CT124" s="883"/>
      <c r="CU124" s="883"/>
      <c r="CV124" s="883"/>
      <c r="CW124" s="883"/>
      <c r="CX124" s="883"/>
      <c r="CY124" s="883"/>
      <c r="CZ124" s="883"/>
      <c r="DA124" s="883"/>
      <c r="DB124" s="883"/>
      <c r="DC124" s="883"/>
      <c r="DD124" s="883"/>
      <c r="DE124" s="883"/>
      <c r="DF124" s="884"/>
      <c r="DG124" s="806" t="s">
        <v>125</v>
      </c>
      <c r="DH124" s="807"/>
      <c r="DI124" s="807"/>
      <c r="DJ124" s="807"/>
      <c r="DK124" s="808"/>
      <c r="DL124" s="809" t="s">
        <v>125</v>
      </c>
      <c r="DM124" s="807"/>
      <c r="DN124" s="807"/>
      <c r="DO124" s="807"/>
      <c r="DP124" s="808"/>
      <c r="DQ124" s="809" t="s">
        <v>125</v>
      </c>
      <c r="DR124" s="807"/>
      <c r="DS124" s="807"/>
      <c r="DT124" s="807"/>
      <c r="DU124" s="808"/>
      <c r="DV124" s="895" t="s">
        <v>125</v>
      </c>
      <c r="DW124" s="896"/>
      <c r="DX124" s="896"/>
      <c r="DY124" s="896"/>
      <c r="DZ124" s="897"/>
    </row>
    <row r="125" spans="1:130" s="247" customFormat="1" ht="26.25" customHeight="1" x14ac:dyDescent="0.15">
      <c r="A125" s="864"/>
      <c r="B125" s="865"/>
      <c r="C125" s="868" t="s">
        <v>467</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438</v>
      </c>
      <c r="AB125" s="824"/>
      <c r="AC125" s="824"/>
      <c r="AD125" s="824"/>
      <c r="AE125" s="825"/>
      <c r="AF125" s="826" t="s">
        <v>441</v>
      </c>
      <c r="AG125" s="824"/>
      <c r="AH125" s="824"/>
      <c r="AI125" s="824"/>
      <c r="AJ125" s="825"/>
      <c r="AK125" s="826" t="s">
        <v>438</v>
      </c>
      <c r="AL125" s="824"/>
      <c r="AM125" s="824"/>
      <c r="AN125" s="824"/>
      <c r="AO125" s="825"/>
      <c r="AP125" s="871" t="s">
        <v>125</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483</v>
      </c>
      <c r="CL125" s="899"/>
      <c r="CM125" s="899"/>
      <c r="CN125" s="899"/>
      <c r="CO125" s="900"/>
      <c r="CP125" s="907" t="s">
        <v>484</v>
      </c>
      <c r="CQ125" s="852"/>
      <c r="CR125" s="852"/>
      <c r="CS125" s="852"/>
      <c r="CT125" s="852"/>
      <c r="CU125" s="852"/>
      <c r="CV125" s="852"/>
      <c r="CW125" s="852"/>
      <c r="CX125" s="852"/>
      <c r="CY125" s="852"/>
      <c r="CZ125" s="852"/>
      <c r="DA125" s="852"/>
      <c r="DB125" s="852"/>
      <c r="DC125" s="852"/>
      <c r="DD125" s="852"/>
      <c r="DE125" s="852"/>
      <c r="DF125" s="853"/>
      <c r="DG125" s="908" t="s">
        <v>125</v>
      </c>
      <c r="DH125" s="889"/>
      <c r="DI125" s="889"/>
      <c r="DJ125" s="889"/>
      <c r="DK125" s="889"/>
      <c r="DL125" s="889" t="s">
        <v>409</v>
      </c>
      <c r="DM125" s="889"/>
      <c r="DN125" s="889"/>
      <c r="DO125" s="889"/>
      <c r="DP125" s="889"/>
      <c r="DQ125" s="889" t="s">
        <v>125</v>
      </c>
      <c r="DR125" s="889"/>
      <c r="DS125" s="889"/>
      <c r="DT125" s="889"/>
      <c r="DU125" s="889"/>
      <c r="DV125" s="890" t="s">
        <v>125</v>
      </c>
      <c r="DW125" s="890"/>
      <c r="DX125" s="890"/>
      <c r="DY125" s="890"/>
      <c r="DZ125" s="891"/>
    </row>
    <row r="126" spans="1:130" s="247" customFormat="1" ht="26.25" customHeight="1" thickBot="1" x14ac:dyDescent="0.2">
      <c r="A126" s="864"/>
      <c r="B126" s="865"/>
      <c r="C126" s="868" t="s">
        <v>469</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125</v>
      </c>
      <c r="AB126" s="824"/>
      <c r="AC126" s="824"/>
      <c r="AD126" s="824"/>
      <c r="AE126" s="825"/>
      <c r="AF126" s="826" t="s">
        <v>125</v>
      </c>
      <c r="AG126" s="824"/>
      <c r="AH126" s="824"/>
      <c r="AI126" s="824"/>
      <c r="AJ126" s="825"/>
      <c r="AK126" s="826" t="s">
        <v>125</v>
      </c>
      <c r="AL126" s="824"/>
      <c r="AM126" s="824"/>
      <c r="AN126" s="824"/>
      <c r="AO126" s="825"/>
      <c r="AP126" s="871" t="s">
        <v>409</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485</v>
      </c>
      <c r="CQ126" s="794"/>
      <c r="CR126" s="794"/>
      <c r="CS126" s="794"/>
      <c r="CT126" s="794"/>
      <c r="CU126" s="794"/>
      <c r="CV126" s="794"/>
      <c r="CW126" s="794"/>
      <c r="CX126" s="794"/>
      <c r="CY126" s="794"/>
      <c r="CZ126" s="794"/>
      <c r="DA126" s="794"/>
      <c r="DB126" s="794"/>
      <c r="DC126" s="794"/>
      <c r="DD126" s="794"/>
      <c r="DE126" s="794"/>
      <c r="DF126" s="795"/>
      <c r="DG126" s="860" t="s">
        <v>441</v>
      </c>
      <c r="DH126" s="861"/>
      <c r="DI126" s="861"/>
      <c r="DJ126" s="861"/>
      <c r="DK126" s="861"/>
      <c r="DL126" s="861" t="s">
        <v>125</v>
      </c>
      <c r="DM126" s="861"/>
      <c r="DN126" s="861"/>
      <c r="DO126" s="861"/>
      <c r="DP126" s="861"/>
      <c r="DQ126" s="861" t="s">
        <v>125</v>
      </c>
      <c r="DR126" s="861"/>
      <c r="DS126" s="861"/>
      <c r="DT126" s="861"/>
      <c r="DU126" s="861"/>
      <c r="DV126" s="838" t="s">
        <v>125</v>
      </c>
      <c r="DW126" s="838"/>
      <c r="DX126" s="838"/>
      <c r="DY126" s="838"/>
      <c r="DZ126" s="839"/>
    </row>
    <row r="127" spans="1:130" s="247" customFormat="1" ht="26.25" customHeight="1" x14ac:dyDescent="0.15">
      <c r="A127" s="866"/>
      <c r="B127" s="867"/>
      <c r="C127" s="885" t="s">
        <v>486</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16419</v>
      </c>
      <c r="AB127" s="824"/>
      <c r="AC127" s="824"/>
      <c r="AD127" s="824"/>
      <c r="AE127" s="825"/>
      <c r="AF127" s="826">
        <v>7382</v>
      </c>
      <c r="AG127" s="824"/>
      <c r="AH127" s="824"/>
      <c r="AI127" s="824"/>
      <c r="AJ127" s="825"/>
      <c r="AK127" s="826">
        <v>6368</v>
      </c>
      <c r="AL127" s="824"/>
      <c r="AM127" s="824"/>
      <c r="AN127" s="824"/>
      <c r="AO127" s="825"/>
      <c r="AP127" s="871">
        <v>0</v>
      </c>
      <c r="AQ127" s="872"/>
      <c r="AR127" s="872"/>
      <c r="AS127" s="872"/>
      <c r="AT127" s="873"/>
      <c r="AU127" s="283"/>
      <c r="AV127" s="283"/>
      <c r="AW127" s="283"/>
      <c r="AX127" s="888" t="s">
        <v>487</v>
      </c>
      <c r="AY127" s="856"/>
      <c r="AZ127" s="856"/>
      <c r="BA127" s="856"/>
      <c r="BB127" s="856"/>
      <c r="BC127" s="856"/>
      <c r="BD127" s="856"/>
      <c r="BE127" s="857"/>
      <c r="BF127" s="855" t="s">
        <v>488</v>
      </c>
      <c r="BG127" s="856"/>
      <c r="BH127" s="856"/>
      <c r="BI127" s="856"/>
      <c r="BJ127" s="856"/>
      <c r="BK127" s="856"/>
      <c r="BL127" s="857"/>
      <c r="BM127" s="855" t="s">
        <v>489</v>
      </c>
      <c r="BN127" s="856"/>
      <c r="BO127" s="856"/>
      <c r="BP127" s="856"/>
      <c r="BQ127" s="856"/>
      <c r="BR127" s="856"/>
      <c r="BS127" s="857"/>
      <c r="BT127" s="855" t="s">
        <v>490</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491</v>
      </c>
      <c r="CQ127" s="794"/>
      <c r="CR127" s="794"/>
      <c r="CS127" s="794"/>
      <c r="CT127" s="794"/>
      <c r="CU127" s="794"/>
      <c r="CV127" s="794"/>
      <c r="CW127" s="794"/>
      <c r="CX127" s="794"/>
      <c r="CY127" s="794"/>
      <c r="CZ127" s="794"/>
      <c r="DA127" s="794"/>
      <c r="DB127" s="794"/>
      <c r="DC127" s="794"/>
      <c r="DD127" s="794"/>
      <c r="DE127" s="794"/>
      <c r="DF127" s="795"/>
      <c r="DG127" s="860" t="s">
        <v>438</v>
      </c>
      <c r="DH127" s="861"/>
      <c r="DI127" s="861"/>
      <c r="DJ127" s="861"/>
      <c r="DK127" s="861"/>
      <c r="DL127" s="861" t="s">
        <v>438</v>
      </c>
      <c r="DM127" s="861"/>
      <c r="DN127" s="861"/>
      <c r="DO127" s="861"/>
      <c r="DP127" s="861"/>
      <c r="DQ127" s="861" t="s">
        <v>125</v>
      </c>
      <c r="DR127" s="861"/>
      <c r="DS127" s="861"/>
      <c r="DT127" s="861"/>
      <c r="DU127" s="861"/>
      <c r="DV127" s="838" t="s">
        <v>125</v>
      </c>
      <c r="DW127" s="838"/>
      <c r="DX127" s="838"/>
      <c r="DY127" s="838"/>
      <c r="DZ127" s="839"/>
    </row>
    <row r="128" spans="1:130" s="247" customFormat="1" ht="26.25" customHeight="1" thickBot="1" x14ac:dyDescent="0.2">
      <c r="A128" s="840" t="s">
        <v>492</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493</v>
      </c>
      <c r="X128" s="842"/>
      <c r="Y128" s="842"/>
      <c r="Z128" s="843"/>
      <c r="AA128" s="844">
        <v>149096</v>
      </c>
      <c r="AB128" s="845"/>
      <c r="AC128" s="845"/>
      <c r="AD128" s="845"/>
      <c r="AE128" s="846"/>
      <c r="AF128" s="847">
        <v>105552</v>
      </c>
      <c r="AG128" s="845"/>
      <c r="AH128" s="845"/>
      <c r="AI128" s="845"/>
      <c r="AJ128" s="846"/>
      <c r="AK128" s="847">
        <v>113548</v>
      </c>
      <c r="AL128" s="845"/>
      <c r="AM128" s="845"/>
      <c r="AN128" s="845"/>
      <c r="AO128" s="846"/>
      <c r="AP128" s="848"/>
      <c r="AQ128" s="849"/>
      <c r="AR128" s="849"/>
      <c r="AS128" s="849"/>
      <c r="AT128" s="850"/>
      <c r="AU128" s="283"/>
      <c r="AV128" s="283"/>
      <c r="AW128" s="283"/>
      <c r="AX128" s="851" t="s">
        <v>494</v>
      </c>
      <c r="AY128" s="852"/>
      <c r="AZ128" s="852"/>
      <c r="BA128" s="852"/>
      <c r="BB128" s="852"/>
      <c r="BC128" s="852"/>
      <c r="BD128" s="852"/>
      <c r="BE128" s="853"/>
      <c r="BF128" s="830" t="s">
        <v>443</v>
      </c>
      <c r="BG128" s="831"/>
      <c r="BH128" s="831"/>
      <c r="BI128" s="831"/>
      <c r="BJ128" s="831"/>
      <c r="BK128" s="831"/>
      <c r="BL128" s="854"/>
      <c r="BM128" s="830">
        <v>12.69</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495</v>
      </c>
      <c r="CQ128" s="772"/>
      <c r="CR128" s="772"/>
      <c r="CS128" s="772"/>
      <c r="CT128" s="772"/>
      <c r="CU128" s="772"/>
      <c r="CV128" s="772"/>
      <c r="CW128" s="772"/>
      <c r="CX128" s="772"/>
      <c r="CY128" s="772"/>
      <c r="CZ128" s="772"/>
      <c r="DA128" s="772"/>
      <c r="DB128" s="772"/>
      <c r="DC128" s="772"/>
      <c r="DD128" s="772"/>
      <c r="DE128" s="772"/>
      <c r="DF128" s="773"/>
      <c r="DG128" s="834" t="s">
        <v>439</v>
      </c>
      <c r="DH128" s="835"/>
      <c r="DI128" s="835"/>
      <c r="DJ128" s="835"/>
      <c r="DK128" s="835"/>
      <c r="DL128" s="835" t="s">
        <v>439</v>
      </c>
      <c r="DM128" s="835"/>
      <c r="DN128" s="835"/>
      <c r="DO128" s="835"/>
      <c r="DP128" s="835"/>
      <c r="DQ128" s="835" t="s">
        <v>409</v>
      </c>
      <c r="DR128" s="835"/>
      <c r="DS128" s="835"/>
      <c r="DT128" s="835"/>
      <c r="DU128" s="835"/>
      <c r="DV128" s="836" t="s">
        <v>409</v>
      </c>
      <c r="DW128" s="836"/>
      <c r="DX128" s="836"/>
      <c r="DY128" s="836"/>
      <c r="DZ128" s="837"/>
    </row>
    <row r="129" spans="1:131" s="247" customFormat="1" ht="26.25" customHeight="1" x14ac:dyDescent="0.15">
      <c r="A129" s="818" t="s">
        <v>105</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496</v>
      </c>
      <c r="X129" s="821"/>
      <c r="Y129" s="821"/>
      <c r="Z129" s="822"/>
      <c r="AA129" s="823">
        <v>17297031</v>
      </c>
      <c r="AB129" s="824"/>
      <c r="AC129" s="824"/>
      <c r="AD129" s="824"/>
      <c r="AE129" s="825"/>
      <c r="AF129" s="826">
        <v>16804912</v>
      </c>
      <c r="AG129" s="824"/>
      <c r="AH129" s="824"/>
      <c r="AI129" s="824"/>
      <c r="AJ129" s="825"/>
      <c r="AK129" s="826">
        <v>16311978</v>
      </c>
      <c r="AL129" s="824"/>
      <c r="AM129" s="824"/>
      <c r="AN129" s="824"/>
      <c r="AO129" s="825"/>
      <c r="AP129" s="827"/>
      <c r="AQ129" s="828"/>
      <c r="AR129" s="828"/>
      <c r="AS129" s="828"/>
      <c r="AT129" s="829"/>
      <c r="AU129" s="285"/>
      <c r="AV129" s="285"/>
      <c r="AW129" s="285"/>
      <c r="AX129" s="793" t="s">
        <v>497</v>
      </c>
      <c r="AY129" s="794"/>
      <c r="AZ129" s="794"/>
      <c r="BA129" s="794"/>
      <c r="BB129" s="794"/>
      <c r="BC129" s="794"/>
      <c r="BD129" s="794"/>
      <c r="BE129" s="795"/>
      <c r="BF129" s="813" t="s">
        <v>125</v>
      </c>
      <c r="BG129" s="814"/>
      <c r="BH129" s="814"/>
      <c r="BI129" s="814"/>
      <c r="BJ129" s="814"/>
      <c r="BK129" s="814"/>
      <c r="BL129" s="815"/>
      <c r="BM129" s="813">
        <v>17.690000000000001</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498</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499</v>
      </c>
      <c r="X130" s="821"/>
      <c r="Y130" s="821"/>
      <c r="Z130" s="822"/>
      <c r="AA130" s="823">
        <v>3764790</v>
      </c>
      <c r="AB130" s="824"/>
      <c r="AC130" s="824"/>
      <c r="AD130" s="824"/>
      <c r="AE130" s="825"/>
      <c r="AF130" s="826">
        <v>3628444</v>
      </c>
      <c r="AG130" s="824"/>
      <c r="AH130" s="824"/>
      <c r="AI130" s="824"/>
      <c r="AJ130" s="825"/>
      <c r="AK130" s="826">
        <v>3360009</v>
      </c>
      <c r="AL130" s="824"/>
      <c r="AM130" s="824"/>
      <c r="AN130" s="824"/>
      <c r="AO130" s="825"/>
      <c r="AP130" s="827"/>
      <c r="AQ130" s="828"/>
      <c r="AR130" s="828"/>
      <c r="AS130" s="828"/>
      <c r="AT130" s="829"/>
      <c r="AU130" s="285"/>
      <c r="AV130" s="285"/>
      <c r="AW130" s="285"/>
      <c r="AX130" s="793" t="s">
        <v>500</v>
      </c>
      <c r="AY130" s="794"/>
      <c r="AZ130" s="794"/>
      <c r="BA130" s="794"/>
      <c r="BB130" s="794"/>
      <c r="BC130" s="794"/>
      <c r="BD130" s="794"/>
      <c r="BE130" s="795"/>
      <c r="BF130" s="796">
        <v>3.2</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501</v>
      </c>
      <c r="X131" s="804"/>
      <c r="Y131" s="804"/>
      <c r="Z131" s="805"/>
      <c r="AA131" s="806">
        <v>13532241</v>
      </c>
      <c r="AB131" s="807"/>
      <c r="AC131" s="807"/>
      <c r="AD131" s="807"/>
      <c r="AE131" s="808"/>
      <c r="AF131" s="809">
        <v>13176468</v>
      </c>
      <c r="AG131" s="807"/>
      <c r="AH131" s="807"/>
      <c r="AI131" s="807"/>
      <c r="AJ131" s="808"/>
      <c r="AK131" s="809">
        <v>12951969</v>
      </c>
      <c r="AL131" s="807"/>
      <c r="AM131" s="807"/>
      <c r="AN131" s="807"/>
      <c r="AO131" s="808"/>
      <c r="AP131" s="810"/>
      <c r="AQ131" s="811"/>
      <c r="AR131" s="811"/>
      <c r="AS131" s="811"/>
      <c r="AT131" s="812"/>
      <c r="AU131" s="285"/>
      <c r="AV131" s="285"/>
      <c r="AW131" s="285"/>
      <c r="AX131" s="771" t="s">
        <v>502</v>
      </c>
      <c r="AY131" s="772"/>
      <c r="AZ131" s="772"/>
      <c r="BA131" s="772"/>
      <c r="BB131" s="772"/>
      <c r="BC131" s="772"/>
      <c r="BD131" s="772"/>
      <c r="BE131" s="773"/>
      <c r="BF131" s="774" t="s">
        <v>125</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503</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504</v>
      </c>
      <c r="W132" s="784"/>
      <c r="X132" s="784"/>
      <c r="Y132" s="784"/>
      <c r="Z132" s="785"/>
      <c r="AA132" s="786">
        <v>2.4535330110000002</v>
      </c>
      <c r="AB132" s="787"/>
      <c r="AC132" s="787"/>
      <c r="AD132" s="787"/>
      <c r="AE132" s="788"/>
      <c r="AF132" s="789">
        <v>3.6638574159999999</v>
      </c>
      <c r="AG132" s="787"/>
      <c r="AH132" s="787"/>
      <c r="AI132" s="787"/>
      <c r="AJ132" s="788"/>
      <c r="AK132" s="789">
        <v>3.504918827</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505</v>
      </c>
      <c r="W133" s="763"/>
      <c r="X133" s="763"/>
      <c r="Y133" s="763"/>
      <c r="Z133" s="764"/>
      <c r="AA133" s="765">
        <v>2.6</v>
      </c>
      <c r="AB133" s="766"/>
      <c r="AC133" s="766"/>
      <c r="AD133" s="766"/>
      <c r="AE133" s="767"/>
      <c r="AF133" s="765">
        <v>2.9</v>
      </c>
      <c r="AG133" s="766"/>
      <c r="AH133" s="766"/>
      <c r="AI133" s="766"/>
      <c r="AJ133" s="767"/>
      <c r="AK133" s="765">
        <v>3.2</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wxbri05fZ+fb1jWn8b8dRhsPjV9ezqPcyp7GxS+NLn6iLhgkuAjgbSjUS2t2rgHKBSnb+OQ+UgEz6Hi3joIKlw==" saltValue="1nZxcqi0t26HVFfeudiKn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5JOVBXswmlv6xoird79hU4BdQJCAnoS3CGMeju76pnKMf5IKj9uG0g2L7H4sPxWoA0KWVoy6eRh9bapPCKLuMQ==" saltValue="K62rUd2FCSEVl4FiXFuW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Anhag3KeorGfyeUL/kbUcHXf264gOKelzYfV1QsCZsY+1yKPN42Q49qlqDqkabNk5IMrfijWhRi2MT0YNCK7g==" saltValue="2vRsb9wGbHJrYW27B2mRPQ=="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509</v>
      </c>
      <c r="AP7" s="304"/>
      <c r="AQ7" s="305" t="s">
        <v>510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511</v>
      </c>
      <c r="AQ8" s="311" t="s">
        <v>512</v>
      </c>
      <c r="AR8" s="312" t="s">
        <v>513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514</v>
      </c>
      <c r="AL9" s="1193"/>
      <c r="AM9" s="1193"/>
      <c r="AN9" s="1194"/>
      <c r="AO9" s="313">
        <v>3662226</v>
      </c>
      <c r="AP9" s="313">
        <v>84469</v>
      </c>
      <c r="AQ9" s="314">
        <v>86913</v>
      </c>
      <c r="AR9" s="315">
        <v>-2.8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515</v>
      </c>
      <c r="AL10" s="1193"/>
      <c r="AM10" s="1193"/>
      <c r="AN10" s="1194"/>
      <c r="AO10" s="316">
        <v>79764</v>
      </c>
      <c r="AP10" s="316">
        <v>1840</v>
      </c>
      <c r="AQ10" s="317">
        <v>6233</v>
      </c>
      <c r="AR10" s="318">
        <v>-70.5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516</v>
      </c>
      <c r="AL11" s="1193"/>
      <c r="AM11" s="1193"/>
      <c r="AN11" s="1194"/>
      <c r="AO11" s="316">
        <v>590478</v>
      </c>
      <c r="AP11" s="316">
        <v>13619</v>
      </c>
      <c r="AQ11" s="317">
        <v>8689</v>
      </c>
      <c r="AR11" s="318">
        <v>56.7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517</v>
      </c>
      <c r="AL12" s="1193"/>
      <c r="AM12" s="1193"/>
      <c r="AN12" s="1194"/>
      <c r="AO12" s="316">
        <v>90834</v>
      </c>
      <c r="AP12" s="316">
        <v>2095</v>
      </c>
      <c r="AQ12" s="317">
        <v>1166</v>
      </c>
      <c r="AR12" s="318">
        <v>79.7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518</v>
      </c>
      <c r="AL13" s="1193"/>
      <c r="AM13" s="1193"/>
      <c r="AN13" s="1194"/>
      <c r="AO13" s="316" t="s">
        <v>519</v>
      </c>
      <c r="AP13" s="316" t="s">
        <v>519</v>
      </c>
      <c r="AQ13" s="317">
        <v>2</v>
      </c>
      <c r="AR13" s="318" t="s">
        <v>519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520</v>
      </c>
      <c r="AL14" s="1193"/>
      <c r="AM14" s="1193"/>
      <c r="AN14" s="1194"/>
      <c r="AO14" s="316">
        <v>541083</v>
      </c>
      <c r="AP14" s="316">
        <v>12480</v>
      </c>
      <c r="AQ14" s="317">
        <v>4180</v>
      </c>
      <c r="AR14" s="318">
        <v>198.6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521</v>
      </c>
      <c r="AL15" s="1193"/>
      <c r="AM15" s="1193"/>
      <c r="AN15" s="1194"/>
      <c r="AO15" s="316" t="s">
        <v>519</v>
      </c>
      <c r="AP15" s="316" t="s">
        <v>519</v>
      </c>
      <c r="AQ15" s="317">
        <v>2009</v>
      </c>
      <c r="AR15" s="318" t="s">
        <v>519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522</v>
      </c>
      <c r="AL16" s="1196"/>
      <c r="AM16" s="1196"/>
      <c r="AN16" s="1197"/>
      <c r="AO16" s="316">
        <v>-219821</v>
      </c>
      <c r="AP16" s="316">
        <v>-5070</v>
      </c>
      <c r="AQ16" s="317">
        <v>-7805</v>
      </c>
      <c r="AR16" s="318">
        <v>-35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185</v>
      </c>
      <c r="AL17" s="1196"/>
      <c r="AM17" s="1196"/>
      <c r="AN17" s="1197"/>
      <c r="AO17" s="316">
        <v>4744564</v>
      </c>
      <c r="AP17" s="316">
        <v>109433</v>
      </c>
      <c r="AQ17" s="317">
        <v>101387</v>
      </c>
      <c r="AR17" s="318">
        <v>7.9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524</v>
      </c>
      <c r="AP20" s="324" t="s">
        <v>525</v>
      </c>
      <c r="AQ20" s="325" t="s">
        <v>526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527</v>
      </c>
      <c r="AL21" s="1190"/>
      <c r="AM21" s="1190"/>
      <c r="AN21" s="1191"/>
      <c r="AO21" s="328">
        <v>7.89</v>
      </c>
      <c r="AP21" s="329">
        <v>9.84</v>
      </c>
      <c r="AQ21" s="330">
        <v>-1.95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528</v>
      </c>
      <c r="AL22" s="1190"/>
      <c r="AM22" s="1190"/>
      <c r="AN22" s="1191"/>
      <c r="AO22" s="333">
        <v>98</v>
      </c>
      <c r="AP22" s="334">
        <v>97.3</v>
      </c>
      <c r="AQ22" s="335">
        <v>0.7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509</v>
      </c>
      <c r="AP30" s="304"/>
      <c r="AQ30" s="305" t="s">
        <v>510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511</v>
      </c>
      <c r="AQ31" s="311" t="s">
        <v>512</v>
      </c>
      <c r="AR31" s="312" t="s">
        <v>513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532</v>
      </c>
      <c r="AL32" s="1181"/>
      <c r="AM32" s="1181"/>
      <c r="AN32" s="1182"/>
      <c r="AO32" s="343">
        <v>2907295</v>
      </c>
      <c r="AP32" s="343">
        <v>67056</v>
      </c>
      <c r="AQ32" s="344">
        <v>64413</v>
      </c>
      <c r="AR32" s="345">
        <v>4.0999999999999996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533</v>
      </c>
      <c r="AL33" s="1181"/>
      <c r="AM33" s="1181"/>
      <c r="AN33" s="1182"/>
      <c r="AO33" s="343" t="s">
        <v>519</v>
      </c>
      <c r="AP33" s="343" t="s">
        <v>519</v>
      </c>
      <c r="AQ33" s="344" t="s">
        <v>519</v>
      </c>
      <c r="AR33" s="345" t="s">
        <v>519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534</v>
      </c>
      <c r="AL34" s="1181"/>
      <c r="AM34" s="1181"/>
      <c r="AN34" s="1182"/>
      <c r="AO34" s="343">
        <v>6667</v>
      </c>
      <c r="AP34" s="343">
        <v>154</v>
      </c>
      <c r="AQ34" s="344">
        <v>12</v>
      </c>
      <c r="AR34" s="345">
        <v>1183.3</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535</v>
      </c>
      <c r="AL35" s="1181"/>
      <c r="AM35" s="1181"/>
      <c r="AN35" s="1182"/>
      <c r="AO35" s="343">
        <v>745091</v>
      </c>
      <c r="AP35" s="343">
        <v>17185</v>
      </c>
      <c r="AQ35" s="344">
        <v>17720</v>
      </c>
      <c r="AR35" s="345">
        <v>-3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536</v>
      </c>
      <c r="AL36" s="1181"/>
      <c r="AM36" s="1181"/>
      <c r="AN36" s="1182"/>
      <c r="AO36" s="343">
        <v>262062</v>
      </c>
      <c r="AP36" s="343">
        <v>6044</v>
      </c>
      <c r="AQ36" s="344">
        <v>3472</v>
      </c>
      <c r="AR36" s="345">
        <v>74.099999999999994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537</v>
      </c>
      <c r="AL37" s="1181"/>
      <c r="AM37" s="1181"/>
      <c r="AN37" s="1182"/>
      <c r="AO37" s="343">
        <v>6368</v>
      </c>
      <c r="AP37" s="343">
        <v>147</v>
      </c>
      <c r="AQ37" s="344">
        <v>556</v>
      </c>
      <c r="AR37" s="345">
        <v>-73.599999999999994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538</v>
      </c>
      <c r="AL38" s="1184"/>
      <c r="AM38" s="1184"/>
      <c r="AN38" s="1185"/>
      <c r="AO38" s="346">
        <v>30</v>
      </c>
      <c r="AP38" s="346">
        <v>1</v>
      </c>
      <c r="AQ38" s="347">
        <v>1</v>
      </c>
      <c r="AR38" s="335">
        <v>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539</v>
      </c>
      <c r="AL39" s="1184"/>
      <c r="AM39" s="1184"/>
      <c r="AN39" s="1185"/>
      <c r="AO39" s="343">
        <v>-113548</v>
      </c>
      <c r="AP39" s="343">
        <v>-2619</v>
      </c>
      <c r="AQ39" s="344">
        <v>-3031</v>
      </c>
      <c r="AR39" s="345">
        <v>-13.6</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540</v>
      </c>
      <c r="AL40" s="1181"/>
      <c r="AM40" s="1181"/>
      <c r="AN40" s="1182"/>
      <c r="AO40" s="343">
        <v>-3360009</v>
      </c>
      <c r="AP40" s="343">
        <v>-77498</v>
      </c>
      <c r="AQ40" s="344">
        <v>-60754</v>
      </c>
      <c r="AR40" s="345">
        <v>27.6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296</v>
      </c>
      <c r="AL41" s="1187"/>
      <c r="AM41" s="1187"/>
      <c r="AN41" s="1188"/>
      <c r="AO41" s="343">
        <v>453956</v>
      </c>
      <c r="AP41" s="343">
        <v>10470</v>
      </c>
      <c r="AQ41" s="344">
        <v>22390</v>
      </c>
      <c r="AR41" s="345">
        <v>-53.2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509</v>
      </c>
      <c r="AN49" s="1175" t="s">
        <v>544</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545</v>
      </c>
      <c r="AO50" s="360" t="s">
        <v>546</v>
      </c>
      <c r="AP50" s="361" t="s">
        <v>547</v>
      </c>
      <c r="AQ50" s="362" t="s">
        <v>548</v>
      </c>
      <c r="AR50" s="363" t="s">
        <v>549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550</v>
      </c>
      <c r="AL51" s="356"/>
      <c r="AM51" s="364">
        <v>4107021</v>
      </c>
      <c r="AN51" s="365">
        <v>89897</v>
      </c>
      <c r="AO51" s="366">
        <v>-9.9</v>
      </c>
      <c r="AP51" s="367">
        <v>87974</v>
      </c>
      <c r="AQ51" s="368">
        <v>5.2</v>
      </c>
      <c r="AR51" s="369">
        <v>-15.1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551</v>
      </c>
      <c r="AM52" s="372">
        <v>2304041</v>
      </c>
      <c r="AN52" s="373">
        <v>50432</v>
      </c>
      <c r="AO52" s="374">
        <v>-18.8</v>
      </c>
      <c r="AP52" s="375">
        <v>48183</v>
      </c>
      <c r="AQ52" s="376">
        <v>-1.2</v>
      </c>
      <c r="AR52" s="377">
        <v>-17.600000000000001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552</v>
      </c>
      <c r="AL53" s="356"/>
      <c r="AM53" s="364">
        <v>4310565</v>
      </c>
      <c r="AN53" s="365">
        <v>95478</v>
      </c>
      <c r="AO53" s="366">
        <v>6.2</v>
      </c>
      <c r="AP53" s="367">
        <v>78864</v>
      </c>
      <c r="AQ53" s="368">
        <v>-10.4</v>
      </c>
      <c r="AR53" s="369">
        <v>16.600000000000001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551</v>
      </c>
      <c r="AM54" s="372">
        <v>2235214</v>
      </c>
      <c r="AN54" s="373">
        <v>49510</v>
      </c>
      <c r="AO54" s="374">
        <v>-1.8</v>
      </c>
      <c r="AP54" s="375">
        <v>46136</v>
      </c>
      <c r="AQ54" s="376">
        <v>-4.2</v>
      </c>
      <c r="AR54" s="377">
        <v>2.4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553</v>
      </c>
      <c r="AL55" s="356"/>
      <c r="AM55" s="364">
        <v>4526719</v>
      </c>
      <c r="AN55" s="365">
        <v>101430</v>
      </c>
      <c r="AO55" s="366">
        <v>6.2</v>
      </c>
      <c r="AP55" s="367">
        <v>85042</v>
      </c>
      <c r="AQ55" s="368">
        <v>7.8</v>
      </c>
      <c r="AR55" s="369">
        <v>-1.6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551</v>
      </c>
      <c r="AM56" s="372">
        <v>2065413</v>
      </c>
      <c r="AN56" s="373">
        <v>46280</v>
      </c>
      <c r="AO56" s="374">
        <v>-6.5</v>
      </c>
      <c r="AP56" s="375">
        <v>50806</v>
      </c>
      <c r="AQ56" s="376">
        <v>10.1</v>
      </c>
      <c r="AR56" s="377">
        <v>-16.600000000000001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554</v>
      </c>
      <c r="AL57" s="356"/>
      <c r="AM57" s="364">
        <v>4258160</v>
      </c>
      <c r="AN57" s="365">
        <v>96686</v>
      </c>
      <c r="AO57" s="366">
        <v>-4.7</v>
      </c>
      <c r="AP57" s="367">
        <v>83774</v>
      </c>
      <c r="AQ57" s="368">
        <v>-1.5</v>
      </c>
      <c r="AR57" s="369">
        <v>-3.2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551</v>
      </c>
      <c r="AM58" s="372">
        <v>2142201</v>
      </c>
      <c r="AN58" s="373">
        <v>48641</v>
      </c>
      <c r="AO58" s="374">
        <v>5.0999999999999996</v>
      </c>
      <c r="AP58" s="375">
        <v>52179</v>
      </c>
      <c r="AQ58" s="376">
        <v>2.7</v>
      </c>
      <c r="AR58" s="377">
        <v>2.4</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555</v>
      </c>
      <c r="AL59" s="356"/>
      <c r="AM59" s="364">
        <v>6248402</v>
      </c>
      <c r="AN59" s="365">
        <v>144119</v>
      </c>
      <c r="AO59" s="366">
        <v>49.1</v>
      </c>
      <c r="AP59" s="367">
        <v>132981</v>
      </c>
      <c r="AQ59" s="368">
        <v>58.7</v>
      </c>
      <c r="AR59" s="369">
        <v>-9.6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551</v>
      </c>
      <c r="AM60" s="372">
        <v>2609361</v>
      </c>
      <c r="AN60" s="373">
        <v>60185</v>
      </c>
      <c r="AO60" s="374">
        <v>23.7</v>
      </c>
      <c r="AP60" s="375">
        <v>56973</v>
      </c>
      <c r="AQ60" s="376">
        <v>9.1999999999999993</v>
      </c>
      <c r="AR60" s="377">
        <v>14.5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556</v>
      </c>
      <c r="AL61" s="378"/>
      <c r="AM61" s="379">
        <v>4690173</v>
      </c>
      <c r="AN61" s="380">
        <v>105522</v>
      </c>
      <c r="AO61" s="381">
        <v>9.4</v>
      </c>
      <c r="AP61" s="382">
        <v>93727</v>
      </c>
      <c r="AQ61" s="383">
        <v>12</v>
      </c>
      <c r="AR61" s="369">
        <v>-2.6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551</v>
      </c>
      <c r="AM62" s="372">
        <v>2271246</v>
      </c>
      <c r="AN62" s="373">
        <v>51010</v>
      </c>
      <c r="AO62" s="374">
        <v>0.3</v>
      </c>
      <c r="AP62" s="375">
        <v>50855</v>
      </c>
      <c r="AQ62" s="376">
        <v>3.3</v>
      </c>
      <c r="AR62" s="377">
        <v>-3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k/C069Xu+eWOpuza8nzwGsFjSVyTuTOLOExQOon+TENKXjuy+linTmVmg5WeRuLXxIsI8kcX3U4r/l3p2aqRFQ==" saltValue="LSVaWgj8wU4VLPtHu6Wh5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558</v>
      </c>
    </row>
    <row r="120" spans="125:125" ht="13.5" hidden="1" customHeight="1" x14ac:dyDescent="0.15"/>
    <row r="121" spans="125:125" ht="13.5" hidden="1" customHeight="1" x14ac:dyDescent="0.15">
      <c r="DU121" s="291"/>
    </row>
  </sheetData>
  <sheetProtection algorithmName="SHA-512" hashValue="VpWgmVjvVAw9jo47/UeC0mE+IpB3d5JUYOIlxZGXJlI4MHdxgUf3Xq3benwHzQDhUle/QrmzxZ9rJdjYn6BB0Q==" saltValue="67Zd454wnp1M4si2dzDo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559</v>
      </c>
    </row>
  </sheetData>
  <sheetProtection algorithmName="SHA-512" hashValue="eLInfUf+6Pxf/qrj9dkZvDBhvqxbV3aCLB3pw/0v6RNkZBy0TpcX+sneCz3z4M6/ZsRrdFG/4XCKXvSxVbgPeA==" saltValue="h/+qldCQhheStya7ZXqR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98" t="s">
        <v>3</v>
      </c>
      <c r="D47" s="1198"/>
      <c r="E47" s="1199"/>
      <c r="F47" s="11">
        <v>7.02</v>
      </c>
      <c r="G47" s="12">
        <v>7.12</v>
      </c>
      <c r="H47" s="12">
        <v>7.4</v>
      </c>
      <c r="I47" s="12">
        <v>7.62</v>
      </c>
      <c r="J47" s="13">
        <v>7.85</v>
      </c>
    </row>
    <row r="48" spans="2:10" ht="57.75" customHeight="1" x14ac:dyDescent="0.15">
      <c r="B48" s="14"/>
      <c r="C48" s="1200" t="s">
        <v>4</v>
      </c>
      <c r="D48" s="1200"/>
      <c r="E48" s="1201"/>
      <c r="F48" s="15">
        <v>5.95</v>
      </c>
      <c r="G48" s="16">
        <v>6.84</v>
      </c>
      <c r="H48" s="16">
        <v>5.66</v>
      </c>
      <c r="I48" s="16">
        <v>4.7</v>
      </c>
      <c r="J48" s="17">
        <v>8.65</v>
      </c>
    </row>
    <row r="49" spans="2:10" ht="57.75" customHeight="1" thickBot="1" x14ac:dyDescent="0.2">
      <c r="B49" s="18"/>
      <c r="C49" s="1202" t="s">
        <v>5</v>
      </c>
      <c r="D49" s="1202"/>
      <c r="E49" s="1203"/>
      <c r="F49" s="19">
        <v>3.29</v>
      </c>
      <c r="G49" s="20">
        <v>5.74</v>
      </c>
      <c r="H49" s="20">
        <v>3.59</v>
      </c>
      <c r="I49" s="20">
        <v>1.88</v>
      </c>
      <c r="J49" s="21">
        <v>6.62</v>
      </c>
    </row>
    <row r="50" spans="2:10" ht="13.5" customHeight="1" x14ac:dyDescent="0.15"/>
  </sheetData>
  <sheetProtection algorithmName="SHA-512" hashValue="ECopJDAwRA4dE+7rp8hkrriFR2WaCsfLgg5Iehsz7UaxmIeBG/ymSZ/BM3iZBjO03bCT/mMPZTx4KOVVjnU7Gg==" saltValue="vmQgmpGGt98bW+Wtd4eo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2021-03-05T07:38:51Z</cp:lastPrinted>
  <dcterms:created xsi:type="dcterms:W3CDTF">2021-02-05T04:42:33Z</dcterms:created>
  <dcterms:modified xsi:type="dcterms:W3CDTF">2021-10-29T02:39:46Z</dcterms:modified>
  <cp:category/>
</cp:coreProperties>
</file>