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F1FD37E5-63DC-4FAE-B0D7-AAFC28690552}"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<sst xmlns="http://schemas.openxmlformats.org/spreadsheetml/2006/main" count="1109" uniqueCount="612">
  <si>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</si>
  <si>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</si>
  <si>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</si>
  <si>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</si>
  <si>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</si>
  <si>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</si>
  <si>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</si>
  <si>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</si>
  <si>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</si>
  <si>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</si>
  <si>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</si>
  <si>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</si>
  <si>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</si>
  <si>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</si>
  <si>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</si>
  <si>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</si>
  <si>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</si>
  <si>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</si>
  <si>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</si>
  <si>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</si>
  <si>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</si>
  <si>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</si>
  <si>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</si>
  <si>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</si>
  <si>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</si>
  <si>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</si>
  <si>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</si>
  <si>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</si>
  <si>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</si>
  <si>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</si>
  <si>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</si>
  <si>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</si>
  <si>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</si>
  <si>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</si>
  <si>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</si>
  <si>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</si>
  <si>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</si>
  <si>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</si>
  <si>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</si>
  <si>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</si>
  <si>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</si>
  <si>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</si>
  <si>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</si>
  <si>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</si>
  <si>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</si>
  <si>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</si>
  <si>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</si>
  <si>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</si>
  <si>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</si>
  <si>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</si>
  <si>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</si>
  <si>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</si>
  <si>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</si>
  <si>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</si>
  <si>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</si>
  <si>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</si>
  <si>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</si>
  <si>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</si>
  <si>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</si>
  <si>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</si>
  <si>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</si>
  <si>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</si>
  <si>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</si>
  <si>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</si>
  <si>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</si>
  <si>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</si>
  <si>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</si>
  <si>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</si>
  <si>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</si>
  <si>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</si>
  <si>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</si>
  <si>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</si>
  <si>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</si>
  <si>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</si>
  <si>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</si>
  <si>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</si>
  <si>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</si>
  <si>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</si>
  <si>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</si>
  <si>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</si>
  <si>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</si>
  <si>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</si>
  <si>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</si>
  <si>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</si>
  <si>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</si>
  <si>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</si>
  <si>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</si>
  <si>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</si>
  <si>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</si>
  <si>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</si>
  <si>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</si>
  <si>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</si>
  <si>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</si>
  <si>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</si>
  <si>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</si>
  <si>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</si>
  <si>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</si>
  <si>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波佐見町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</si>
  <si>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</si>
  <si>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</si>
  <si>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</si>
  <si>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</si>
  <si>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</si>
  <si>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</si>
  <si>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</si>
  <si>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</si>
  <si>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</si>
  <si>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</si>
  <si>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</si>
  <si>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</si>
  <si>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</si>
  <si>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</si>
  <si>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</si>
  <si>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</si>
  <si>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</si>
  <si>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</si>
  <si>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</si>
  <si>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</si>
  <si>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</si>
  <si>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</si>
  <si>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</si>
  <si>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</si>
  <si>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</si>
  <si>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</si>
  <si>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</si>
  <si>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</si>
  <si>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</si>
  <si>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</si>
  <si>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</si>
  <si>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</si>
  <si>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</si>
  <si>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</si>
  <si>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</si>
  <si>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</si>
  <si>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</si>
  <si>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</si>
  <si>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</si>
  <si>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</si>
  <si>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</si>
  <si>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</si>
  <si>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</si>
  <si>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</si>
  <si>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</si>
  <si>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</si>
  <si>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</si>
  <si>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</si>
  <si>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</si>
  <si>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</si>
  <si>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</si>
  <si>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</si>
  <si>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</si>
  <si>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</si>
  <si>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</si>
  <si>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</si>
  <si>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</si>
  <si>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</si>
  <si>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</si>
  <si>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</si>
  <si>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</si>
  <si>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</si>
  <si>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</si>
  <si>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</si>
  <si>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</si>
  <si>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</si>
  <si>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</si>
  <si>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</si>
  <si>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</si>
  <si>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</si>
  <si>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</si>
  <si>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</si>
  <si>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</si>
  <si>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</si>
  <si>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</si>
  <si>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</si>
  <si>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</si>
  <si>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</si>
  <si>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</si>
  <si>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</si>
  <si>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</si>
  <si>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</si>
  <si>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</si>
  <si>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</si>
  <si>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</si>
  <si>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</si>
  <si>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</si>
  <si>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</si>
  <si>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</si>
  <si>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</si>
  <si>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</si>
  <si>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</si>
  <si>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</si>
  <si>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</si>
  <si>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</si>
  <si>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</si>
  <si>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</si>
  <si>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</si>
  <si>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</si>
  <si>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</si>
  <si>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</si>
  <si>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</si>
  <si>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</si>
  <si>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</si>
  <si>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</si>
  <si>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</si>
  <si>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</si>
  <si>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</si>
  <si>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</si>
  <si>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</si>
  <si>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</si>
  <si>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</si>
  <si>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長崎県波佐見町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</si>
  <si>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</si>
  <si>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</si>
  <si>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</si>
  <si>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</si>
  <si>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</si>
  <si>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</si>
  <si>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</si>
  <si>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</si>
  <si>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</si>
  <si>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</si>
  <si>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</si>
  <si>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</si>
  <si>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</si>
  <si>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</si>
  <si>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</si>
  <si>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</si>
  <si>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</si>
  <si>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</si>
  <si>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</si>
  <si>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</si>
  <si>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</si>
  <si>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</si>
  <si>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</si>
  <si>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</si>
  <si>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</si>
  <si>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</si>
  <si>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</si>
  <si>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</si>
  <si>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</si>
  <si>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</si>
  <si>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</si>
  <si>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</si>
  <si>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</si>
  <si>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</si>
  <si>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</si>
  <si>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</si>
  <si>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</si>
  <si>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</si>
  <si>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</si>
  <si>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</si>
  <si>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</si>
  <si>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</si>
  <si>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</si>
  <si>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</si>
  <si>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</si>
  <si>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</si>
  <si>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</si>
  <si>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</si>
  <si>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</si>
  <si>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</si>
  <si>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</si>
  <si>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</si>
  <si>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</si>
  <si>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</si>
  <si>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</si>
  <si>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</si>
  <si>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</si>
  <si>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</si>
  <si>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</si>
  <si>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</si>
  <si>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</si>
  <si>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</si>
  <si>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</si>
  <si>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</si>
  <si>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</si>
  <si>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</si>
  <si>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</si>
  <si>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</si>
  <si>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</si>
  <si>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</si>
  <si>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</si>
  <si>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</si>
  <si>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</si>
  <si>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</si>
  <si>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</si>
  <si>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</si>
  <si>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</si>
  <si>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</si>
  <si>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</si>
  <si>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</si>
  <si>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</si>
  <si>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</si>
  <si>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</si>
  <si>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</si>
  <si>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</si>
  <si>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</si>
  <si>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</si>
  <si>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</si>
  <si>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</si>
  <si>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</si>
  <si>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</si>
  <si>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</si>
  <si>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</si>
  <si>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</si>
  <si>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</si>
  <si>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</si>
  <si>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</si>
  <si>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</si>
  <si>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</si>
  <si>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</si>
  <si>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</si>
  <si>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</si>
  <si>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</si>
  <si>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</si>
  <si>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</si>
  <si>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</si>
  <si>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</si>
  <si>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</si>
  <si>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</si>
  <si>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</si>
  <si>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</si>
  <si>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</si>
  <si>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</si>
  <si>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</si>
  <si>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</si>
  <si>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</si>
  <si>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</si>
  <si>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</si>
  <si>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</si>
  <si>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</si>
  <si>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</si>
  <si>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</si>
  <si>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</si>
  <si>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</si>
  <si>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</si>
  <si>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</si>
  <si>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</si>
  <si>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</si>
  <si>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</si>
  <si>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</si>
  <si>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</si>
  <si>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</si>
  <si>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</si>
  <si>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</si>
  <si>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</si>
  <si>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</si>
  <si>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</si>
  <si>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</si>
  <si>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</si>
  <si>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</si>
  <si>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</si>
  <si>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</si>
  <si>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</si>
  <si>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</si>
  <si>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</si>
  <si>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</si>
  <si>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</si>
  <si>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</si>
  <si>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</si>
  <si>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</si>
  <si>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</si>
  <si>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</si>
  <si>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</si>
  <si>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長崎県波佐見町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</si>
  <si>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</si>
  <si>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</si>
  <si>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</si>
  <si>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</si>
  <si>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</si>
  <si>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</si>
  <si>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</si>
  <si>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</si>
  <si>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</si>
  <si>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</si>
  <si>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</si>
  <si>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</si>
  <si>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</si>
  <si>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</si>
  <si>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</si>
  <si>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</si>
  <si>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</si>
  <si>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</si>
  <si>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</si>
  <si>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</si>
  <si>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</si>
  <si>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</si>
  <si>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</si>
  <si>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</si>
  <si>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</si>
  <si>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</si>
  <si>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</si>
  <si>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</si>
  <si>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</si>
  <si>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</si>
  <si>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</si>
  <si>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</si>
  <si>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</si>
  <si>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</si>
  <si>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</si>
  <si>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</si>
  <si>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上水道事業会計</t>
    <phoneticPr fontId="5"/>
  </si>
  <si>
    <t>法適用企業</t>
    <phoneticPr fontId="5"/>
  </si>
  <si>
    <t>工業用水道事業会計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</si>
  <si>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</si>
  <si>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</si>
  <si>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</si>
  <si>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</si>
  <si>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</si>
  <si>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</si>
  <si>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</si>
  <si>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</si>
  <si>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</si>
  <si>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</si>
  <si>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</si>
  <si>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</si>
  <si>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</si>
  <si>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</si>
  <si>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</si>
  <si>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</si>
  <si>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</si>
  <si>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</si>
  <si>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</si>
  <si>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</si>
  <si>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</si>
  <si>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</si>
  <si>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</si>
  <si>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</si>
  <si>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</si>
  <si>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</si>
  <si>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</si>
  <si>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</si>
  <si>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</si>
  <si>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</si>
  <si>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</si>
  <si>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</si>
  <si>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</si>
  <si>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</si>
  <si>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</si>
  <si>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</si>
  <si>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</si>
  <si>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</si>
  <si>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</si>
  <si>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</si>
  <si>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</si>
  <si>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</si>
  <si>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</si>
  <si>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</si>
  <si>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</si>
  <si>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</si>
  <si>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</si>
  <si>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</si>
  <si>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</si>
  <si>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</si>
  <si>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</si>
  <si>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</si>
  <si>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</si>
  <si>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</si>
  <si>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</si>
  <si>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</si>
  <si>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</si>
  <si>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</si>
  <si>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</si>
  <si>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</si>
  <si>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</si>
  <si>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</si>
  <si>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</si>
  <si>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</si>
  <si>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</si>
  <si>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</si>
  <si>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</si>
  <si>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</si>
  <si>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</si>
  <si>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</si>
  <si>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</si>
  <si>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</si>
  <si>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</si>
  <si>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</si>
  <si>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工業用水道事業会計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</si>
  <si>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</si>
  <si>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</si>
  <si>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</si>
  <si>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</si>
  <si>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</si>
  <si>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</si>
  <si>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</si>
  <si>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</si>
  <si>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</si>
  <si>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</si>
  <si>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</si>
  <si>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</si>
  <si>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</si>
  <si>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</si>
  <si>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</si>
  <si>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</si>
  <si>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</si>
  <si>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</si>
  <si>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</si>
  <si>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</si>
  <si>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</si>
  <si>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</si>
  <si>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</si>
  <si>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</si>
  <si>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</si>
  <si>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</si>
  <si>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</si>
  <si>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</si>
  <si>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</si>
  <si>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</si>
  <si>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</si>
  <si>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</si>
  <si>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</si>
  <si>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</si>
  <si>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</si>
  <si>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</si>
  <si>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</si>
  <si>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</si>
  <si>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</si>
  <si>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</si>
  <si>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</si>
  <si>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</si>
  <si>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</si>
  <si>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</si>
  <si>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</si>
  <si>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</si>
  <si>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</si>
  <si>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</si>
  <si>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</si>
  <si>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</si>
  <si>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</si>
  <si>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</si>
  <si>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</si>
  <si>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</si>
  <si>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</si>
  <si>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</si>
  <si>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</si>
  <si>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</si>
  <si>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</si>
  <si>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</si>
  <si>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</si>
  <si>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</si>
  <si>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</si>
  <si>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</si>
  <si>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</si>
  <si>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</si>
  <si>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</si>
  <si>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</si>
  <si>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</si>
  <si>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</si>
  <si>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</si>
  <si>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</si>
  <si>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</si>
  <si>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</si>
  <si>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</si>
  <si>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</si>
  <si>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</si>
  <si>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</si>
  <si>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</si>
  <si>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</si>
  <si>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</si>
  <si>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</si>
  <si>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</si>
  <si>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</si>
  <si>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</si>
  <si>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</si>
  <si>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</si>
  <si>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</si>
  <si>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</si>
  <si>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0.90</t>
  </si>
  <si>
    <t>▲ 0.18</t>
  </si>
  <si>
    <t>上水道事業会計</t>
  </si>
  <si>
    <t>一般会計</t>
  </si>
  <si>
    <t>工業用水道事業会計</t>
  </si>
  <si>
    <t>国民健康保険事業特別会計</t>
  </si>
  <si>
    <t>介護保険事業特別会計</t>
  </si>
  <si>
    <t>後期高齢者医療特別会計</t>
  </si>
  <si>
    <t>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</si>
  <si>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</si>
  <si>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</si>
  <si>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</si>
  <si>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</si>
  <si>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</si>
  <si>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</si>
  <si>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</si>
  <si>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</si>
  <si>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東彼地区保健福祉組合（一般会計）</t>
    <rPh sb="0" eb="2">
      <t>トウヒ</t>
    </rPh>
    <rPh sb="2" eb="4">
      <t>チク</t>
    </rPh>
    <rPh sb="4" eb="6">
      <t>ホケン</t>
    </rPh>
    <rPh sb="6" eb="8">
      <t>フクシ</t>
    </rPh>
    <rPh sb="8" eb="10">
      <t>クミアイ</t>
    </rPh>
    <rPh sb="11" eb="13">
      <t>イッパン</t>
    </rPh>
    <rPh sb="13" eb="15">
      <t>カイケイ</t>
    </rPh>
    <phoneticPr fontId="2"/>
  </si>
  <si>
    <t>　〃　介護保険会計（サービス認定）</t>
    <rPh sb="3" eb="5">
      <t>カイゴ</t>
    </rPh>
    <rPh sb="5" eb="7">
      <t>ホケン</t>
    </rPh>
    <rPh sb="7" eb="9">
      <t>カイケイ</t>
    </rPh>
    <rPh sb="14" eb="16">
      <t>ニンテイ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</si>
  <si>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</si>
  <si>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　〃　（市町村会館管理事業特別会計）</t>
    <rPh sb="4" eb="7">
      <t>シチョウソン</t>
    </rPh>
    <rPh sb="7" eb="9">
      <t>カイカン</t>
    </rPh>
    <rPh sb="9" eb="11">
      <t>カンリ</t>
    </rPh>
    <rPh sb="11" eb="13">
      <t>ジギョウ</t>
    </rPh>
    <rPh sb="13" eb="15">
      <t>トクベツ</t>
    </rPh>
    <rPh sb="15" eb="17">
      <t>カイケイ</t>
    </rPh>
    <phoneticPr fontId="2"/>
  </si>
  <si>
    <t>　〃　（市町村会館馬町別館管理事業特別会計）</t>
    <rPh sb="4" eb="7">
      <t>シチョウソン</t>
    </rPh>
    <rPh sb="7" eb="9">
      <t>カイカン</t>
    </rPh>
    <rPh sb="9" eb="10">
      <t>ウマ</t>
    </rPh>
    <rPh sb="10" eb="11">
      <t>マチ</t>
    </rPh>
    <rPh sb="11" eb="13">
      <t>ベッカン</t>
    </rPh>
    <rPh sb="13" eb="15">
      <t>カンリ</t>
    </rPh>
    <rPh sb="15" eb="17">
      <t>ジギョウ</t>
    </rPh>
    <rPh sb="17" eb="19">
      <t>トクベツ</t>
    </rPh>
    <rPh sb="19" eb="21">
      <t>カイケイ</t>
    </rPh>
    <phoneticPr fontId="2"/>
  </si>
  <si>
    <t>　〃　（公平委員会事業特別会計）</t>
    <rPh sb="4" eb="6">
      <t>コウヘイ</t>
    </rPh>
    <rPh sb="6" eb="9">
      <t>イインカイ</t>
    </rPh>
    <rPh sb="9" eb="11">
      <t>ジギョウ</t>
    </rPh>
    <rPh sb="11" eb="13">
      <t>トクベツ</t>
    </rPh>
    <rPh sb="13" eb="15">
      <t>カイケイ</t>
    </rPh>
    <phoneticPr fontId="2"/>
  </si>
  <si>
    <t>　〃　（行政不服審査会事業特別会計）</t>
    <rPh sb="4" eb="6">
      <t>ギョウセイ</t>
    </rPh>
    <rPh sb="6" eb="8">
      <t>フフク</t>
    </rPh>
    <rPh sb="8" eb="10">
      <t>シンサ</t>
    </rPh>
    <rPh sb="10" eb="11">
      <t>カイ</t>
    </rPh>
    <rPh sb="11" eb="13">
      <t>ジギョウ</t>
    </rPh>
    <rPh sb="13" eb="15">
      <t>トクベツ</t>
    </rPh>
    <rPh sb="15" eb="17">
      <t>カイケイ</t>
    </rPh>
    <phoneticPr fontId="2"/>
  </si>
  <si>
    <t>　〃　（交通災害共済事業特別会計）</t>
    <rPh sb="4" eb="6">
      <t>コウツウ</t>
    </rPh>
    <rPh sb="6" eb="8">
      <t>サイガイ</t>
    </rPh>
    <rPh sb="8" eb="10">
      <t>キョウサイ</t>
    </rPh>
    <rPh sb="10" eb="12">
      <t>ジギョウ</t>
    </rPh>
    <rPh sb="12" eb="14">
      <t>トクベツ</t>
    </rPh>
    <rPh sb="14" eb="16">
      <t>カイケイ</t>
    </rPh>
    <phoneticPr fontId="2"/>
  </si>
  <si>
    <t>長崎県後期高齢者医療広域連合（普通会計）</t>
    <rPh sb="0" eb="2">
      <t>ナガサキ</t>
    </rPh>
    <rPh sb="2" eb="3">
      <t>ケン</t>
    </rPh>
    <rPh sb="3" eb="5">
      <t>コウキ</t>
    </rPh>
    <rPh sb="5" eb="7">
      <t>コウレイ</t>
    </rPh>
    <rPh sb="7" eb="8">
      <t>シャ</t>
    </rPh>
    <rPh sb="8" eb="10">
      <t>イリョウ</t>
    </rPh>
    <rPh sb="10" eb="12">
      <t>コウイキ</t>
    </rPh>
    <rPh sb="12" eb="14">
      <t>レンゴウ</t>
    </rPh>
    <rPh sb="15" eb="17">
      <t>フツウ</t>
    </rPh>
    <rPh sb="17" eb="19">
      <t>カイケイ</t>
    </rPh>
    <phoneticPr fontId="2"/>
  </si>
  <si>
    <t>　〃　　　　　　　　　　　（事業会計）</t>
    <rPh sb="14" eb="16">
      <t>ジギョウ</t>
    </rPh>
    <rPh sb="16" eb="18">
      <t>カイケイ</t>
    </rPh>
    <phoneticPr fontId="2"/>
  </si>
  <si>
    <t>ふるさとづくり応援基金</t>
    <rPh sb="7" eb="9">
      <t>オウエン</t>
    </rPh>
    <rPh sb="9" eb="11">
      <t>キキン</t>
    </rPh>
    <phoneticPr fontId="5"/>
  </si>
  <si>
    <t>庁舎建設基金</t>
    <rPh sb="0" eb="2">
      <t>チョウシャ</t>
    </rPh>
    <rPh sb="2" eb="4">
      <t>ケンセツ</t>
    </rPh>
    <rPh sb="4" eb="6">
      <t>キキン</t>
    </rPh>
    <phoneticPr fontId="5"/>
  </si>
  <si>
    <t>下水道事業基金</t>
    <rPh sb="0" eb="3">
      <t>ゲスイドウ</t>
    </rPh>
    <rPh sb="3" eb="5">
      <t>ジギョウ</t>
    </rPh>
    <rPh sb="5" eb="7">
      <t>キキン</t>
    </rPh>
    <phoneticPr fontId="5"/>
  </si>
  <si>
    <t>ふるさと創生基金</t>
    <rPh sb="4" eb="6">
      <t>ソウセイ</t>
    </rPh>
    <rPh sb="6" eb="8">
      <t>キキン</t>
    </rPh>
    <phoneticPr fontId="5"/>
  </si>
  <si>
    <t>教育施設整備基金</t>
    <rPh sb="0" eb="2">
      <t>キョウイク</t>
    </rPh>
    <rPh sb="2" eb="4">
      <t>シセツ</t>
    </rPh>
    <rPh sb="4" eb="6">
      <t>セイビ</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</si>
  <si>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</si>
  <si>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</si>
  <si>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</si>
  <si>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H27：5.8％、H28：—（将来負担なし）、H29：10.2%、H30：9.9％、R1：—（将来負担なし）となっており、類似団体に比べ、低い水準で推移している。すでに述べたとおり、繰上償還や交付税措置のない起債を極力行わないなどの財政見直しを徹底してきたことによる。
　ただしこの方針により、ハード面への投資が縮小されており、減価償却率が高く、施設の老朽化が進んだ状態となっているといえる。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</si>
  <si>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</si>
  <si>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</si>
  <si>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</si>
  <si>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</si>
  <si>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</si>
  <si>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</si>
  <si>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は類似団体よりもわずかに高い水準で推移しているが、年度間の償還額を超えない地方債発行を継続することで起債残高は減少傾向にあり、13％→12％→11.2％→10.5％→9.9％と安定的に推移しているといえる。また、将来負担比率は類似団体よりも低い水準であり、現時点での財政規模に対する負債の割合が低い状態にある。
　しかし今後、進捗している老朽化に対応する投資や庁舎の建替えや東彼地区福祉組合のごみ処理施設の償還などにより、多額の起債や基金の取崩しが想定されており、いずれの数値においても悪化していく可能性が高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</si>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</sst>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2306C8-3C8B-49DC-BB37-A9F30EE74CA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FD56-40E8-997B-DD7C19752C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50870</c:v>
                </c:pt>
                <c:pt idx="1">
                  <c:v>45628</c:v>
                </c:pt>
                <c:pt idx="2">
                  <c:v>42250</c:v>
                </c:pt>
                <c:pt idx="3">
                  <c:v>52497</c:v>
                </c:pt>
                <c:pt idx="4">
                  <c:v>72041</c:v>
                </c:pt>
              </c:numCache>
            </c:numRef>
          </c:val>
          <c:smooth val="0"/>
          <c:extLst>
            <c:ext xmlns:c16="http://schemas.microsoft.com/office/drawing/2014/chart" uri="{C3380CC4-5D6E-409C-BE32-E72D297353CC}">
              <c16:uniqueId val="{00000001-FD56-40E8-997B-DD7C19752C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3.08</c:v>
                </c:pt>
                <c:pt idx="1">
                  <c:v>2.14</c:v>
                </c:pt>
                <c:pt idx="2">
                  <c:v>2.1800000000000002</c:v>
                </c:pt>
                <c:pt idx="3">
                  <c:v>1.95</c:v>
                </c:pt>
                <c:pt idx="4">
                  <c:v>2.52</c:v>
                </c:pt>
              </c:numCache>
            </c:numRef>
          </c:val>
          <c:extLst>
            <c:ext xmlns:c16="http://schemas.microsoft.com/office/drawing/2014/chart" uri="{C3380CC4-5D6E-409C-BE32-E72D297353CC}">
              <c16:uniqueId val="{00000000-8B88-4CC4-8B25-7A336E7843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16.25</c:v>
                </c:pt>
                <c:pt idx="1">
                  <c:v>16.29</c:v>
                </c:pt>
                <c:pt idx="2">
                  <c:v>16.39</c:v>
                </c:pt>
                <c:pt idx="3">
                  <c:v>16.38</c:v>
                </c:pt>
                <c:pt idx="4">
                  <c:v>17.39</c:v>
                </c:pt>
              </c:numCache>
            </c:numRef>
          </c:val>
          <c:extLst>
            <c:ext xmlns:c16="http://schemas.microsoft.com/office/drawing/2014/chart" uri="{C3380CC4-5D6E-409C-BE32-E72D297353CC}">
              <c16:uniqueId val="{00000001-8B88-4CC4-8B25-7A336E7843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0.39</c:v>
                </c:pt>
                <c:pt idx="1">
                  <c:v>-0.9</c:v>
                </c:pt>
                <c:pt idx="2">
                  <c:v>7.0000000000000007E-2</c:v>
                </c:pt>
                <c:pt idx="3">
                  <c:v>-0.18</c:v>
                </c:pt>
                <c:pt idx="4">
                  <c:v>1.89</c:v>
                </c:pt>
              </c:numCache>
            </c:numRef>
          </c:val>
          <c:smooth val="0"/>
          <c:extLst>
            <c:ext xmlns:c16="http://schemas.microsoft.com/office/drawing/2014/chart" uri="{C3380CC4-5D6E-409C-BE32-E72D297353CC}">
              <c16:uniqueId val="{00000002-8B88-4CC4-8B25-7A336E7843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1EF4-4B25-AEC5-A65C3AF286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F4-4B25-AEC5-A65C3AF286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F4-4B25-AEC5-A65C3AF286CE}"/>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0.08</c:v>
                </c:pt>
                <c:pt idx="4">
                  <c:v>#N/A</c:v>
                </c:pt>
                <c:pt idx="5">
                  <c:v>0.02</c:v>
                </c:pt>
                <c:pt idx="6">
                  <c:v>#N/A</c:v>
                </c:pt>
                <c:pt idx="7">
                  <c:v>0.03</c:v>
                </c:pt>
                <c:pt idx="8">
                  <c:v>#N/A</c:v>
                </c:pt>
                <c:pt idx="9">
                  <c:v>0.02</c:v>
                </c:pt>
              </c:numCache>
            </c:numRef>
          </c:val>
          <c:extLst>
            <c:ext xmlns:c16="http://schemas.microsoft.com/office/drawing/2014/chart" uri="{C3380CC4-5D6E-409C-BE32-E72D297353CC}">
              <c16:uniqueId val="{00000003-1EF4-4B25-AEC5-A65C3AF286C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0.05</c:v>
                </c:pt>
                <c:pt idx="4">
                  <c:v>#N/A</c:v>
                </c:pt>
                <c:pt idx="5">
                  <c:v>0.03</c:v>
                </c:pt>
                <c:pt idx="6">
                  <c:v>#N/A</c:v>
                </c:pt>
                <c:pt idx="7">
                  <c:v>0.02</c:v>
                </c:pt>
                <c:pt idx="8">
                  <c:v>#N/A</c:v>
                </c:pt>
                <c:pt idx="9">
                  <c:v>0.11</c:v>
                </c:pt>
              </c:numCache>
            </c:numRef>
          </c:val>
          <c:extLst>
            <c:ext xmlns:c16="http://schemas.microsoft.com/office/drawing/2014/chart" uri="{C3380CC4-5D6E-409C-BE32-E72D297353CC}">
              <c16:uniqueId val="{00000004-1EF4-4B25-AEC5-A65C3AF286C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0.64</c:v>
                </c:pt>
                <c:pt idx="2">
                  <c:v>#N/A</c:v>
                </c:pt>
                <c:pt idx="3">
                  <c:v>1.05</c:v>
                </c:pt>
                <c:pt idx="4">
                  <c:v>#N/A</c:v>
                </c:pt>
                <c:pt idx="5">
                  <c:v>1.06</c:v>
                </c:pt>
                <c:pt idx="6">
                  <c:v>#N/A</c:v>
                </c:pt>
                <c:pt idx="7">
                  <c:v>1.1299999999999999</c:v>
                </c:pt>
                <c:pt idx="8">
                  <c:v>#N/A</c:v>
                </c:pt>
                <c:pt idx="9">
                  <c:v>0.71</c:v>
                </c:pt>
              </c:numCache>
            </c:numRef>
          </c:val>
          <c:extLst>
            <c:ext xmlns:c16="http://schemas.microsoft.com/office/drawing/2014/chart" uri="{C3380CC4-5D6E-409C-BE32-E72D297353CC}">
              <c16:uniqueId val="{00000005-1EF4-4B25-AEC5-A65C3AF286C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0.97</c:v>
                </c:pt>
                <c:pt idx="2">
                  <c:v>#N/A</c:v>
                </c:pt>
                <c:pt idx="3">
                  <c:v>0.78</c:v>
                </c:pt>
                <c:pt idx="4">
                  <c:v>#N/A</c:v>
                </c:pt>
                <c:pt idx="5">
                  <c:v>1.27</c:v>
                </c:pt>
                <c:pt idx="6">
                  <c:v>#N/A</c:v>
                </c:pt>
                <c:pt idx="7">
                  <c:v>2.14</c:v>
                </c:pt>
                <c:pt idx="8">
                  <c:v>#N/A</c:v>
                </c:pt>
                <c:pt idx="9">
                  <c:v>1.33</c:v>
                </c:pt>
              </c:numCache>
            </c:numRef>
          </c:val>
          <c:extLst>
            <c:ext xmlns:c16="http://schemas.microsoft.com/office/drawing/2014/chart" uri="{C3380CC4-5D6E-409C-BE32-E72D297353CC}">
              <c16:uniqueId val="{00000006-1EF4-4B25-AEC5-A65C3AF286CE}"/>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1.1599999999999999</c:v>
                </c:pt>
                <c:pt idx="2">
                  <c:v>#N/A</c:v>
                </c:pt>
                <c:pt idx="3">
                  <c:v>1.41</c:v>
                </c:pt>
                <c:pt idx="4">
                  <c:v>#N/A</c:v>
                </c:pt>
                <c:pt idx="5">
                  <c:v>1.61</c:v>
                </c:pt>
                <c:pt idx="6">
                  <c:v>#N/A</c:v>
                </c:pt>
                <c:pt idx="7">
                  <c:v>1.85</c:v>
                </c:pt>
                <c:pt idx="8">
                  <c:v>#N/A</c:v>
                </c:pt>
                <c:pt idx="9">
                  <c:v>2.0499999999999998</c:v>
                </c:pt>
              </c:numCache>
            </c:numRef>
          </c:val>
          <c:extLst>
            <c:ext xmlns:c16="http://schemas.microsoft.com/office/drawing/2014/chart" uri="{C3380CC4-5D6E-409C-BE32-E72D297353CC}">
              <c16:uniqueId val="{00000007-1EF4-4B25-AEC5-A65C3AF286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3.07</c:v>
                </c:pt>
                <c:pt idx="2">
                  <c:v>#N/A</c:v>
                </c:pt>
                <c:pt idx="3">
                  <c:v>2.13</c:v>
                </c:pt>
                <c:pt idx="4">
                  <c:v>#N/A</c:v>
                </c:pt>
                <c:pt idx="5">
                  <c:v>2.17</c:v>
                </c:pt>
                <c:pt idx="6">
                  <c:v>#N/A</c:v>
                </c:pt>
                <c:pt idx="7">
                  <c:v>1.94</c:v>
                </c:pt>
                <c:pt idx="8">
                  <c:v>#N/A</c:v>
                </c:pt>
                <c:pt idx="9">
                  <c:v>2.5099999999999998</c:v>
                </c:pt>
              </c:numCache>
            </c:numRef>
          </c:val>
          <c:extLst>
            <c:ext xmlns:c16="http://schemas.microsoft.com/office/drawing/2014/chart" uri="{C3380CC4-5D6E-409C-BE32-E72D297353CC}">
              <c16:uniqueId val="{00000008-1EF4-4B25-AEC5-A65C3AF286CE}"/>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12.27</c:v>
                </c:pt>
                <c:pt idx="2">
                  <c:v>#N/A</c:v>
                </c:pt>
                <c:pt idx="3">
                  <c:v>13.54</c:v>
                </c:pt>
                <c:pt idx="4">
                  <c:v>#N/A</c:v>
                </c:pt>
                <c:pt idx="5">
                  <c:v>14.53</c:v>
                </c:pt>
                <c:pt idx="6">
                  <c:v>#N/A</c:v>
                </c:pt>
                <c:pt idx="7">
                  <c:v>15.2</c:v>
                </c:pt>
                <c:pt idx="8">
                  <c:v>#N/A</c:v>
                </c:pt>
                <c:pt idx="9">
                  <c:v>15.41</c:v>
                </c:pt>
              </c:numCache>
            </c:numRef>
          </c:val>
          <c:extLst>
            <c:ext xmlns:c16="http://schemas.microsoft.com/office/drawing/2014/chart" uri="{C3380CC4-5D6E-409C-BE32-E72D297353CC}">
              <c16:uniqueId val="{00000009-1EF4-4B25-AEC5-A65C3AF286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476</c:v>
                </c:pt>
                <c:pt idx="5">
                  <c:v>486</c:v>
                </c:pt>
                <c:pt idx="8">
                  <c:v>501</c:v>
                </c:pt>
                <c:pt idx="11">
                  <c:v>501</c:v>
                </c:pt>
                <c:pt idx="14">
                  <c:v>488</c:v>
                </c:pt>
              </c:numCache>
            </c:numRef>
          </c:val>
          <c:extLst>
            <c:ext xmlns:c16="http://schemas.microsoft.com/office/drawing/2014/chart" uri="{C3380CC4-5D6E-409C-BE32-E72D297353CC}">
              <c16:uniqueId val="{00000000-0E02-4FCD-AA2A-2AB099FA9C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02-4FCD-AA2A-2AB099FA9C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02-4FCD-AA2A-2AB099FA9C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35</c:v>
                </c:pt>
                <c:pt idx="3">
                  <c:v>0</c:v>
                </c:pt>
                <c:pt idx="6">
                  <c:v>0</c:v>
                </c:pt>
                <c:pt idx="9">
                  <c:v>0</c:v>
                </c:pt>
                <c:pt idx="12">
                  <c:v>0</c:v>
                </c:pt>
              </c:numCache>
            </c:numRef>
          </c:val>
          <c:extLst>
            <c:ext xmlns:c16="http://schemas.microsoft.com/office/drawing/2014/chart" uri="{C3380CC4-5D6E-409C-BE32-E72D297353CC}">
              <c16:uniqueId val="{00000003-0E02-4FCD-AA2A-2AB099FA9C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148</c:v>
                </c:pt>
                <c:pt idx="3">
                  <c:v>149</c:v>
                </c:pt>
                <c:pt idx="6">
                  <c:v>173</c:v>
                </c:pt>
                <c:pt idx="9">
                  <c:v>182</c:v>
                </c:pt>
                <c:pt idx="12">
                  <c:v>186</c:v>
                </c:pt>
              </c:numCache>
            </c:numRef>
          </c:val>
          <c:extLst>
            <c:ext xmlns:c16="http://schemas.microsoft.com/office/drawing/2014/chart" uri="{C3380CC4-5D6E-409C-BE32-E72D297353CC}">
              <c16:uniqueId val="{00000004-0E02-4FCD-AA2A-2AB099FA9C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02-4FCD-AA2A-2AB099FA9C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02-4FCD-AA2A-2AB099FA9C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688</c:v>
                </c:pt>
                <c:pt idx="3">
                  <c:v>677</c:v>
                </c:pt>
                <c:pt idx="6">
                  <c:v>662</c:v>
                </c:pt>
                <c:pt idx="9">
                  <c:v>648</c:v>
                </c:pt>
                <c:pt idx="12">
                  <c:v>597</c:v>
                </c:pt>
              </c:numCache>
            </c:numRef>
          </c:val>
          <c:extLst>
            <c:ext xmlns:c16="http://schemas.microsoft.com/office/drawing/2014/chart" uri="{C3380CC4-5D6E-409C-BE32-E72D297353CC}">
              <c16:uniqueId val="{00000007-0E02-4FCD-AA2A-2AB099FA9C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395</c:v>
                </c:pt>
                <c:pt idx="2">
                  <c:v>#N/A</c:v>
                </c:pt>
                <c:pt idx="3">
                  <c:v>#N/A</c:v>
                </c:pt>
                <c:pt idx="4">
                  <c:v>340</c:v>
                </c:pt>
                <c:pt idx="5">
                  <c:v>#N/A</c:v>
                </c:pt>
                <c:pt idx="6">
                  <c:v>#N/A</c:v>
                </c:pt>
                <c:pt idx="7">
                  <c:v>334</c:v>
                </c:pt>
                <c:pt idx="8">
                  <c:v>#N/A</c:v>
                </c:pt>
                <c:pt idx="9">
                  <c:v>#N/A</c:v>
                </c:pt>
                <c:pt idx="10">
                  <c:v>329</c:v>
                </c:pt>
                <c:pt idx="11">
                  <c:v>#N/A</c:v>
                </c:pt>
                <c:pt idx="12">
                  <c:v>#N/A</c:v>
                </c:pt>
                <c:pt idx="13">
                  <c:v>295</c:v>
                </c:pt>
                <c:pt idx="14">
                  <c:v>#N/A</c:v>
                </c:pt>
              </c:numCache>
            </c:numRef>
          </c:val>
          <c:smooth val="0"/>
          <c:extLst>
            <c:ext xmlns:c16="http://schemas.microsoft.com/office/drawing/2014/chart" uri="{C3380CC4-5D6E-409C-BE32-E72D297353CC}">
              <c16:uniqueId val="{00000008-0E02-4FCD-AA2A-2AB099FA9C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4968</c:v>
                </c:pt>
                <c:pt idx="5">
                  <c:v>5122</c:v>
                </c:pt>
                <c:pt idx="8">
                  <c:v>5384</c:v>
                </c:pt>
                <c:pt idx="11">
                  <c:v>5384</c:v>
                </c:pt>
                <c:pt idx="14">
                  <c:v>5221</c:v>
                </c:pt>
              </c:numCache>
            </c:numRef>
          </c:val>
          <c:extLst>
            <c:ext xmlns:c16="http://schemas.microsoft.com/office/drawing/2014/chart" uri="{C3380CC4-5D6E-409C-BE32-E72D297353CC}">
              <c16:uniqueId val="{00000000-D51E-40FE-ABD4-52BDAD51CB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1222</c:v>
                </c:pt>
                <c:pt idx="5">
                  <c:v>1192</c:v>
                </c:pt>
                <c:pt idx="8">
                  <c:v>1134</c:v>
                </c:pt>
                <c:pt idx="11">
                  <c:v>1072</c:v>
                </c:pt>
                <c:pt idx="14">
                  <c:v>1007</c:v>
                </c:pt>
              </c:numCache>
            </c:numRef>
          </c:val>
          <c:extLst>
            <c:ext xmlns:c16="http://schemas.microsoft.com/office/drawing/2014/chart" uri="{C3380CC4-5D6E-409C-BE32-E72D297353CC}">
              <c16:uniqueId val="{00000001-D51E-40FE-ABD4-52BDAD51CB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3292</c:v>
                </c:pt>
                <c:pt idx="5">
                  <c:v>3385</c:v>
                </c:pt>
                <c:pt idx="8">
                  <c:v>3653</c:v>
                </c:pt>
                <c:pt idx="11">
                  <c:v>3993</c:v>
                </c:pt>
                <c:pt idx="14">
                  <c:v>4667</c:v>
                </c:pt>
              </c:numCache>
            </c:numRef>
          </c:val>
          <c:extLst>
            <c:ext xmlns:c16="http://schemas.microsoft.com/office/drawing/2014/chart" uri="{C3380CC4-5D6E-409C-BE32-E72D297353CC}">
              <c16:uniqueId val="{00000002-D51E-40FE-ABD4-52BDAD51CB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1E-40FE-ABD4-52BDAD51CB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1E-40FE-ABD4-52BDAD51CB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c:v>
                </c:pt>
                <c:pt idx="3">
                  <c:v>6</c:v>
                </c:pt>
                <c:pt idx="6">
                  <c:v>6</c:v>
                </c:pt>
                <c:pt idx="9">
                  <c:v>5</c:v>
                </c:pt>
                <c:pt idx="12">
                  <c:v>5</c:v>
                </c:pt>
              </c:numCache>
            </c:numRef>
          </c:val>
          <c:extLst>
            <c:ext xmlns:c16="http://schemas.microsoft.com/office/drawing/2014/chart" uri="{C3380CC4-5D6E-409C-BE32-E72D297353CC}">
              <c16:uniqueId val="{00000005-D51E-40FE-ABD4-52BDAD51CB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576</c:v>
                </c:pt>
                <c:pt idx="3">
                  <c:v>571</c:v>
                </c:pt>
                <c:pt idx="6">
                  <c:v>565</c:v>
                </c:pt>
                <c:pt idx="9">
                  <c:v>504</c:v>
                </c:pt>
                <c:pt idx="12">
                  <c:v>514</c:v>
                </c:pt>
              </c:numCache>
            </c:numRef>
          </c:val>
          <c:extLst>
            <c:ext xmlns:c16="http://schemas.microsoft.com/office/drawing/2014/chart" uri="{C3380CC4-5D6E-409C-BE32-E72D297353CC}">
              <c16:uniqueId val="{00000006-D51E-40FE-ABD4-52BDAD51CB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30</c:v>
                </c:pt>
                <c:pt idx="3">
                  <c:v>174</c:v>
                </c:pt>
                <c:pt idx="6">
                  <c:v>1522</c:v>
                </c:pt>
                <c:pt idx="9">
                  <c:v>1710</c:v>
                </c:pt>
                <c:pt idx="12">
                  <c:v>1678</c:v>
                </c:pt>
              </c:numCache>
            </c:numRef>
          </c:val>
          <c:extLst>
            <c:ext xmlns:c16="http://schemas.microsoft.com/office/drawing/2014/chart" uri="{C3380CC4-5D6E-409C-BE32-E72D297353CC}">
              <c16:uniqueId val="{00000007-D51E-40FE-ABD4-52BDAD51CB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2683</c:v>
                </c:pt>
                <c:pt idx="3">
                  <c:v>2613</c:v>
                </c:pt>
                <c:pt idx="6">
                  <c:v>2403</c:v>
                </c:pt>
                <c:pt idx="9">
                  <c:v>2644</c:v>
                </c:pt>
                <c:pt idx="12">
                  <c:v>2634</c:v>
                </c:pt>
              </c:numCache>
            </c:numRef>
          </c:val>
          <c:extLst>
            <c:ext xmlns:c16="http://schemas.microsoft.com/office/drawing/2014/chart" uri="{C3380CC4-5D6E-409C-BE32-E72D297353CC}">
              <c16:uniqueId val="{00000008-D51E-40FE-ABD4-52BDAD51CB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51E-40FE-ABD4-52BDAD51CB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6373</c:v>
                </c:pt>
                <c:pt idx="3">
                  <c:v>6164</c:v>
                </c:pt>
                <c:pt idx="6">
                  <c:v>5998</c:v>
                </c:pt>
                <c:pt idx="9">
                  <c:v>5901</c:v>
                </c:pt>
                <c:pt idx="12">
                  <c:v>5944</c:v>
                </c:pt>
              </c:numCache>
            </c:numRef>
          </c:val>
          <c:extLst>
            <c:ext xmlns:c16="http://schemas.microsoft.com/office/drawing/2014/chart" uri="{C3380CC4-5D6E-409C-BE32-E72D297353CC}">
              <c16:uniqueId val="{0000000A-D51E-40FE-ABD4-52BDAD51CB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187</c:v>
                </c:pt>
                <c:pt idx="2">
                  <c:v>#N/A</c:v>
                </c:pt>
                <c:pt idx="3">
                  <c:v>#N/A</c:v>
                </c:pt>
                <c:pt idx="4">
                  <c:v>0</c:v>
                </c:pt>
                <c:pt idx="5">
                  <c:v>#N/A</c:v>
                </c:pt>
                <c:pt idx="6">
                  <c:v>#N/A</c:v>
                </c:pt>
                <c:pt idx="7">
                  <c:v>323</c:v>
                </c:pt>
                <c:pt idx="8">
                  <c:v>#N/A</c:v>
                </c:pt>
                <c:pt idx="9">
                  <c:v>#N/A</c:v>
                </c:pt>
                <c:pt idx="10">
                  <c:v>316</c:v>
                </c:pt>
                <c:pt idx="11">
                  <c:v>#N/A</c:v>
                </c:pt>
                <c:pt idx="12">
                  <c:v>#N/A</c:v>
                </c:pt>
                <c:pt idx="13">
                  <c:v>0</c:v>
                </c:pt>
                <c:pt idx="14">
                  <c:v>#N/A</c:v>
                </c:pt>
              </c:numCache>
            </c:numRef>
          </c:val>
          <c:smooth val="0"/>
          <c:extLst>
            <c:ext xmlns:c16="http://schemas.microsoft.com/office/drawing/2014/chart" uri="{C3380CC4-5D6E-409C-BE32-E72D297353CC}">
              <c16:uniqueId val="{0000000B-D51E-40FE-ABD4-52BDAD51CB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588</c:v>
                </c:pt>
                <c:pt idx="1">
                  <c:v>589</c:v>
                </c:pt>
                <c:pt idx="2">
                  <c:v>636</c:v>
                </c:pt>
              </c:numCache>
            </c:numRef>
          </c:val>
          <c:extLst>
            <c:ext xmlns:c16="http://schemas.microsoft.com/office/drawing/2014/chart" uri="{C3380CC4-5D6E-409C-BE32-E72D297353CC}">
              <c16:uniqueId val="{00000000-AA69-46D3-9630-0AEC81D2B4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274</c:v>
                </c:pt>
                <c:pt idx="1">
                  <c:v>274</c:v>
                </c:pt>
                <c:pt idx="2">
                  <c:v>274</c:v>
                </c:pt>
              </c:numCache>
            </c:numRef>
          </c:val>
          <c:extLst>
            <c:ext xmlns:c16="http://schemas.microsoft.com/office/drawing/2014/chart" uri="{C3380CC4-5D6E-409C-BE32-E72D297353CC}">
              <c16:uniqueId val="{00000001-AA69-46D3-9630-0AEC81D2B4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2295</c:v>
                </c:pt>
                <c:pt idx="1">
                  <c:v>2590</c:v>
                </c:pt>
                <c:pt idx="2">
                  <c:v>3104</c:v>
                </c:pt>
              </c:numCache>
            </c:numRef>
          </c:val>
          <c:extLst>
            <c:ext xmlns:c16="http://schemas.microsoft.com/office/drawing/2014/chart" uri="{C3380CC4-5D6E-409C-BE32-E72D297353CC}">
              <c16:uniqueId val="{00000002-AA69-46D3-9630-0AEC81D2B4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{1092ED63-3D80-4FDA-8C75-22B79475C3CA}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E77-4D61-89FC-2956B79C20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{218F5F40-DB73-4A13-83C7-487B282D23D0}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77-4D61-89FC-2956B79C20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{C1071EDB-6FE5-4D99-806D-04F0F0BFBEDA}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77-4D61-89FC-2956B79C20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{0ED20309-8249-4FD4-BA21-40A542EC8F6B}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77-4D61-89FC-2956B79C20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{ADD02AA0-FBCE-4075-B02D-0892D39538CE}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77-4D61-89FC-2956B79C200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{7780639F-667E-4406-BCD8-3E80DEED87B9}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E77-4D61-89FC-2956B79C200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{63B6B50E-DEA2-4BAD-9674-5B77870F857E}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E77-4D61-89FC-2956B79C200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{4E732CB1-63BA-468E-8A03-DAC9D7613F26}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E77-4D61-89FC-2956B79C200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{1C0D17D4-1357-4C84-8975-3DDF2CA35B9A}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E77-4D61-89FC-2956B79C20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50.4</c:v>
                </c:pt>
                <c:pt idx="8">
                  <c:v>61.3</c:v>
                </c:pt>
                <c:pt idx="16">
                  <c:v>62.8</c:v>
                </c:pt>
                <c:pt idx="24">
                  <c:v>63.7</c:v>
                </c:pt>
                <c:pt idx="32">
                  <c:v>64.5</c:v>
                </c:pt>
              </c:numCache>
            </c:numRef>
          </c:xVal>
          <c:yVal>
            <c:numRef>
              <c:f>公会計指標分析・財政指標組合せ分析表!$BP$51:$DC$51</c:f>
              <c:numCache>
                <c:formatCode>#,##0.0;"▲ "#,##0.0</c:formatCode>
                <c:ptCount val="40"/>
                <c:pt idx="0">
                  <c:v>5.8</c:v>
                </c:pt>
                <c:pt idx="16">
                  <c:v>10.199999999999999</c:v>
                </c:pt>
                <c:pt idx="24">
                  <c:v>9.9</c:v>
                </c:pt>
              </c:numCache>
            </c:numRef>
          </c:yVal>
          <c:smooth val="0"/>
          <c:extLst>
            <c:ext xmlns:c16="http://schemas.microsoft.com/office/drawing/2014/chart" uri="{C3380CC4-5D6E-409C-BE32-E72D297353CC}">
              <c16:uniqueId val="{00000009-1E77-4D61-89FC-2956B79C20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{818633C7-03E8-4BB4-826F-22AFC039BFE5}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E77-4D61-89FC-2956B79C20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{F3EA204C-DC7D-4527-9302-71FA46E6631B}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77-4D61-89FC-2956B79C20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{D6629161-9249-42CE-82DB-9D781D0EDF7C}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77-4D61-89FC-2956B79C20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{1759FB38-3184-4193-8327-1D8C5F192047}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77-4D61-89FC-2956B79C20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{9BDC663E-49CA-4EC7-83AB-032506D1285C}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77-4D61-89FC-2956B79C200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{6A878922-142B-46C7-A76D-68A360B040D3}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E77-4D61-89FC-2956B79C200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{2B5B1E23-506D-476A-8093-1E73F134358D}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E77-4D61-89FC-2956B79C200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{E97215E2-744E-460E-8186-3C7F9A489ADC}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E77-4D61-89FC-2956B79C200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{9D42D8AD-A578-4260-AEA9-E7BE26596361}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E77-4D61-89FC-2956B79C20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57.6</c:v>
                </c:pt>
                <c:pt idx="16">
                  <c:v>58.9</c:v>
                </c:pt>
                <c:pt idx="24">
                  <c:v>60.5</c:v>
                </c:pt>
                <c:pt idx="32">
                  <c:v>61.2</c:v>
                </c:pt>
              </c:numCache>
            </c:numRef>
          </c:xVal>
          <c:yVal>
            <c:numRef>
              <c:f>公会計指標分析・財政指標組合せ分析表!$BP$55:$DC$55</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1E77-4D61-89FC-2956B79C2009}"/>
            </c:ext>
          </c:extLst>
        </c:ser>
        <c:dLbls>
          <c:showLegendKey val="0"/>
          <c:showVal val="1"/>
          <c:showCatName val="0"/>
          <c:showSerName val="0"/>
          <c:showPercent val="0"/>
          <c:showBubbleSize val="0"/>
        </c:dLbls>
        <c:axId val="46179840"/>
        <c:axId val="46181760"/>
      </c:scatterChart>
      <c:valAx>
        <c:axId val="46179840"/>
        <c:scaling>
          <c:orientation val="minMax"/>
          <c:max val="65"/>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{E353AED8-8166-411C-A792-C41F427317AD}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2FA-42D5-A863-2309D00F8B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{FE599274-71F7-436A-9D17-B72ED5A7C9C0}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FA-42D5-A863-2309D00F8B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{436F3145-E812-452A-B4E9-B4A099F878EC}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FA-42D5-A863-2309D00F8B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{3F31C8D4-A50B-4D1A-BCBC-0DDF2DA9EE24}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FA-42D5-A863-2309D00F8B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{8B666E97-368B-44BA-BAD9-DC557A462A4A}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FA-42D5-A863-2309D00F8B8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{53DFE704-088D-4AC0-A5F1-374FDDFA5150}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2FA-42D5-A863-2309D00F8B8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{0068DA8A-8385-450E-ADAE-1F7A94FD58BF}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2FA-42D5-A863-2309D00F8B8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{DA6C9AB1-E2F8-408C-8334-61F344FBB85B}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2FA-42D5-A863-2309D00F8B8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{C093567A-8EDD-43A4-B104-F4EEAE143223}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2FA-42D5-A863-2309D00F8B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c:v>
                </c:pt>
                <c:pt idx="16">
                  <c:v>11.2</c:v>
                </c:pt>
                <c:pt idx="24">
                  <c:v>10.5</c:v>
                </c:pt>
                <c:pt idx="32">
                  <c:v>9.9</c:v>
                </c:pt>
              </c:numCache>
            </c:numRef>
          </c:xVal>
          <c:yVal>
            <c:numRef>
              <c:f>公会計指標分析・財政指標組合せ分析表!$BP$73:$DC$73</c:f>
              <c:numCache>
                <c:formatCode>#,##0.0;"▲ "#,##0.0</c:formatCode>
                <c:ptCount val="40"/>
                <c:pt idx="0">
                  <c:v>5.8</c:v>
                </c:pt>
                <c:pt idx="16">
                  <c:v>10.199999999999999</c:v>
                </c:pt>
                <c:pt idx="24">
                  <c:v>9.9</c:v>
                </c:pt>
              </c:numCache>
            </c:numRef>
          </c:yVal>
          <c:smooth val="0"/>
          <c:extLst>
            <c:ext xmlns:c16="http://schemas.microsoft.com/office/drawing/2014/chart" uri="{C3380CC4-5D6E-409C-BE32-E72D297353CC}">
              <c16:uniqueId val="{00000009-12FA-42D5-A863-2309D00F8B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672832584541343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{193DA3CD-3076-4D17-82C7-492BAEB38573}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2FA-42D5-A863-2309D00F8B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{CAD44025-8DA3-43C5-8227-AD22619EA4FC}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FA-42D5-A863-2309D00F8B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{F083754E-EF4D-4657-9B55-9BB7721524AD}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FA-42D5-A863-2309D00F8B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{0B19B73F-000C-4333-B201-0EE83D5279E7}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FA-42D5-A863-2309D00F8B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{DD0507D4-283E-4E2D-BC32-113AB816C232}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FA-42D5-A863-2309D00F8B8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{A31A0AB9-C7AD-468A-BB2D-F15D9CB4B545}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2FA-42D5-A863-2309D00F8B8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{CD6D5FD8-5E76-45A3-88E8-274F4CC44E19}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2FA-42D5-A863-2309D00F8B82}"/>
                </c:ext>
              </c:extLst>
            </c:dLbl>
            <c:dLbl>
              <c:idx val="24"/>
              <c:layout>
                <c:manualLayout>
                  <c:x val="0"/>
                  <c:y val="1.217834423699591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{45A12128-052C-44F4-8A8D-FBEF934F4F70}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2FA-42D5-A863-2309D00F8B82}"/>
                </c:ext>
              </c:extLst>
            </c:dLbl>
            <c:dLbl>
              <c:idx val="32"/>
              <c:layout>
                <c:manualLayout>
                  <c:x val="0"/>
                  <c:y val="-2.385100557775255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{CB54310A-CC42-40B5-B7FA-13AE678617FA}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2FA-42D5-A863-2309D00F8B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12FA-42D5-A863-2309D00F8B82}"/>
            </c:ext>
          </c:extLst>
        </c:ser>
        <c:dLbls>
          <c:showLegendKey val="0"/>
          <c:showVal val="1"/>
          <c:showCatName val="0"/>
          <c:showSerName val="0"/>
          <c:showPercent val="0"/>
          <c:showBubbleSize val="0"/>
        </c:dLbls>
        <c:axId val="84219776"/>
        <c:axId val="84234240"/>
      </c:scatterChart>
      <c:valAx>
        <c:axId val="84219776"/>
        <c:scaling>
          <c:orientation val="minMax"/>
          <c:max val="13.4"/>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4"/>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普通会計の元利償還金は、平成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年度に</a:t>
          </a:r>
          <a:r>
            <a:rPr kumimoji="1" lang="en-US" altLang="ja-JP" sz="1000">
              <a:latin typeface="ＭＳ ゴシック" pitchFamily="49" charset="-128"/>
              <a:ea typeface="ＭＳ ゴシック" pitchFamily="49" charset="-128"/>
            </a:rPr>
            <a:t>7</a:t>
          </a:r>
          <a:r>
            <a:rPr kumimoji="1" lang="ja-JP" altLang="en-US" sz="1000">
              <a:latin typeface="ＭＳ ゴシック" pitchFamily="49" charset="-128"/>
              <a:ea typeface="ＭＳ ゴシック" pitchFamily="49" charset="-128"/>
            </a:rPr>
            <a:t>億円を切り、その後も減少傾向であるとともに、実質公債費比率についても平成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年度の</a:t>
          </a:r>
          <a:r>
            <a:rPr kumimoji="1" lang="en-US" altLang="ja-JP" sz="1000">
              <a:latin typeface="ＭＳ ゴシック" pitchFamily="49" charset="-128"/>
              <a:ea typeface="ＭＳ ゴシック" pitchFamily="49" charset="-128"/>
            </a:rPr>
            <a:t>17.2</a:t>
          </a:r>
          <a:r>
            <a:rPr kumimoji="1" lang="ja-JP" altLang="en-US" sz="1000">
              <a:latin typeface="ＭＳ ゴシック" pitchFamily="49" charset="-128"/>
              <a:ea typeface="ＭＳ ゴシック" pitchFamily="49" charset="-128"/>
            </a:rPr>
            <a:t>％をピークに年々改善している。</a:t>
          </a:r>
        </a:p>
        <a:p>
          <a:pPr algn="l"/>
          <a:r>
            <a:rPr kumimoji="1" lang="ja-JP" altLang="en-US" sz="1000">
              <a:latin typeface="ＭＳ ゴシック" pitchFamily="49" charset="-128"/>
              <a:ea typeface="ＭＳ ゴシック" pitchFamily="49" charset="-128"/>
            </a:rPr>
            <a:t>　分子については、災害復旧事業債や地域活性化事業債の元金償還開始による償還増嵩があったものの、平成</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度に借り入れた中央小学校改築事業に伴う学校教育施設整備事業債等の償還完了額が上回ったため、普通会計の元利償還金は減少しており、一部事務組合（東彼保健福祉組合）普通交付税で措置される事業費補正・公債費補正が公債費を上回っていることから一部事務組合に係る準元利償還金も発生していないが、公営企業債である公共下水道事業債の元金償還額が増加傾向であることと、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年度から工業用水道事業の元金償還が開始されたこともあり、算定分子の大きな改善につながりにくい状況となっている。</a:t>
          </a:r>
        </a:p>
        <a:p>
          <a:r>
            <a:rPr kumimoji="1" lang="ja-JP" altLang="en-US" sz="1000">
              <a:latin typeface="ＭＳ ゴシック" pitchFamily="49" charset="-128"/>
              <a:ea typeface="ＭＳ ゴシック" pitchFamily="49" charset="-128"/>
            </a:rPr>
            <a:t>　また、過去の大型事業の償還が続いていることや、今後東彼地区保健福祉組合のごみ処理施設建設分の元金償還が始まることが影響し、指数改善にはつながらないと考えられるため、今後の数年間は現在の指数で推移する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年度は</a:t>
          </a:r>
          <a:r>
            <a:rPr kumimoji="1" lang="en-US" altLang="ja-JP" sz="1050">
              <a:latin typeface="ＭＳ ゴシック" pitchFamily="49" charset="-128"/>
              <a:ea typeface="ＭＳ ゴシック" pitchFamily="49" charset="-128"/>
            </a:rPr>
            <a:t>10.2</a:t>
          </a:r>
          <a:r>
            <a:rPr kumimoji="1" lang="ja-JP" altLang="en-US" sz="1050">
              <a:latin typeface="ＭＳ ゴシック" pitchFamily="49" charset="-128"/>
              <a:ea typeface="ＭＳ ゴシック" pitchFamily="49" charset="-128"/>
            </a:rPr>
            <a:t>％となったが、昨年度は</a:t>
          </a:r>
          <a:r>
            <a:rPr kumimoji="1" lang="en-US" altLang="ja-JP" sz="1050">
              <a:latin typeface="ＭＳ ゴシック" pitchFamily="49" charset="-128"/>
              <a:ea typeface="ＭＳ ゴシック" pitchFamily="49" charset="-128"/>
            </a:rPr>
            <a:t>9.9</a:t>
          </a:r>
          <a:r>
            <a:rPr kumimoji="1" lang="ja-JP" altLang="en-US" sz="1050">
              <a:latin typeface="ＭＳ ゴシック" pitchFamily="49" charset="-128"/>
              <a:ea typeface="ＭＳ ゴシック" pitchFamily="49" charset="-128"/>
            </a:rPr>
            <a:t>％に改善した。今年度は△</a:t>
          </a:r>
          <a:r>
            <a:rPr kumimoji="1" lang="en-US" altLang="ja-JP" sz="1050">
              <a:latin typeface="ＭＳ ゴシック" pitchFamily="49" charset="-128"/>
              <a:ea typeface="ＭＳ ゴシック" pitchFamily="49" charset="-128"/>
            </a:rPr>
            <a:t>3.6</a:t>
          </a:r>
          <a:r>
            <a:rPr kumimoji="1" lang="ja-JP" altLang="en-US" sz="1050">
              <a:latin typeface="ＭＳ ゴシック" pitchFamily="49" charset="-128"/>
              <a:ea typeface="ＭＳ ゴシック" pitchFamily="49" charset="-128"/>
            </a:rPr>
            <a:t>％となっており改善傾向となっている。</a:t>
          </a:r>
        </a:p>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将来負担比率においては、一般会計における地方債残高が増となったものの、工業用水道事業や公共下水道事業の地方債残高の減、東彼地区保健福祉組合のごみ処理施設建設に伴う地方債のうち本町負担額の減となった。</a:t>
          </a:r>
          <a:r>
            <a:rPr kumimoji="1" lang="ja-JP" altLang="en-US" sz="1050">
              <a:solidFill>
                <a:schemeClr val="tx1"/>
              </a:solidFill>
              <a:latin typeface="ＭＳ ゴシック" pitchFamily="49" charset="-128"/>
              <a:ea typeface="ＭＳ ゴシック" pitchFamily="49" charset="-128"/>
            </a:rPr>
            <a:t>一方、上記の増加要因を含んだ将来負担額から差し引かれる充当可能特定財源等については、順調に基金積立を行っていることで充当可能基金が</a:t>
          </a:r>
          <a:r>
            <a:rPr kumimoji="1" lang="en-US" altLang="ja-JP" sz="1050">
              <a:solidFill>
                <a:schemeClr val="tx1"/>
              </a:solidFill>
              <a:latin typeface="ＭＳ ゴシック" pitchFamily="49" charset="-128"/>
              <a:ea typeface="ＭＳ ゴシック" pitchFamily="49" charset="-128"/>
            </a:rPr>
            <a:t>674</a:t>
          </a:r>
          <a:r>
            <a:rPr kumimoji="1" lang="ja-JP" altLang="en-US" sz="1050">
              <a:solidFill>
                <a:schemeClr val="tx1"/>
              </a:solidFill>
              <a:latin typeface="ＭＳ ゴシック" pitchFamily="49" charset="-128"/>
              <a:ea typeface="ＭＳ ゴシック" pitchFamily="49" charset="-128"/>
            </a:rPr>
            <a:t>百万円増となっていることから、将来負担額の増を基金の増が上回ったことで将来負担比率は昨年度に比べ改善する形となった。</a:t>
          </a:r>
        </a:p>
        <a:p>
          <a:r>
            <a:rPr kumimoji="1" lang="ja-JP" altLang="en-US" sz="1050">
              <a:solidFill>
                <a:sysClr val="windowText" lastClr="000000"/>
              </a:solidFill>
              <a:latin typeface="ＭＳ ゴシック" pitchFamily="49" charset="-128"/>
              <a:ea typeface="ＭＳ ゴシック" pitchFamily="49" charset="-128"/>
            </a:rPr>
            <a:t>　今後において、福祉組合のごみ処理施設における起債額の元金償還が令和</a:t>
          </a:r>
          <a:r>
            <a:rPr kumimoji="1" lang="en-US" altLang="ja-JP" sz="1050">
              <a:solidFill>
                <a:sysClr val="windowText" lastClr="000000"/>
              </a:solidFill>
              <a:latin typeface="ＭＳ ゴシック" pitchFamily="49" charset="-128"/>
              <a:ea typeface="ＭＳ ゴシック" pitchFamily="49" charset="-128"/>
            </a:rPr>
            <a:t>3</a:t>
          </a:r>
          <a:r>
            <a:rPr kumimoji="1" lang="ja-JP" altLang="en-US" sz="1050">
              <a:solidFill>
                <a:sysClr val="windowText" lastClr="000000"/>
              </a:solidFill>
              <a:latin typeface="ＭＳ ゴシック" pitchFamily="49" charset="-128"/>
              <a:ea typeface="ＭＳ ゴシック" pitchFamily="49" charset="-128"/>
            </a:rPr>
            <a:t>年度から始まることや、歴文化交流館（仮称）整備事業や新庁舎建設事業に対する地方債の発行額が多額であること、その他にも老朽化に伴う施設改修への基金充当と近年の社会保障関連の著しい伸びによる基金積立額の鈍化、普通交付税で措置されている公債費補正等の減少、職員数の増加に伴う退職手当見込み額増など状況は変化していくと考えられるため、増加傾向で推移すると見込んで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長崎県波佐見町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については、数年間同規模であるが、その他特定目的基金については、ふるさとづくり応援寄附金の増加に伴うふるさとづくり応援基金の増加や庁舎建設に備えるため庁舎建設基金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財政調整基金は、現在の規模が適正であると考えるため同水準となり、減債基金は繰上償還財源とするため、減少していく見込みである。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各条例の使途に沿った事業に対し積極的に活用するが、建物等の老朽化対策は今後も続いていくことが予想されるため、特に教育施設整備基金については現在の規模を維持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・下水道事業基金：下水道事業に要する費用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・ふるさとづくり応援基金：条例に定められた使途（事業）に要する費用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・ふるさと創生基金：産業活性化、雇用創出、交流人口の拡大など将来に向け、活力あるふるさとを創る事業に要する費用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・教育施設整備基金：学校教育施設及び社会教育施設整備に要する費用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ふるさとづくり応援寄附金の伸びに伴い、ふるさとづくり応援基金の積立額が前年度より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万円であったことが主な増加要因であるが、その他にも新庁舎建設の財源とするため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百万円積み立てたため。その他の特定目的基金は微増となった。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条例に定める目的での使途となるが、特にふるさとづくり応援基金については、寄附額の増加に伴って積立額も著しく増加していることから、寄附者の意向に沿った事業で、町の活性化に繋がる事業や財源不足等によって実施することができなかった事業を計画し、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その他、建物等の老朽化対策として活用できる基金は積極的に活用していく。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当基金については、取り崩しをしていないため、コロナ対策による積立て及び毎年度の利子積立てによって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％の範囲が適正であると考える（平成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月総務書自治財務局公表）ため、現状を維持していく。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年度において、町営工業団地整備事業に関する地方債の繰上償還財源として取り崩しを行ったが、令和元年度については取り崩しは行っていない。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過去の利率が高いものについては、積極的に繰上償還を行い、今後の建設事業に伴う元利償還金の増加を出来る限り抑えていく。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45D6F6-6090-4456-B8DF-9EAA14B92D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4EC4B10-D56C-4D58-91C1-CD1CFD9184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E426C0A-257B-4905-9152-D43DD94DBA7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09ADD75-2D76-477E-A3D1-7EE2A42F230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CC50D98E-F602-4974-A7DB-FA6297F7C28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073E9E5-AB9A-4BC1-A4D8-BBE452CBE85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D9DDF8A-E357-45D3-A785-C20E2F48D3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808FC1D7-7280-4580-8F3B-721C439A9A3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B35B3E6D-18CC-4E55-84BA-5B95C36C04B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17BE72E3-0F01-4FCE-983D-53F1980C8DA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F922680-0E5F-423D-B755-87678A52918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FF69C80-8182-448A-A150-99DB82B4AC7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CFFB482-01E6-4F04-91CC-EA11190711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3868A086-90A0-4CF4-B692-E38F60AD231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C0622203-680C-4F1C-AFCB-BA974F55BD1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F7814E4-D437-469D-8A17-58EC5B00900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14,635
14,597
56.00
7,944,899
7,815,522
92,166
3,658,676
5,944,149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43DF57D-6E98-4224-B6FF-995156E877B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DCFAAB2-8CA6-4078-81EE-6BF429C4EB1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B4F570C8-1126-47CD-A2AF-F5748753CB2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96F0AC93-78CA-4913-A0D6-FF293BD0956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C2EA80C-AA68-46F5-90EC-663A9DE2708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5D6C806-6D3F-443C-A339-CDBE41E5A4C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878A153-D510-4E23-8EAC-EFE3191363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83AB134-0DAA-4AB6-8E4F-6B82DFD8FE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B0D14C7D-64E0-47A9-86D6-B7967338541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D515767-3294-47C8-A795-7260B653A01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ED158966-4530-4181-8FA9-CBD4489620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8E0DCAE1-D831-4C2A-A6AC-99388EBC58D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E9531223-1ABE-45B9-856B-15982E68B25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2FBB273-EBE6-4B7F-9FC7-397D520C8D5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3019024F-81AB-4C7F-ABDF-26E6B6D782F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5DA584C4-30E8-483F-8464-F4EAC60E3F0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25296073-7B44-4768-93CB-415856836E7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3EA50557-5C7E-4755-B32D-4F9B373E314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6935A8E6-E9E3-49D9-88A2-5DBF7A9E9D3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a:extLst>
            <a:ext uri="{FF2B5EF4-FFF2-40B4-BE49-F238E27FC236}">
              <a16:creationId xmlns:a16="http://schemas.microsoft.com/office/drawing/2014/main" id="{9FC93CC2-C696-490E-97A1-BB9B7B9C9F1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F9BD8010-C3CA-4E25-AE34-B98CD2329B6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3915FF22-1B96-41DE-AEAE-00F91D3989A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CBFC7F9-336D-4DA4-A0D1-66F526E869C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1AED5C5A-F6E8-477D-B985-5CBA28A7A70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B75720CC-D71A-458F-9E59-EBBCC608E49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40BE2665-4278-41AC-9682-CF129AE24C9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215BAB58-2DA2-4147-ABEC-0C94A04568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F85C60C3-51FE-44C0-B0B2-58B5606EE89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AC85F17E-67C8-455B-8E37-C0C9ED0E343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52A818C4-82AC-4BF6-9B6C-97E6251BD3B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8204D98-F196-4C04-B7FC-A77AA4DEDED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9CCC19EC-8287-4560-989D-83E4202DA3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532E58D-E2B6-4455-9607-260C84D539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23C3639-0BDB-4860-BE32-FC6382A9792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7D3F72D2-DCBC-4849-B611-BE771F10353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においては、他の類似団体等に比べて扶助費等の義務的経費の割合や増加率が高い傾向にあり、その影響で投資的経費が抑制されてきた経緯がある。そのため、建物（庁舎や学校等）や工作物（道路等）において、耐用年数を考慮した十分な再投資が行われておらず、全国平均、県平均を上回る償却率となっている。</a:t>
          </a:r>
        </a:p>
        <a:p>
          <a:r>
            <a:rPr kumimoji="1" lang="ja-JP" altLang="en-US" sz="1100">
              <a:latin typeface="ＭＳ Ｐゴシック" panose="020B0600070205080204" pitchFamily="50" charset="-128"/>
              <a:ea typeface="ＭＳ Ｐゴシック" panose="020B0600070205080204" pitchFamily="50" charset="-128"/>
            </a:rPr>
            <a:t>　今後、施設の老朽化に伴う改修や再整備のための経費が増大することが懸念されるため、公共施設等総合管理計画や個別施設計画を踏まえ計画的な改修・更新等が必要となる。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EA80F88-A4B8-498C-840B-95867F6D66F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F7896C8B-DEC5-47E0-B20A-EC12C0BF784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76A19F63-5B5C-4821-8BC5-A80DF5066CC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D213A6DA-4CF0-41E8-B22A-2190D98E9D6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3EF5E2FE-40AE-4583-A583-5ED49DE59CC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2B3D3049-6333-4004-8CC0-009E0C19F56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71D515E9-1B1C-4C5D-A8B3-E9B99B8A6CF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494D1BF5-8CB1-4F0C-86DE-FC285B007EC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150FB193-CF12-4CC7-951C-6F66EBCF8AD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36C4067D-CE74-4034-8D5B-5CC20E21DE6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23645723-78B2-4A31-B810-37CD886DCFA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593E1D7D-429D-44FA-A2C1-B365415267A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BA71BA0F-5683-4720-9897-36DC655BFE1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C9C6F1FE-35AA-4AA4-8C4D-7CBD728CA3C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335880EF-EA38-4B5F-9C1F-641E07D931E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B17D13C-159B-4692-880C-3ECE7983320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9" name="直線コネクタ 68">
          <a:extLst>
            <a:ext uri="{FF2B5EF4-FFF2-40B4-BE49-F238E27FC236}">
              <a16:creationId xmlns:a16="http://schemas.microsoft.com/office/drawing/2014/main" id="{2DB92378-6506-4BB9-8259-9D24ED580043}"/>
            </a:ext>
          </a:extLst>
        </xdr:cNvPr>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70" name="有形固定資産減価償却率最小値テキスト">
          <a:extLst>
            <a:ext uri="{FF2B5EF4-FFF2-40B4-BE49-F238E27FC236}">
              <a16:creationId xmlns:a16="http://schemas.microsoft.com/office/drawing/2014/main" id="{9B71EA97-0B5B-40B5-A5A3-1113D81E1348}"/>
            </a:ext>
          </a:extLst>
        </xdr:cNvPr>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71" name="直線コネクタ 70">
          <a:extLst>
            <a:ext uri="{FF2B5EF4-FFF2-40B4-BE49-F238E27FC236}">
              <a16:creationId xmlns:a16="http://schemas.microsoft.com/office/drawing/2014/main" id="{5BF133A9-97A7-4D26-BBD8-AF7D8A4E69BF}"/>
            </a:ext>
          </a:extLst>
        </xdr:cNvPr>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72" name="有形固定資産減価償却率最大値テキスト">
          <a:extLst>
            <a:ext uri="{FF2B5EF4-FFF2-40B4-BE49-F238E27FC236}">
              <a16:creationId xmlns:a16="http://schemas.microsoft.com/office/drawing/2014/main" id="{9F790FC8-5F91-4569-A23D-D050090E44FF}"/>
            </a:ext>
          </a:extLst>
        </xdr:cNvPr>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73" name="直線コネクタ 72">
          <a:extLst>
            <a:ext uri="{FF2B5EF4-FFF2-40B4-BE49-F238E27FC236}">
              <a16:creationId xmlns:a16="http://schemas.microsoft.com/office/drawing/2014/main" id="{8E01E637-1B1E-4D7E-8957-917B1F9FFF78}"/>
            </a:ext>
          </a:extLst>
        </xdr:cNvPr>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111142</xdr:rowOff>
    </xdr:from>
    <xdr:ext cx="405111" cy="259045"/>
    <xdr:sp macro="" textlink="">
      <xdr:nvSpPr>
        <xdr:cNvPr id="74" name="有形固定資産減価償却率平均値テキスト">
          <a:extLst>
            <a:ext uri="{FF2B5EF4-FFF2-40B4-BE49-F238E27FC236}">
              <a16:creationId xmlns:a16="http://schemas.microsoft.com/office/drawing/2014/main" id="{AA581D3A-1580-463E-863F-E3361E68D2CB}"/>
            </a:ext>
          </a:extLst>
        </xdr:cNvPr>
        <xdr:cNvSpPr txBox="1"/>
      </xdr:nvSpPr>
      <xdr:spPr>
        <a:xfrm>
          <a:off x="4813300" y="5854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5" name="フローチャート: 判断 74">
          <a:extLst>
            <a:ext uri="{FF2B5EF4-FFF2-40B4-BE49-F238E27FC236}">
              <a16:creationId xmlns:a16="http://schemas.microsoft.com/office/drawing/2014/main" id="{69D15AA5-F8A7-4DD4-810A-7753934954DE}"/>
            </a:ext>
          </a:extLst>
        </xdr:cNvPr>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6" name="フローチャート: 判断 75">
          <a:extLst>
            <a:ext uri="{FF2B5EF4-FFF2-40B4-BE49-F238E27FC236}">
              <a16:creationId xmlns:a16="http://schemas.microsoft.com/office/drawing/2014/main" id="{C6E8BE55-BB41-4908-A20D-474E81D9D0C2}"/>
            </a:ext>
          </a:extLst>
        </xdr:cNvPr>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7" name="フローチャート: 判断 76">
          <a:extLst>
            <a:ext uri="{FF2B5EF4-FFF2-40B4-BE49-F238E27FC236}">
              <a16:creationId xmlns:a16="http://schemas.microsoft.com/office/drawing/2014/main" id="{8D1C4ADC-973A-43F2-8076-B7ECC5676D5C}"/>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8" name="フローチャート: 判断 77">
          <a:extLst>
            <a:ext uri="{FF2B5EF4-FFF2-40B4-BE49-F238E27FC236}">
              <a16:creationId xmlns:a16="http://schemas.microsoft.com/office/drawing/2014/main" id="{A0C27306-486A-4CBE-B888-DA646EF50A15}"/>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9" name="フローチャート: 判断 78">
          <a:extLst>
            <a:ext uri="{FF2B5EF4-FFF2-40B4-BE49-F238E27FC236}">
              <a16:creationId xmlns:a16="http://schemas.microsoft.com/office/drawing/2014/main" id="{5EA6494E-18E4-4508-8A15-3CB3092A86E5}"/>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2B805B7-B3AB-415D-99F4-242289D9BAA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0A632A4-0C2E-4EE1-8394-AAF9B6E9C11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F6F3C55-D681-4F90-9000-EDDBC292110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D73D972-9BEB-454F-90C3-3AA4896CEAB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D221595-6976-4FCF-B119-2D41B0048D0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147638</xdr:rowOff>
    </xdr:from>
    <xdr:to>
      <xdr:col>23</xdr:col>
      <xdr:colOff>136525</xdr:colOff>
      <xdr:row>31</xdr:row>
      <xdr:rowOff>77788</xdr:rowOff>
    </xdr:to>
    <xdr:sp macro="" textlink="">
      <xdr:nvSpPr>
        <xdr:cNvPr id="85" name="楕円 84">
          <a:extLst>
            <a:ext uri="{FF2B5EF4-FFF2-40B4-BE49-F238E27FC236}">
              <a16:creationId xmlns:a16="http://schemas.microsoft.com/office/drawing/2014/main" id="{4BBF108A-E988-4F3B-B630-0895C2C2CB66}"/>
            </a:ext>
          </a:extLst>
        </xdr:cNvPr>
        <xdr:cNvSpPr/>
      </xdr:nvSpPr>
      <xdr:spPr>
        <a:xfrm>
          <a:off x="47117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126065</xdr:rowOff>
    </xdr:from>
    <xdr:ext cx="405111" cy="259045"/>
    <xdr:sp macro="" textlink="">
      <xdr:nvSpPr>
        <xdr:cNvPr id="86" name="有形固定資産減価償却率該当値テキスト">
          <a:extLst>
            <a:ext uri="{FF2B5EF4-FFF2-40B4-BE49-F238E27FC236}">
              <a16:creationId xmlns:a16="http://schemas.microsoft.com/office/drawing/2014/main" id="{F34EADF4-3AD0-494E-A957-D4279EAEC557}"/>
            </a:ext>
          </a:extLst>
        </xdr:cNvPr>
        <xdr:cNvSpPr txBox="1"/>
      </xdr:nvSpPr>
      <xdr:spPr>
        <a:xfrm>
          <a:off x="4813300" y="6041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133244</xdr:rowOff>
    </xdr:from>
    <xdr:to>
      <xdr:col>19</xdr:col>
      <xdr:colOff>187325</xdr:colOff>
      <xdr:row>31</xdr:row>
      <xdr:rowOff>63394</xdr:rowOff>
    </xdr:to>
    <xdr:sp macro="" textlink="">
      <xdr:nvSpPr>
        <xdr:cNvPr id="87" name="楕円 86">
          <a:extLst>
            <a:ext uri="{FF2B5EF4-FFF2-40B4-BE49-F238E27FC236}">
              <a16:creationId xmlns:a16="http://schemas.microsoft.com/office/drawing/2014/main" id="{B448A90E-A44C-475D-A43C-F4ACEBDF1893}"/>
            </a:ext>
          </a:extLst>
        </xdr:cNvPr>
        <xdr:cNvSpPr/>
      </xdr:nvSpPr>
      <xdr:spPr>
        <a:xfrm>
          <a:off x="40005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xdr:rowOff>
    </xdr:from>
    <xdr:to>
      <xdr:col>23</xdr:col>
      <xdr:colOff>85725</xdr:colOff>
      <xdr:row>31</xdr:row>
      <xdr:rowOff>26988</xdr:rowOff>
    </xdr:to>
    <xdr:cxnSp macro="">
      <xdr:nvCxnSpPr>
        <xdr:cNvPr id="88" name="直線コネクタ 87">
          <a:extLst>
            <a:ext uri="{FF2B5EF4-FFF2-40B4-BE49-F238E27FC236}">
              <a16:creationId xmlns:a16="http://schemas.microsoft.com/office/drawing/2014/main" id="{ED681118-D0AD-453E-8A9A-CE2F0157F1CE}"/>
            </a:ext>
          </a:extLst>
        </xdr:cNvPr>
        <xdr:cNvCxnSpPr/>
      </xdr:nvCxnSpPr>
      <xdr:spPr>
        <a:xfrm>
          <a:off x="4051300" y="6099069"/>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9" name="楕円 88">
          <a:extLst>
            <a:ext uri="{FF2B5EF4-FFF2-40B4-BE49-F238E27FC236}">
              <a16:creationId xmlns:a16="http://schemas.microsoft.com/office/drawing/2014/main" id="{DF01E26E-D93E-4FF8-92C0-E788B51BDE51}"/>
            </a:ext>
          </a:extLst>
        </xdr:cNvPr>
        <xdr:cNvSpPr/>
      </xdr:nvSpPr>
      <xdr:spPr>
        <a:xfrm>
          <a:off x="3238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167852</xdr:rowOff>
    </xdr:from>
    <xdr:to>
      <xdr:col>19</xdr:col>
      <xdr:colOff>136525</xdr:colOff>
      <xdr:row>31</xdr:row>
      <xdr:rowOff>12594</xdr:rowOff>
    </xdr:to>
    <xdr:cxnSp macro="">
      <xdr:nvCxnSpPr>
        <xdr:cNvPr id="90" name="直線コネクタ 89">
          <a:extLst>
            <a:ext uri="{FF2B5EF4-FFF2-40B4-BE49-F238E27FC236}">
              <a16:creationId xmlns:a16="http://schemas.microsoft.com/office/drawing/2014/main" id="{9C0FF6C4-42F2-4A3C-B3EC-A018795B76C1}"/>
            </a:ext>
          </a:extLst>
        </xdr:cNvPr>
        <xdr:cNvCxnSpPr/>
      </xdr:nvCxnSpPr>
      <xdr:spPr>
        <a:xfrm>
          <a:off x="3289300" y="6082877"/>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91" name="楕円 90">
          <a:extLst>
            <a:ext uri="{FF2B5EF4-FFF2-40B4-BE49-F238E27FC236}">
              <a16:creationId xmlns:a16="http://schemas.microsoft.com/office/drawing/2014/main" id="{40FFD571-ECB8-49DA-B0B2-E9E3A7C65D00}"/>
            </a:ext>
          </a:extLst>
        </xdr:cNvPr>
        <xdr:cNvSpPr/>
      </xdr:nvSpPr>
      <xdr:spPr>
        <a:xfrm>
          <a:off x="2476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167852</xdr:rowOff>
    </xdr:to>
    <xdr:cxnSp macro="">
      <xdr:nvCxnSpPr>
        <xdr:cNvPr id="92" name="直線コネクタ 91">
          <a:extLst>
            <a:ext uri="{FF2B5EF4-FFF2-40B4-BE49-F238E27FC236}">
              <a16:creationId xmlns:a16="http://schemas.microsoft.com/office/drawing/2014/main" id="{FB13419F-3836-4628-89EE-3121C214E57B}"/>
            </a:ext>
          </a:extLst>
        </xdr:cNvPr>
        <xdr:cNvCxnSpPr/>
      </xdr:nvCxnSpPr>
      <xdr:spPr>
        <a:xfrm>
          <a:off x="2527300" y="6055889"/>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93" name="楕円 92">
          <a:extLst>
            <a:ext uri="{FF2B5EF4-FFF2-40B4-BE49-F238E27FC236}">
              <a16:creationId xmlns:a16="http://schemas.microsoft.com/office/drawing/2014/main" id="{5606CF76-1D3C-4946-8907-AD7B55DA1FC2}"/>
            </a:ext>
          </a:extLst>
        </xdr:cNvPr>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30</xdr:row>
      <xdr:rowOff>140864</xdr:rowOff>
    </xdr:to>
    <xdr:cxnSp macro="">
      <xdr:nvCxnSpPr>
        <xdr:cNvPr id="94" name="直線コネクタ 93">
          <a:extLst>
            <a:ext uri="{FF2B5EF4-FFF2-40B4-BE49-F238E27FC236}">
              <a16:creationId xmlns:a16="http://schemas.microsoft.com/office/drawing/2014/main" id="{3EFC5F61-B95A-4BBD-8C8E-258044F9FF93}"/>
            </a:ext>
          </a:extLst>
        </xdr:cNvPr>
        <xdr:cNvCxnSpPr/>
      </xdr:nvCxnSpPr>
      <xdr:spPr>
        <a:xfrm>
          <a:off x="1765300" y="5859780"/>
          <a:ext cx="762000" cy="1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22348</xdr:rowOff>
    </xdr:from>
    <xdr:ext cx="405111" cy="259045"/>
    <xdr:sp macro="" textlink="">
      <xdr:nvSpPr>
        <xdr:cNvPr id="95" name="n_1aveValue有形固定資産減価償却率">
          <a:extLst>
            <a:ext uri="{FF2B5EF4-FFF2-40B4-BE49-F238E27FC236}">
              <a16:creationId xmlns:a16="http://schemas.microsoft.com/office/drawing/2014/main" id="{C67A37F1-5D8B-4148-8221-DB10C328521A}"/>
            </a:ext>
          </a:extLst>
        </xdr:cNvPr>
        <xdr:cNvSpPr txBox="1"/>
      </xdr:nvSpPr>
      <xdr:spPr>
        <a:xfrm>
          <a:off x="38360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6" name="n_2aveValue有形固定資産減価償却率">
          <a:extLst>
            <a:ext uri="{FF2B5EF4-FFF2-40B4-BE49-F238E27FC236}">
              <a16:creationId xmlns:a16="http://schemas.microsoft.com/office/drawing/2014/main" id="{B9829B02-4414-4F49-AE7E-CD9BDBF7CF2B}"/>
            </a:ext>
          </a:extLst>
        </xdr:cNvPr>
        <xdr:cNvSpPr txBox="1"/>
      </xdr:nvSpPr>
      <xdr:spPr>
        <a:xfrm>
          <a:off x="3086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7" name="n_3aveValue有形固定資産減価償却率">
          <a:extLst>
            <a:ext uri="{FF2B5EF4-FFF2-40B4-BE49-F238E27FC236}">
              <a16:creationId xmlns:a16="http://schemas.microsoft.com/office/drawing/2014/main" id="{36D4691F-E7AA-4D9D-A79F-BF39E067D544}"/>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98" name="n_4aveValue有形固定資産減価償却率">
          <a:extLst>
            <a:ext uri="{FF2B5EF4-FFF2-40B4-BE49-F238E27FC236}">
              <a16:creationId xmlns:a16="http://schemas.microsoft.com/office/drawing/2014/main" id="{44573EC6-AD13-4CB8-A431-215631BA8B9C}"/>
            </a:ext>
          </a:extLst>
        </xdr:cNvPr>
        <xdr:cNvSpPr txBox="1"/>
      </xdr:nvSpPr>
      <xdr:spPr>
        <a:xfrm>
          <a:off x="1562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54521</xdr:rowOff>
    </xdr:from>
    <xdr:ext cx="405111" cy="259045"/>
    <xdr:sp macro="" textlink="">
      <xdr:nvSpPr>
        <xdr:cNvPr id="99" name="n_1mainValue有形固定資産減価償却率">
          <a:extLst>
            <a:ext uri="{FF2B5EF4-FFF2-40B4-BE49-F238E27FC236}">
              <a16:creationId xmlns:a16="http://schemas.microsoft.com/office/drawing/2014/main" id="{822465CC-65D6-4700-88AB-F04E2918FEE7}"/>
            </a:ext>
          </a:extLst>
        </xdr:cNvPr>
        <xdr:cNvSpPr txBox="1"/>
      </xdr:nvSpPr>
      <xdr:spPr>
        <a:xfrm>
          <a:off x="3836044" y="61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100" name="n_2mainValue有形固定資産減価償却率">
          <a:extLst>
            <a:ext uri="{FF2B5EF4-FFF2-40B4-BE49-F238E27FC236}">
              <a16:creationId xmlns:a16="http://schemas.microsoft.com/office/drawing/2014/main" id="{854AC7E5-B2D9-4578-A4E4-825C88E05407}"/>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11341</xdr:rowOff>
    </xdr:from>
    <xdr:ext cx="405111" cy="259045"/>
    <xdr:sp macro="" textlink="">
      <xdr:nvSpPr>
        <xdr:cNvPr id="101" name="n_3mainValue有形固定資産減価償却率">
          <a:extLst>
            <a:ext uri="{FF2B5EF4-FFF2-40B4-BE49-F238E27FC236}">
              <a16:creationId xmlns:a16="http://schemas.microsoft.com/office/drawing/2014/main" id="{D17FF551-AA80-4F82-88E4-B66F6A7C3B88}"/>
            </a:ext>
          </a:extLst>
        </xdr:cNvPr>
        <xdr:cNvSpPr txBox="1"/>
      </xdr:nvSpPr>
      <xdr:spPr>
        <a:xfrm>
          <a:off x="23247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2" name="n_4mainValue有形固定資産減価償却率">
          <a:extLst>
            <a:ext uri="{FF2B5EF4-FFF2-40B4-BE49-F238E27FC236}">
              <a16:creationId xmlns:a16="http://schemas.microsoft.com/office/drawing/2014/main" id="{6E8B6015-1112-44C4-A7A5-EBEF05A46031}"/>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05886ED-A6CF-490C-BE9A-D15587A5EF6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FFEB629D-93E4-473E-8A7E-D4DBBE1FA10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31498AD-7C57-4C0F-9BA5-AAEF2A78501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34399CA-18EC-4F2D-8463-9572928EB3C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457F67E-7BB5-4BE6-9CFB-DE22012C122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EA8CE53-9160-4587-BA51-C91E8565C85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4EFCF181-C349-4260-B5E4-0C25277DBE0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67F300D2-FA67-478C-965B-1EE54AA1441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FD091F6C-01C3-4410-9544-19FF0343D65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C1731AF0-9263-4ABA-A78A-589F98D5F3E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CFF930A-57F3-45D0-A208-81BBA184F03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E0AA45AD-57E3-403F-9B5C-5D3D17179CE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848E614-7AD2-4B52-8CFA-63E4E955CC0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工業用水道事業の元金償還開始や東彼地区福祉組合のごみ処理施設の地方債発行により将来負担額が増加しているものの、ふるさとづくり応援基金の増による充当可能基金が増加していることから、昨年に比べ債務比率は低下している。また、近年の行財政改革により、財政健全化に向けた事業の見直しや新規起債の厳選、繰上償還等により、起債残高の抑制を図っていることなどから、国県に比べると低い比率とな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235227E8-378F-45D1-9466-768AC37C34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21F3F39-5DD7-422B-9565-DBDE7F4BA18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E73E9EC-F665-422D-89F3-1A33B25E6FE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8DD5409-C0B4-46EA-9422-0ED0DFD8414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2EB8E475-D4E6-499C-BD18-A229880B20D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AE732D1F-8836-44DB-8F33-F755A356484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CA1911B2-2BAD-4AA1-85A7-88B2531CF5A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EE649029-1A47-450C-A838-0870381B18A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D3725B61-7FBB-4A4F-B5C6-42E2F6B68C9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6EDCC2C2-47E2-41DC-85F5-02FFB1C455A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7F5DCB17-CE3E-4981-A9C9-1E779A2A7A0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95D67ADF-0616-4F70-B3DF-F0F0FA29C5D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3B690DCF-7CAF-4E42-8E99-8CAD845D5E9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DAE16DCE-573F-4ECC-B642-E0F3072FB00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8F2B8B76-1C21-4415-BDDC-8284964705F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1E88F33E-072E-4B84-A06E-B68308B770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1734FB9-A133-4989-A3BC-21AB428DA7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33" name="直線コネクタ 132">
          <a:extLst>
            <a:ext uri="{FF2B5EF4-FFF2-40B4-BE49-F238E27FC236}">
              <a16:creationId xmlns:a16="http://schemas.microsoft.com/office/drawing/2014/main" id="{71ABBE10-AED4-4382-81B7-D8202691F5B8}"/>
            </a:ext>
          </a:extLst>
        </xdr:cNvPr>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34" name="債務償還比率最小値テキスト">
          <a:extLst>
            <a:ext uri="{FF2B5EF4-FFF2-40B4-BE49-F238E27FC236}">
              <a16:creationId xmlns:a16="http://schemas.microsoft.com/office/drawing/2014/main" id="{2317E715-98FB-4C01-BB50-0E8EA80CA7E8}"/>
            </a:ext>
          </a:extLst>
        </xdr:cNvPr>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35" name="直線コネクタ 134">
          <a:extLst>
            <a:ext uri="{FF2B5EF4-FFF2-40B4-BE49-F238E27FC236}">
              <a16:creationId xmlns:a16="http://schemas.microsoft.com/office/drawing/2014/main" id="{5F74D06E-8504-4927-9682-5B43B141DEFD}"/>
            </a:ext>
          </a:extLst>
        </xdr:cNvPr>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226E7A0C-8110-48C1-BB73-ADAB7754312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9BA5007-A9F9-4690-B632-4EF1E28F5FA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69314</xdr:rowOff>
    </xdr:from>
    <xdr:ext cx="469744" cy="259045"/>
    <xdr:sp macro="" textlink="">
      <xdr:nvSpPr>
        <xdr:cNvPr id="138" name="債務償還比率平均値テキスト">
          <a:extLst>
            <a:ext uri="{FF2B5EF4-FFF2-40B4-BE49-F238E27FC236}">
              <a16:creationId xmlns:a16="http://schemas.microsoft.com/office/drawing/2014/main" id="{42D3CEB1-6069-4C5F-8FED-B3CA2C51B34A}"/>
            </a:ext>
          </a:extLst>
        </xdr:cNvPr>
        <xdr:cNvSpPr txBox="1"/>
      </xdr:nvSpPr>
      <xdr:spPr>
        <a:xfrm>
          <a:off x="14846300" y="598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9" name="フローチャート: 判断 138">
          <a:extLst>
            <a:ext uri="{FF2B5EF4-FFF2-40B4-BE49-F238E27FC236}">
              <a16:creationId xmlns:a16="http://schemas.microsoft.com/office/drawing/2014/main" id="{329597B7-7E89-43EE-8B1B-E0D85419C37B}"/>
            </a:ext>
          </a:extLst>
        </xdr:cNvPr>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40" name="フローチャート: 判断 139">
          <a:extLst>
            <a:ext uri="{FF2B5EF4-FFF2-40B4-BE49-F238E27FC236}">
              <a16:creationId xmlns:a16="http://schemas.microsoft.com/office/drawing/2014/main" id="{AED4D399-4D3C-49A1-8890-C24A8EB69F07}"/>
            </a:ext>
          </a:extLst>
        </xdr:cNvPr>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41" name="フローチャート: 判断 140">
          <a:extLst>
            <a:ext uri="{FF2B5EF4-FFF2-40B4-BE49-F238E27FC236}">
              <a16:creationId xmlns:a16="http://schemas.microsoft.com/office/drawing/2014/main" id="{302C3370-9378-49F9-8722-6F2F0960020B}"/>
            </a:ext>
          </a:extLst>
        </xdr:cNvPr>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42" name="フローチャート: 判断 141">
          <a:extLst>
            <a:ext uri="{FF2B5EF4-FFF2-40B4-BE49-F238E27FC236}">
              <a16:creationId xmlns:a16="http://schemas.microsoft.com/office/drawing/2014/main" id="{A8DA1D5C-D14D-4B9D-8EE9-2C9DAC6D2CDC}"/>
            </a:ext>
          </a:extLst>
        </xdr:cNvPr>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43" name="フローチャート: 判断 142">
          <a:extLst>
            <a:ext uri="{FF2B5EF4-FFF2-40B4-BE49-F238E27FC236}">
              <a16:creationId xmlns:a16="http://schemas.microsoft.com/office/drawing/2014/main" id="{5AE6BCE7-F2E4-4954-96D4-1BB747F5ACDB}"/>
            </a:ext>
          </a:extLst>
        </xdr:cNvPr>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7587D97-A858-47B7-8B6C-E7E84D76E92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29ABCC2-F75F-4C44-B2BA-CCB83FCA08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F475221-ADB3-4ACC-8A05-CC7CC084E41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327AD0B-E33C-4ADB-ABB6-A987C6BC5D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E42E126-FE2E-447D-85DE-B6F40EF1918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112903</xdr:rowOff>
    </xdr:from>
    <xdr:to>
      <xdr:col>76</xdr:col>
      <xdr:colOff>73025</xdr:colOff>
      <xdr:row>30</xdr:row>
      <xdr:rowOff>43053</xdr:rowOff>
    </xdr:to>
    <xdr:sp macro="" textlink="">
      <xdr:nvSpPr>
        <xdr:cNvPr id="149" name="楕円 148">
          <a:extLst>
            <a:ext uri="{FF2B5EF4-FFF2-40B4-BE49-F238E27FC236}">
              <a16:creationId xmlns:a16="http://schemas.microsoft.com/office/drawing/2014/main" id="{FD3A1BFF-BCF4-4D7C-8245-17D2C9842EC2}"/>
            </a:ext>
          </a:extLst>
        </xdr:cNvPr>
        <xdr:cNvSpPr/>
      </xdr:nvSpPr>
      <xdr:spPr>
        <a:xfrm>
          <a:off x="147447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135780</xdr:rowOff>
    </xdr:from>
    <xdr:ext cx="469744" cy="259045"/>
    <xdr:sp macro="" textlink="">
      <xdr:nvSpPr>
        <xdr:cNvPr id="150" name="債務償還比率該当値テキスト">
          <a:extLst>
            <a:ext uri="{FF2B5EF4-FFF2-40B4-BE49-F238E27FC236}">
              <a16:creationId xmlns:a16="http://schemas.microsoft.com/office/drawing/2014/main" id="{34206853-2173-4790-A1EB-AE9ACF7054D4}"/>
            </a:ext>
          </a:extLst>
        </xdr:cNvPr>
        <xdr:cNvSpPr txBox="1"/>
      </xdr:nvSpPr>
      <xdr:spPr>
        <a:xfrm>
          <a:off x="14846300"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35832</xdr:rowOff>
    </xdr:from>
    <xdr:to>
      <xdr:col>72</xdr:col>
      <xdr:colOff>123825</xdr:colOff>
      <xdr:row>30</xdr:row>
      <xdr:rowOff>137432</xdr:rowOff>
    </xdr:to>
    <xdr:sp macro="" textlink="">
      <xdr:nvSpPr>
        <xdr:cNvPr id="151" name="楕円 150">
          <a:extLst>
            <a:ext uri="{FF2B5EF4-FFF2-40B4-BE49-F238E27FC236}">
              <a16:creationId xmlns:a16="http://schemas.microsoft.com/office/drawing/2014/main" id="{6162C6A0-2050-487F-8972-1B0F3355E3F8}"/>
            </a:ext>
          </a:extLst>
        </xdr:cNvPr>
        <xdr:cNvSpPr/>
      </xdr:nvSpPr>
      <xdr:spPr>
        <a:xfrm>
          <a:off x="14033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163703</xdr:rowOff>
    </xdr:from>
    <xdr:to>
      <xdr:col>76</xdr:col>
      <xdr:colOff>22225</xdr:colOff>
      <xdr:row>30</xdr:row>
      <xdr:rowOff>86632</xdr:rowOff>
    </xdr:to>
    <xdr:cxnSp macro="">
      <xdr:nvCxnSpPr>
        <xdr:cNvPr id="152" name="直線コネクタ 151">
          <a:extLst>
            <a:ext uri="{FF2B5EF4-FFF2-40B4-BE49-F238E27FC236}">
              <a16:creationId xmlns:a16="http://schemas.microsoft.com/office/drawing/2014/main" id="{161B18D5-3FE9-4C9E-A902-8F4BE29058D6}"/>
            </a:ext>
          </a:extLst>
        </xdr:cNvPr>
        <xdr:cNvCxnSpPr/>
      </xdr:nvCxnSpPr>
      <xdr:spPr>
        <a:xfrm flipV="1">
          <a:off x="14084300" y="5907278"/>
          <a:ext cx="7112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3756</xdr:rowOff>
    </xdr:from>
    <xdr:to>
      <xdr:col>68</xdr:col>
      <xdr:colOff>123825</xdr:colOff>
      <xdr:row>30</xdr:row>
      <xdr:rowOff>105356</xdr:rowOff>
    </xdr:to>
    <xdr:sp macro="" textlink="">
      <xdr:nvSpPr>
        <xdr:cNvPr id="153" name="楕円 152">
          <a:extLst>
            <a:ext uri="{FF2B5EF4-FFF2-40B4-BE49-F238E27FC236}">
              <a16:creationId xmlns:a16="http://schemas.microsoft.com/office/drawing/2014/main" id="{862D5E75-E507-4ADD-B201-26C8813A6695}"/>
            </a:ext>
          </a:extLst>
        </xdr:cNvPr>
        <xdr:cNvSpPr/>
      </xdr:nvSpPr>
      <xdr:spPr>
        <a:xfrm>
          <a:off x="13271500" y="59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54556</xdr:rowOff>
    </xdr:from>
    <xdr:to>
      <xdr:col>72</xdr:col>
      <xdr:colOff>73025</xdr:colOff>
      <xdr:row>30</xdr:row>
      <xdr:rowOff>86632</xdr:rowOff>
    </xdr:to>
    <xdr:cxnSp macro="">
      <xdr:nvCxnSpPr>
        <xdr:cNvPr id="154" name="直線コネクタ 153">
          <a:extLst>
            <a:ext uri="{FF2B5EF4-FFF2-40B4-BE49-F238E27FC236}">
              <a16:creationId xmlns:a16="http://schemas.microsoft.com/office/drawing/2014/main" id="{A089B545-38CC-4FF4-942D-F286A6972B29}"/>
            </a:ext>
          </a:extLst>
        </xdr:cNvPr>
        <xdr:cNvCxnSpPr/>
      </xdr:nvCxnSpPr>
      <xdr:spPr>
        <a:xfrm>
          <a:off x="13322300" y="5969581"/>
          <a:ext cx="762000" cy="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81597</xdr:rowOff>
    </xdr:from>
    <xdr:to>
      <xdr:col>64</xdr:col>
      <xdr:colOff>123825</xdr:colOff>
      <xdr:row>30</xdr:row>
      <xdr:rowOff>11747</xdr:rowOff>
    </xdr:to>
    <xdr:sp macro="" textlink="">
      <xdr:nvSpPr>
        <xdr:cNvPr id="155" name="楕円 154">
          <a:extLst>
            <a:ext uri="{FF2B5EF4-FFF2-40B4-BE49-F238E27FC236}">
              <a16:creationId xmlns:a16="http://schemas.microsoft.com/office/drawing/2014/main" id="{7B1EF5F9-B4F3-47C0-A4A5-6B0784866672}"/>
            </a:ext>
          </a:extLst>
        </xdr:cNvPr>
        <xdr:cNvSpPr/>
      </xdr:nvSpPr>
      <xdr:spPr>
        <a:xfrm>
          <a:off x="12509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132397</xdr:rowOff>
    </xdr:from>
    <xdr:to>
      <xdr:col>68</xdr:col>
      <xdr:colOff>73025</xdr:colOff>
      <xdr:row>30</xdr:row>
      <xdr:rowOff>54556</xdr:rowOff>
    </xdr:to>
    <xdr:cxnSp macro="">
      <xdr:nvCxnSpPr>
        <xdr:cNvPr id="156" name="直線コネクタ 155">
          <a:extLst>
            <a:ext uri="{FF2B5EF4-FFF2-40B4-BE49-F238E27FC236}">
              <a16:creationId xmlns:a16="http://schemas.microsoft.com/office/drawing/2014/main" id="{C092B953-10A3-4013-9A83-3ABD758E5D95}"/>
            </a:ext>
          </a:extLst>
        </xdr:cNvPr>
        <xdr:cNvCxnSpPr/>
      </xdr:nvCxnSpPr>
      <xdr:spPr>
        <a:xfrm>
          <a:off x="12560300" y="5875972"/>
          <a:ext cx="762000" cy="9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42119</xdr:rowOff>
    </xdr:from>
    <xdr:to>
      <xdr:col>60</xdr:col>
      <xdr:colOff>123825</xdr:colOff>
      <xdr:row>29</xdr:row>
      <xdr:rowOff>143719</xdr:rowOff>
    </xdr:to>
    <xdr:sp macro="" textlink="">
      <xdr:nvSpPr>
        <xdr:cNvPr id="157" name="楕円 156">
          <a:extLst>
            <a:ext uri="{FF2B5EF4-FFF2-40B4-BE49-F238E27FC236}">
              <a16:creationId xmlns:a16="http://schemas.microsoft.com/office/drawing/2014/main" id="{535CD7F7-180D-4F65-A852-0243BFE8C567}"/>
            </a:ext>
          </a:extLst>
        </xdr:cNvPr>
        <xdr:cNvSpPr/>
      </xdr:nvSpPr>
      <xdr:spPr>
        <a:xfrm>
          <a:off x="11747500" y="57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92919</xdr:rowOff>
    </xdr:from>
    <xdr:to>
      <xdr:col>64</xdr:col>
      <xdr:colOff>73025</xdr:colOff>
      <xdr:row>29</xdr:row>
      <xdr:rowOff>132397</xdr:rowOff>
    </xdr:to>
    <xdr:cxnSp macro="">
      <xdr:nvCxnSpPr>
        <xdr:cNvPr id="158" name="直線コネクタ 157">
          <a:extLst>
            <a:ext uri="{FF2B5EF4-FFF2-40B4-BE49-F238E27FC236}">
              <a16:creationId xmlns:a16="http://schemas.microsoft.com/office/drawing/2014/main" id="{96CFEF10-6B95-4961-9A16-F97A918BFEA0}"/>
            </a:ext>
          </a:extLst>
        </xdr:cNvPr>
        <xdr:cNvCxnSpPr/>
      </xdr:nvCxnSpPr>
      <xdr:spPr>
        <a:xfrm>
          <a:off x="11798300" y="5836494"/>
          <a:ext cx="762000" cy="3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18024</xdr:rowOff>
    </xdr:from>
    <xdr:ext cx="469744" cy="259045"/>
    <xdr:sp macro="" textlink="">
      <xdr:nvSpPr>
        <xdr:cNvPr id="159" name="n_1aveValue債務償還比率">
          <a:extLst>
            <a:ext uri="{FF2B5EF4-FFF2-40B4-BE49-F238E27FC236}">
              <a16:creationId xmlns:a16="http://schemas.microsoft.com/office/drawing/2014/main" id="{FB6394C5-91AE-4016-96FC-71690B4A7F35}"/>
            </a:ext>
          </a:extLst>
        </xdr:cNvPr>
        <xdr:cNvSpPr txBox="1"/>
      </xdr:nvSpPr>
      <xdr:spPr>
        <a:xfrm>
          <a:off x="13836727" y="61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42081</xdr:rowOff>
    </xdr:from>
    <xdr:ext cx="469744" cy="259045"/>
    <xdr:sp macro="" textlink="">
      <xdr:nvSpPr>
        <xdr:cNvPr id="160" name="n_2aveValue債務償還比率">
          <a:extLst>
            <a:ext uri="{FF2B5EF4-FFF2-40B4-BE49-F238E27FC236}">
              <a16:creationId xmlns:a16="http://schemas.microsoft.com/office/drawing/2014/main" id="{0A438673-7448-4151-BF6A-24756A63B5AD}"/>
            </a:ext>
          </a:extLst>
        </xdr:cNvPr>
        <xdr:cNvSpPr txBox="1"/>
      </xdr:nvSpPr>
      <xdr:spPr>
        <a:xfrm>
          <a:off x="13087427" y="612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61" name="n_3aveValue債務償還比率">
          <a:extLst>
            <a:ext uri="{FF2B5EF4-FFF2-40B4-BE49-F238E27FC236}">
              <a16:creationId xmlns:a16="http://schemas.microsoft.com/office/drawing/2014/main" id="{0345174A-E2C6-47ED-BFB2-6CE58FF1ED14}"/>
            </a:ext>
          </a:extLst>
        </xdr:cNvPr>
        <xdr:cNvSpPr txBox="1"/>
      </xdr:nvSpPr>
      <xdr:spPr>
        <a:xfrm>
          <a:off x="12325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141359</xdr:rowOff>
    </xdr:from>
    <xdr:ext cx="469744" cy="259045"/>
    <xdr:sp macro="" textlink="">
      <xdr:nvSpPr>
        <xdr:cNvPr id="162" name="n_4aveValue債務償還比率">
          <a:extLst>
            <a:ext uri="{FF2B5EF4-FFF2-40B4-BE49-F238E27FC236}">
              <a16:creationId xmlns:a16="http://schemas.microsoft.com/office/drawing/2014/main" id="{903FDBF3-6384-46BF-93F9-679A0D98C2C7}"/>
            </a:ext>
          </a:extLst>
        </xdr:cNvPr>
        <xdr:cNvSpPr txBox="1"/>
      </xdr:nvSpPr>
      <xdr:spPr>
        <a:xfrm>
          <a:off x="11563427" y="60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153959</xdr:rowOff>
    </xdr:from>
    <xdr:ext cx="469744" cy="259045"/>
    <xdr:sp macro="" textlink="">
      <xdr:nvSpPr>
        <xdr:cNvPr id="163" name="n_1mainValue債務償還比率">
          <a:extLst>
            <a:ext uri="{FF2B5EF4-FFF2-40B4-BE49-F238E27FC236}">
              <a16:creationId xmlns:a16="http://schemas.microsoft.com/office/drawing/2014/main" id="{0933F23E-3C3D-40FD-8F2E-DD80A89AE7FE}"/>
            </a:ext>
          </a:extLst>
        </xdr:cNvPr>
        <xdr:cNvSpPr txBox="1"/>
      </xdr:nvSpPr>
      <xdr:spPr>
        <a:xfrm>
          <a:off x="13836727" y="57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121883</xdr:rowOff>
    </xdr:from>
    <xdr:ext cx="469744" cy="259045"/>
    <xdr:sp macro="" textlink="">
      <xdr:nvSpPr>
        <xdr:cNvPr id="164" name="n_2mainValue債務償還比率">
          <a:extLst>
            <a:ext uri="{FF2B5EF4-FFF2-40B4-BE49-F238E27FC236}">
              <a16:creationId xmlns:a16="http://schemas.microsoft.com/office/drawing/2014/main" id="{C6D0671C-7D63-4C7E-B5F5-7550C63729F6}"/>
            </a:ext>
          </a:extLst>
        </xdr:cNvPr>
        <xdr:cNvSpPr txBox="1"/>
      </xdr:nvSpPr>
      <xdr:spPr>
        <a:xfrm>
          <a:off x="13087427" y="56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28274</xdr:rowOff>
    </xdr:from>
    <xdr:ext cx="469744" cy="259045"/>
    <xdr:sp macro="" textlink="">
      <xdr:nvSpPr>
        <xdr:cNvPr id="165" name="n_3mainValue債務償還比率">
          <a:extLst>
            <a:ext uri="{FF2B5EF4-FFF2-40B4-BE49-F238E27FC236}">
              <a16:creationId xmlns:a16="http://schemas.microsoft.com/office/drawing/2014/main" id="{F67D2A92-5310-4463-9C09-1F7B8F071C4A}"/>
            </a:ext>
          </a:extLst>
        </xdr:cNvPr>
        <xdr:cNvSpPr txBox="1"/>
      </xdr:nvSpPr>
      <xdr:spPr>
        <a:xfrm>
          <a:off x="12325427" y="560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160246</xdr:rowOff>
    </xdr:from>
    <xdr:ext cx="469744" cy="259045"/>
    <xdr:sp macro="" textlink="">
      <xdr:nvSpPr>
        <xdr:cNvPr id="166" name="n_4mainValue債務償還比率">
          <a:extLst>
            <a:ext uri="{FF2B5EF4-FFF2-40B4-BE49-F238E27FC236}">
              <a16:creationId xmlns:a16="http://schemas.microsoft.com/office/drawing/2014/main" id="{8FFE553B-B93E-450E-951C-141BA84A92E5}"/>
            </a:ext>
          </a:extLst>
        </xdr:cNvPr>
        <xdr:cNvSpPr txBox="1"/>
      </xdr:nvSpPr>
      <xdr:spPr>
        <a:xfrm>
          <a:off x="11563427" y="556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ACFF2C7-D50A-4550-B623-EB032BFE160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8E87142-3B90-4EB4-9E1A-408BE8EB0FB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A4499391-30F1-4645-99C1-A250A4FECCC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2DBAB0A-32D4-4F25-96DA-E32B5F0B3DB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8AA598A-F556-4E00-ABA0-6852DD48C5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195A99FD-7AEC-44BC-B8DD-705C72BFA83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945850-5BAD-4D1F-90E7-AB88E55CA2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9EF5CA-E8B0-4464-B9A6-3E2F195550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A20F5D-144D-40E6-B469-FA2BA86BE2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6C3C38-6812-41ED-901C-0CF33D3463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CCABAC-FEE7-418C-8C3A-A8E7D3F0A1A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267CF0-CE3B-436E-A894-F72128825F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A0611E-2F45-4138-8282-3965B96056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C976F9-6B78-4274-9C54-B4C5BDE180E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6C2757-EBE2-4E86-8498-4C19EB569E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97EB3A-BB34-4590-A735-07D65E9247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14,635
14,597
56.00
7,944,899
7,815,522
92,166
3,658,676
5,944,149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595217-5799-4E94-9347-4A1FD6CFB9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DE41C3-51AE-469E-8312-5EB2FA851E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B598B9-175F-471D-AFDC-1823DBA18A4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D4D4E5-CC90-4026-A1FA-6E73D14553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2B7678-AAC6-4069-94A5-EF537A394C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DA92C4B-B98D-4D4D-A57F-F4772C5F51E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C885EA-795D-4764-8B7B-ADE90EAF72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60C759-0C09-4071-B670-BC876A4AF2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34D0E3-2857-4D04-BFDF-97687E36A6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2388A9-307C-4E0B-9337-DF01B84DAB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8FE6C9-7302-4C22-B7E1-1AE23A026F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A4574D-C945-4248-BCC1-31C46C40DB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D2524B-2B33-4536-8692-3CDC2D4D26E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630404-3769-4A21-91A9-DA46131B29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4C4F5D-98B5-494D-B4C5-FFA4802664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C8E7F7-69C4-4AE4-A0FA-69C8D942A8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564BDF-F46F-41E0-B9FF-13F4DBB35A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1074A5-DA34-4147-96E7-8E5D345D66C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A262E5-6F68-4B86-A269-74543DB578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E04FB45-1F2D-480C-8D93-6DEBEB110CB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B78DDB-E917-422D-885F-2442BFE796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06ED08-08AF-45D8-8637-84E464598E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0C28D6-AEBD-456D-9BA4-8203577ADE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0BEEAB-E873-4FD2-81C4-9C9F74B9E1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7F44E6-AE04-4309-A491-8F841189C2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F1FDFD-39D3-4AB6-A0FE-69017ADB68D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5F5C30-FB20-4AC5-9303-94D17BBDB4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A42CEF-B2A7-4020-8883-D83BEDFFCBC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1EED83-EA2D-42D6-942F-E8C8B96A4E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0B802A-2A8F-43E8-A6A9-0B12055E618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ED0A31-4E36-4522-A1B9-CB22FABE4B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C73EEC-5E9D-41F5-8891-6FE0A190C25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F21C666-9661-4D4C-B0AB-72AA6F2708E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DA6561D-7BDC-4927-A7CC-3D4AB3F4D4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982110F-D520-4816-ABFC-306E451288A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1E02D31-4331-42D6-A1AA-92248EA543E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3C2986D-9A30-46B9-BE07-27855C97D4D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DBD58CE-36E4-4FE7-87D8-9F9CA1A8A35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5376654-E797-4FEF-97D7-09B8A7BA632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2173F00-3213-4D0F-A053-32D1BC5A81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3CB68D4-1BDA-4747-85DB-4059FD07D85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9DD5CC7-9D20-4B5D-80C6-2CD291D34F8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DDC362-18C8-4540-B82A-9C6A022A53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AFED8C9-9205-4355-B35B-C26C6A320FA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8478BF9-E730-4896-BADF-4C8FF2DBF09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7FF24029-A950-43BB-9CAE-BBB29EBC7EF0}"/>
            </a:ext>
          </a:extLst>
        </xdr:cNvPr>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889032E0-5159-401E-A894-DC80B60F945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BAF76EE6-8C2C-4BF9-B1E0-816CE13ED037}"/>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a:extLst>
            <a:ext uri="{FF2B5EF4-FFF2-40B4-BE49-F238E27FC236}">
              <a16:creationId xmlns:a16="http://schemas.microsoft.com/office/drawing/2014/main" id="{07B415C3-32DF-4A74-AA0E-48911BE079BC}"/>
            </a:ext>
          </a:extLst>
        </xdr:cNvPr>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a:extLst>
            <a:ext uri="{FF2B5EF4-FFF2-40B4-BE49-F238E27FC236}">
              <a16:creationId xmlns:a16="http://schemas.microsoft.com/office/drawing/2014/main" id="{E6123391-31E9-4C6D-8D8F-C79B06440862}"/>
            </a:ext>
          </a:extLst>
        </xdr:cNvPr>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80662</xdr:rowOff>
    </xdr:from>
    <xdr:ext cx="405111" cy="259045"/>
    <xdr:sp macro="" textlink="">
      <xdr:nvSpPr>
        <xdr:cNvPr id="62" name="【道路】&#10;有形固定資産減価償却率平均値テキスト">
          <a:extLst>
            <a:ext uri="{FF2B5EF4-FFF2-40B4-BE49-F238E27FC236}">
              <a16:creationId xmlns:a16="http://schemas.microsoft.com/office/drawing/2014/main" id="{3B65134E-1803-4FBD-8C9A-716BFC5F4B2D}"/>
            </a:ext>
          </a:extLst>
        </xdr:cNvPr>
        <xdr:cNvSpPr txBox="1"/>
      </xdr:nvSpPr>
      <xdr:spPr>
        <a:xfrm>
          <a:off x="4673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4358E400-D3C2-4875-AB11-81C590687223}"/>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a:extLst>
            <a:ext uri="{FF2B5EF4-FFF2-40B4-BE49-F238E27FC236}">
              <a16:creationId xmlns:a16="http://schemas.microsoft.com/office/drawing/2014/main" id="{CEF13BDF-B319-4624-8EE2-3BE55937A64A}"/>
            </a:ext>
          </a:extLst>
        </xdr:cNvPr>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738E83D8-EBA9-4437-A29A-C10CBD5FAD01}"/>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a:extLst>
            <a:ext uri="{FF2B5EF4-FFF2-40B4-BE49-F238E27FC236}">
              <a16:creationId xmlns:a16="http://schemas.microsoft.com/office/drawing/2014/main" id="{B07AE8BA-7930-464D-882D-B6E160C1044B}"/>
            </a:ext>
          </a:extLst>
        </xdr:cNvPr>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a:extLst>
            <a:ext uri="{FF2B5EF4-FFF2-40B4-BE49-F238E27FC236}">
              <a16:creationId xmlns:a16="http://schemas.microsoft.com/office/drawing/2014/main" id="{6C39239A-49D7-479F-9DBE-6BE4364F885A}"/>
            </a:ext>
          </a:extLst>
        </xdr:cNvPr>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5644DB3-3E26-4AD5-8476-1B5EA160B8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DAAC74-CF0C-45FD-88F5-5CD6FD5596F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DBB818-AC6F-4493-95BC-4FC9C91A8F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455997-A08B-4424-8132-A4768B3594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7B7354-A8CD-4CAD-BCBE-715F018B6C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3797322A-454D-4400-A55D-301ED82525E4}"/>
            </a:ext>
          </a:extLst>
        </xdr:cNvPr>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DC6155F1-FE45-4A52-A759-633683F80465}"/>
            </a:ext>
          </a:extLst>
        </xdr:cNvPr>
        <xdr:cNvSpPr txBox="1"/>
      </xdr:nvSpPr>
      <xdr:spPr>
        <a:xfrm>
          <a:off x="46736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75" name="楕円 74">
          <a:extLst>
            <a:ext uri="{FF2B5EF4-FFF2-40B4-BE49-F238E27FC236}">
              <a16:creationId xmlns:a16="http://schemas.microsoft.com/office/drawing/2014/main" id="{C72DA65B-B3DF-45A7-B216-B96B468E9328}"/>
            </a:ext>
          </a:extLst>
        </xdr:cNvPr>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68580</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0F97FEC9-D399-4285-A680-3B9592D3A873}"/>
            </a:ext>
          </a:extLst>
        </xdr:cNvPr>
        <xdr:cNvCxnSpPr/>
      </xdr:nvCxnSpPr>
      <xdr:spPr>
        <a:xfrm>
          <a:off x="3797300" y="65836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DB2EFF51-3318-40BF-B135-8F556E8DBE39}"/>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68580</xdr:rowOff>
    </xdr:to>
    <xdr:cxnSp macro="">
      <xdr:nvCxnSpPr>
        <xdr:cNvPr id="78" name="直線コネクタ 77">
          <a:extLst>
            <a:ext uri="{FF2B5EF4-FFF2-40B4-BE49-F238E27FC236}">
              <a16:creationId xmlns:a16="http://schemas.microsoft.com/office/drawing/2014/main" id="{60C783FD-182D-4604-92DE-997FE180F2DA}"/>
            </a:ext>
          </a:extLst>
        </xdr:cNvPr>
        <xdr:cNvCxnSpPr/>
      </xdr:nvCxnSpPr>
      <xdr:spPr>
        <a:xfrm>
          <a:off x="2908300" y="6579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9" name="楕円 78">
          <a:extLst>
            <a:ext uri="{FF2B5EF4-FFF2-40B4-BE49-F238E27FC236}">
              <a16:creationId xmlns:a16="http://schemas.microsoft.com/office/drawing/2014/main" id="{E0C9F442-AB87-48EF-9AB0-153BFC1BB8C1}"/>
            </a:ext>
          </a:extLst>
        </xdr:cNvPr>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45720</xdr:rowOff>
    </xdr:from>
    <xdr:to>
      <xdr:col>15</xdr:col>
      <xdr:colOff>50800</xdr:colOff>
      <xdr:row>38</xdr:row>
      <xdr:rowOff>64770</xdr:rowOff>
    </xdr:to>
    <xdr:cxnSp macro="">
      <xdr:nvCxnSpPr>
        <xdr:cNvPr id="80" name="直線コネクタ 79">
          <a:extLst>
            <a:ext uri="{FF2B5EF4-FFF2-40B4-BE49-F238E27FC236}">
              <a16:creationId xmlns:a16="http://schemas.microsoft.com/office/drawing/2014/main" id="{8273B986-F06F-4A2B-B414-A13879E3EAD4}"/>
            </a:ext>
          </a:extLst>
        </xdr:cNvPr>
        <xdr:cNvCxnSpPr/>
      </xdr:nvCxnSpPr>
      <xdr:spPr>
        <a:xfrm>
          <a:off x="2019300" y="6560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103505</xdr:rowOff>
    </xdr:from>
    <xdr:to>
      <xdr:col>6</xdr:col>
      <xdr:colOff>38100</xdr:colOff>
      <xdr:row>38</xdr:row>
      <xdr:rowOff>33655</xdr:rowOff>
    </xdr:to>
    <xdr:sp macro="" textlink="">
      <xdr:nvSpPr>
        <xdr:cNvPr id="81" name="楕円 80">
          <a:extLst>
            <a:ext uri="{FF2B5EF4-FFF2-40B4-BE49-F238E27FC236}">
              <a16:creationId xmlns:a16="http://schemas.microsoft.com/office/drawing/2014/main" id="{12EB9F67-BF09-4A50-B31A-335D565D9F9E}"/>
            </a:ext>
          </a:extLst>
        </xdr:cNvPr>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38</xdr:row>
      <xdr:rowOff>45720</xdr:rowOff>
    </xdr:to>
    <xdr:cxnSp macro="">
      <xdr:nvCxnSpPr>
        <xdr:cNvPr id="82" name="直線コネクタ 81">
          <a:extLst>
            <a:ext uri="{FF2B5EF4-FFF2-40B4-BE49-F238E27FC236}">
              <a16:creationId xmlns:a16="http://schemas.microsoft.com/office/drawing/2014/main" id="{363B037A-5127-4CD4-884D-C8740C2E48A1}"/>
            </a:ext>
          </a:extLst>
        </xdr:cNvPr>
        <xdr:cNvCxnSpPr/>
      </xdr:nvCxnSpPr>
      <xdr:spPr>
        <a:xfrm>
          <a:off x="1130300" y="64979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151147</xdr:rowOff>
    </xdr:from>
    <xdr:ext cx="405111" cy="259045"/>
    <xdr:sp macro="" textlink="">
      <xdr:nvSpPr>
        <xdr:cNvPr id="83" name="n_1aveValue【道路】&#10;有形固定資産減価償却率">
          <a:extLst>
            <a:ext uri="{FF2B5EF4-FFF2-40B4-BE49-F238E27FC236}">
              <a16:creationId xmlns:a16="http://schemas.microsoft.com/office/drawing/2014/main" id="{13CA0865-7A5C-4DD5-BD31-17EBB69B1B1A}"/>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32CF7065-2FAB-41CE-96BE-0AB51BA5FDF3}"/>
            </a:ext>
          </a:extLst>
        </xdr:cNvPr>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0A061BDD-80A6-4F86-AB6D-83E1E6F337E3}"/>
            </a:ext>
          </a:extLst>
        </xdr:cNvPr>
        <xdr:cNvSpPr txBox="1"/>
      </xdr:nvSpPr>
      <xdr:spPr>
        <a:xfrm>
          <a:off x="1816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6" name="n_4aveValue【道路】&#10;有形固定資産減価償却率">
          <a:extLst>
            <a:ext uri="{FF2B5EF4-FFF2-40B4-BE49-F238E27FC236}">
              <a16:creationId xmlns:a16="http://schemas.microsoft.com/office/drawing/2014/main" id="{81BC7780-8715-4403-BA08-9F46011E1722}"/>
            </a:ext>
          </a:extLst>
        </xdr:cNvPr>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188E1338-6D75-4E72-8E58-1BF0F5A67ED1}"/>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8" name="n_2mainValue【道路】&#10;有形固定資産減価償却率">
          <a:extLst>
            <a:ext uri="{FF2B5EF4-FFF2-40B4-BE49-F238E27FC236}">
              <a16:creationId xmlns:a16="http://schemas.microsoft.com/office/drawing/2014/main" id="{3AC581ED-27E1-4B15-B998-F0DE50197204}"/>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9" name="n_3mainValue【道路】&#10;有形固定資産減価償却率">
          <a:extLst>
            <a:ext uri="{FF2B5EF4-FFF2-40B4-BE49-F238E27FC236}">
              <a16:creationId xmlns:a16="http://schemas.microsoft.com/office/drawing/2014/main" id="{E8324466-1BDC-433A-BF02-DF19ECDB201B}"/>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90" name="n_4mainValue【道路】&#10;有形固定資産減価償却率">
          <a:extLst>
            <a:ext uri="{FF2B5EF4-FFF2-40B4-BE49-F238E27FC236}">
              <a16:creationId xmlns:a16="http://schemas.microsoft.com/office/drawing/2014/main" id="{C1EC9EBB-EC1A-4851-B9AF-A53B8D8F09E4}"/>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4552D94-60E2-4344-98F4-78DD4E7FA8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4037FCD-1579-415E-887A-C44054F2B5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C325755-512E-4E9C-ACF7-3E645B4DE7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67C8148-71A6-4755-A1A9-9510491F9E2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5D35A22-5270-4F0A-98A2-7E28D3BC8B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8D18BDB-238E-4A76-8F15-CA354843E8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C3A563C-0FF5-4D86-B883-D0F8345FB9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91667C6-B789-4ADA-996B-C0C0E5119E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C7AD9FB-0DDD-4DC2-88EF-AC4DD426FFE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F50E48E-FB33-4C07-89DD-81B818EEE2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DCA6DBB-779F-4950-AE01-B756E98BA6B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006B372-7C1B-4CE7-9F5F-4F38E2F6E7F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D971B9F-A44A-4797-B536-593C2353DAE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B3A8979-A9CB-4CA0-A92B-5835F913F19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FA6AF96-4CD3-4C99-BBC5-86EBB374C09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8DC4C8E-1B14-4D7F-8EFA-A6C4C1FE1CD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3A35D4F-0440-4E6E-9EE5-64024642EC7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4446E32-79C7-49CD-9E75-0ECB790C6B6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5C15B0F-A909-4F21-9433-EDBDBD9120C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1E6E9332-836F-4A5A-86DD-44E4DFAE3F4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5A06D8A-36D2-4EB4-9515-FC2D1F6C8B0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4249DD1-E8A4-4EF2-973C-145EA69FD8A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E873814-DFE2-4C29-85D6-E12465B25B3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3514E851-9103-473B-83F1-6ADB4C893B0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F1A93A5-7CD4-4468-9BE8-B6A72A5CB0F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6" name="直線コネクタ 115">
          <a:extLst>
            <a:ext uri="{FF2B5EF4-FFF2-40B4-BE49-F238E27FC236}">
              <a16:creationId xmlns:a16="http://schemas.microsoft.com/office/drawing/2014/main" id="{8A371EF0-83F9-4F79-B66A-A3FEF2324567}"/>
            </a:ext>
          </a:extLst>
        </xdr:cNvPr>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7" name="【道路】&#10;一人当たり延長最小値テキスト">
          <a:extLst>
            <a:ext uri="{FF2B5EF4-FFF2-40B4-BE49-F238E27FC236}">
              <a16:creationId xmlns:a16="http://schemas.microsoft.com/office/drawing/2014/main" id="{D8113B48-A9DA-45FB-916F-150DC8005D95}"/>
            </a:ext>
          </a:extLst>
        </xdr:cNvPr>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8" name="直線コネクタ 117">
          <a:extLst>
            <a:ext uri="{FF2B5EF4-FFF2-40B4-BE49-F238E27FC236}">
              <a16:creationId xmlns:a16="http://schemas.microsoft.com/office/drawing/2014/main" id="{081D6406-8B85-4AE7-AF99-E74C5F746780}"/>
            </a:ext>
          </a:extLst>
        </xdr:cNvPr>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9" name="【道路】&#10;一人当たり延長最大値テキスト">
          <a:extLst>
            <a:ext uri="{FF2B5EF4-FFF2-40B4-BE49-F238E27FC236}">
              <a16:creationId xmlns:a16="http://schemas.microsoft.com/office/drawing/2014/main" id="{A13AD41E-31D2-4510-9242-5A3E6E86E7DB}"/>
            </a:ext>
          </a:extLst>
        </xdr:cNvPr>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20" name="直線コネクタ 119">
          <a:extLst>
            <a:ext uri="{FF2B5EF4-FFF2-40B4-BE49-F238E27FC236}">
              <a16:creationId xmlns:a16="http://schemas.microsoft.com/office/drawing/2014/main" id="{99728978-DB07-4A2D-9ACA-1DDF63C73881}"/>
            </a:ext>
          </a:extLst>
        </xdr:cNvPr>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89474</xdr:rowOff>
    </xdr:from>
    <xdr:ext cx="534377" cy="259045"/>
    <xdr:sp macro="" textlink="">
      <xdr:nvSpPr>
        <xdr:cNvPr id="121" name="【道路】&#10;一人当たり延長平均値テキスト">
          <a:extLst>
            <a:ext uri="{FF2B5EF4-FFF2-40B4-BE49-F238E27FC236}">
              <a16:creationId xmlns:a16="http://schemas.microsoft.com/office/drawing/2014/main" id="{59253BA2-A354-47B2-9FC3-0DC8C9CA74FC}"/>
            </a:ext>
          </a:extLst>
        </xdr:cNvPr>
        <xdr:cNvSpPr txBox="1"/>
      </xdr:nvSpPr>
      <xdr:spPr>
        <a:xfrm>
          <a:off x="10515600" y="6604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22" name="フローチャート: 判断 121">
          <a:extLst>
            <a:ext uri="{FF2B5EF4-FFF2-40B4-BE49-F238E27FC236}">
              <a16:creationId xmlns:a16="http://schemas.microsoft.com/office/drawing/2014/main" id="{E3021748-89CC-47BF-8127-99903F03C593}"/>
            </a:ext>
          </a:extLst>
        </xdr:cNvPr>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3" name="フローチャート: 判断 122">
          <a:extLst>
            <a:ext uri="{FF2B5EF4-FFF2-40B4-BE49-F238E27FC236}">
              <a16:creationId xmlns:a16="http://schemas.microsoft.com/office/drawing/2014/main" id="{60A04E23-4838-4EB7-8F1C-726B4509BC9E}"/>
            </a:ext>
          </a:extLst>
        </xdr:cNvPr>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4" name="フローチャート: 判断 123">
          <a:extLst>
            <a:ext uri="{FF2B5EF4-FFF2-40B4-BE49-F238E27FC236}">
              <a16:creationId xmlns:a16="http://schemas.microsoft.com/office/drawing/2014/main" id="{C1E6D242-58EA-4B0C-9D09-8B5B7BC2DB3A}"/>
            </a:ext>
          </a:extLst>
        </xdr:cNvPr>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5" name="フローチャート: 判断 124">
          <a:extLst>
            <a:ext uri="{FF2B5EF4-FFF2-40B4-BE49-F238E27FC236}">
              <a16:creationId xmlns:a16="http://schemas.microsoft.com/office/drawing/2014/main" id="{A212C87E-799C-4365-851D-661BB5328FC8}"/>
            </a:ext>
          </a:extLst>
        </xdr:cNvPr>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6" name="フローチャート: 判断 125">
          <a:extLst>
            <a:ext uri="{FF2B5EF4-FFF2-40B4-BE49-F238E27FC236}">
              <a16:creationId xmlns:a16="http://schemas.microsoft.com/office/drawing/2014/main" id="{2B013585-EA0C-4564-BB3C-BDFCF4CC3634}"/>
            </a:ext>
          </a:extLst>
        </xdr:cNvPr>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B29C4B1-69A8-4DEA-B8D7-63E72DD8EF6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BE429D3-245B-43AD-86DD-8C77DCB903E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794A420-3D85-4329-B6CA-F6CAEF0A95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BF24F02-A6F9-4DC2-BF68-13C5AE0231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87DE2BC-D073-4F58-AE52-4A479458D0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1364</xdr:rowOff>
    </xdr:from>
    <xdr:to>
      <xdr:col>55</xdr:col>
      <xdr:colOff>50800</xdr:colOff>
      <xdr:row>41</xdr:row>
      <xdr:rowOff>102964</xdr:rowOff>
    </xdr:to>
    <xdr:sp macro="" textlink="">
      <xdr:nvSpPr>
        <xdr:cNvPr id="132" name="楕円 131">
          <a:extLst>
            <a:ext uri="{FF2B5EF4-FFF2-40B4-BE49-F238E27FC236}">
              <a16:creationId xmlns:a16="http://schemas.microsoft.com/office/drawing/2014/main" id="{7CBACDEB-4C83-4862-834F-C5C202705278}"/>
            </a:ext>
          </a:extLst>
        </xdr:cNvPr>
        <xdr:cNvSpPr/>
      </xdr:nvSpPr>
      <xdr:spPr>
        <a:xfrm>
          <a:off x="10426700" y="703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87741</xdr:rowOff>
    </xdr:from>
    <xdr:ext cx="534377" cy="259045"/>
    <xdr:sp macro="" textlink="">
      <xdr:nvSpPr>
        <xdr:cNvPr id="133" name="【道路】&#10;一人当たり延長該当値テキスト">
          <a:extLst>
            <a:ext uri="{FF2B5EF4-FFF2-40B4-BE49-F238E27FC236}">
              <a16:creationId xmlns:a16="http://schemas.microsoft.com/office/drawing/2014/main" id="{B720F446-924D-4854-B67F-614A51CD52F5}"/>
            </a:ext>
          </a:extLst>
        </xdr:cNvPr>
        <xdr:cNvSpPr txBox="1"/>
      </xdr:nvSpPr>
      <xdr:spPr>
        <a:xfrm>
          <a:off x="10515600" y="694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3977</xdr:rowOff>
    </xdr:from>
    <xdr:to>
      <xdr:col>50</xdr:col>
      <xdr:colOff>165100</xdr:colOff>
      <xdr:row>41</xdr:row>
      <xdr:rowOff>105577</xdr:rowOff>
    </xdr:to>
    <xdr:sp macro="" textlink="">
      <xdr:nvSpPr>
        <xdr:cNvPr id="134" name="楕円 133">
          <a:extLst>
            <a:ext uri="{FF2B5EF4-FFF2-40B4-BE49-F238E27FC236}">
              <a16:creationId xmlns:a16="http://schemas.microsoft.com/office/drawing/2014/main" id="{87AC7389-27B9-49E0-BEC2-F89AD8F56F28}"/>
            </a:ext>
          </a:extLst>
        </xdr:cNvPr>
        <xdr:cNvSpPr/>
      </xdr:nvSpPr>
      <xdr:spPr>
        <a:xfrm>
          <a:off x="9588500" y="70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52164</xdr:rowOff>
    </xdr:from>
    <xdr:to>
      <xdr:col>55</xdr:col>
      <xdr:colOff>0</xdr:colOff>
      <xdr:row>41</xdr:row>
      <xdr:rowOff>54777</xdr:rowOff>
    </xdr:to>
    <xdr:cxnSp macro="">
      <xdr:nvCxnSpPr>
        <xdr:cNvPr id="135" name="直線コネクタ 134">
          <a:extLst>
            <a:ext uri="{FF2B5EF4-FFF2-40B4-BE49-F238E27FC236}">
              <a16:creationId xmlns:a16="http://schemas.microsoft.com/office/drawing/2014/main" id="{D393F817-1E4F-4853-BE0C-94BC1AF1B047}"/>
            </a:ext>
          </a:extLst>
        </xdr:cNvPr>
        <xdr:cNvCxnSpPr/>
      </xdr:nvCxnSpPr>
      <xdr:spPr>
        <a:xfrm flipV="1">
          <a:off x="9639300" y="7081614"/>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52342</xdr:rowOff>
    </xdr:from>
    <xdr:to>
      <xdr:col>46</xdr:col>
      <xdr:colOff>38100</xdr:colOff>
      <xdr:row>41</xdr:row>
      <xdr:rowOff>153942</xdr:rowOff>
    </xdr:to>
    <xdr:sp macro="" textlink="">
      <xdr:nvSpPr>
        <xdr:cNvPr id="136" name="楕円 135">
          <a:extLst>
            <a:ext uri="{FF2B5EF4-FFF2-40B4-BE49-F238E27FC236}">
              <a16:creationId xmlns:a16="http://schemas.microsoft.com/office/drawing/2014/main" id="{182E062D-8718-437C-A2B9-909135D8024F}"/>
            </a:ext>
          </a:extLst>
        </xdr:cNvPr>
        <xdr:cNvSpPr/>
      </xdr:nvSpPr>
      <xdr:spPr>
        <a:xfrm>
          <a:off x="8699500" y="70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54777</xdr:rowOff>
    </xdr:from>
    <xdr:to>
      <xdr:col>50</xdr:col>
      <xdr:colOff>114300</xdr:colOff>
      <xdr:row>41</xdr:row>
      <xdr:rowOff>103142</xdr:rowOff>
    </xdr:to>
    <xdr:cxnSp macro="">
      <xdr:nvCxnSpPr>
        <xdr:cNvPr id="137" name="直線コネクタ 136">
          <a:extLst>
            <a:ext uri="{FF2B5EF4-FFF2-40B4-BE49-F238E27FC236}">
              <a16:creationId xmlns:a16="http://schemas.microsoft.com/office/drawing/2014/main" id="{73A9897B-6CE0-470D-8774-9F563A9D3E47}"/>
            </a:ext>
          </a:extLst>
        </xdr:cNvPr>
        <xdr:cNvCxnSpPr/>
      </xdr:nvCxnSpPr>
      <xdr:spPr>
        <a:xfrm flipV="1">
          <a:off x="8750300" y="7084227"/>
          <a:ext cx="8890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55036</xdr:rowOff>
    </xdr:from>
    <xdr:to>
      <xdr:col>41</xdr:col>
      <xdr:colOff>101600</xdr:colOff>
      <xdr:row>41</xdr:row>
      <xdr:rowOff>156636</xdr:rowOff>
    </xdr:to>
    <xdr:sp macro="" textlink="">
      <xdr:nvSpPr>
        <xdr:cNvPr id="138" name="楕円 137">
          <a:extLst>
            <a:ext uri="{FF2B5EF4-FFF2-40B4-BE49-F238E27FC236}">
              <a16:creationId xmlns:a16="http://schemas.microsoft.com/office/drawing/2014/main" id="{8C98F499-507E-41CA-8345-905D5D87BB32}"/>
            </a:ext>
          </a:extLst>
        </xdr:cNvPr>
        <xdr:cNvSpPr/>
      </xdr:nvSpPr>
      <xdr:spPr>
        <a:xfrm>
          <a:off x="7810500" y="70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103142</xdr:rowOff>
    </xdr:from>
    <xdr:to>
      <xdr:col>45</xdr:col>
      <xdr:colOff>177800</xdr:colOff>
      <xdr:row>41</xdr:row>
      <xdr:rowOff>105836</xdr:rowOff>
    </xdr:to>
    <xdr:cxnSp macro="">
      <xdr:nvCxnSpPr>
        <xdr:cNvPr id="139" name="直線コネクタ 138">
          <a:extLst>
            <a:ext uri="{FF2B5EF4-FFF2-40B4-BE49-F238E27FC236}">
              <a16:creationId xmlns:a16="http://schemas.microsoft.com/office/drawing/2014/main" id="{1D4A0473-DF50-43F1-9B1F-B6CC61499D38}"/>
            </a:ext>
          </a:extLst>
        </xdr:cNvPr>
        <xdr:cNvCxnSpPr/>
      </xdr:nvCxnSpPr>
      <xdr:spPr>
        <a:xfrm flipV="1">
          <a:off x="7861300" y="7132592"/>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11733</xdr:rowOff>
    </xdr:from>
    <xdr:to>
      <xdr:col>36</xdr:col>
      <xdr:colOff>165100</xdr:colOff>
      <xdr:row>41</xdr:row>
      <xdr:rowOff>113333</xdr:rowOff>
    </xdr:to>
    <xdr:sp macro="" textlink="">
      <xdr:nvSpPr>
        <xdr:cNvPr id="140" name="楕円 139">
          <a:extLst>
            <a:ext uri="{FF2B5EF4-FFF2-40B4-BE49-F238E27FC236}">
              <a16:creationId xmlns:a16="http://schemas.microsoft.com/office/drawing/2014/main" id="{44706AE4-1F00-4640-875A-76B44B90C082}"/>
            </a:ext>
          </a:extLst>
        </xdr:cNvPr>
        <xdr:cNvSpPr/>
      </xdr:nvSpPr>
      <xdr:spPr>
        <a:xfrm>
          <a:off x="6921500" y="704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62533</xdr:rowOff>
    </xdr:from>
    <xdr:to>
      <xdr:col>41</xdr:col>
      <xdr:colOff>50800</xdr:colOff>
      <xdr:row>41</xdr:row>
      <xdr:rowOff>105836</xdr:rowOff>
    </xdr:to>
    <xdr:cxnSp macro="">
      <xdr:nvCxnSpPr>
        <xdr:cNvPr id="141" name="直線コネクタ 140">
          <a:extLst>
            <a:ext uri="{FF2B5EF4-FFF2-40B4-BE49-F238E27FC236}">
              <a16:creationId xmlns:a16="http://schemas.microsoft.com/office/drawing/2014/main" id="{56591A77-EAAA-42A4-A71B-1C6707298DA9}"/>
            </a:ext>
          </a:extLst>
        </xdr:cNvPr>
        <xdr:cNvCxnSpPr/>
      </xdr:nvCxnSpPr>
      <xdr:spPr>
        <a:xfrm>
          <a:off x="6972300" y="7091983"/>
          <a:ext cx="889000" cy="4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42" name="n_1aveValue【道路】&#10;一人当たり延長">
          <a:extLst>
            <a:ext uri="{FF2B5EF4-FFF2-40B4-BE49-F238E27FC236}">
              <a16:creationId xmlns:a16="http://schemas.microsoft.com/office/drawing/2014/main" id="{27164B31-CF6C-4471-91D4-914B541134A0}"/>
            </a:ext>
          </a:extLst>
        </xdr:cNvPr>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43" name="n_2aveValue【道路】&#10;一人当たり延長">
          <a:extLst>
            <a:ext uri="{FF2B5EF4-FFF2-40B4-BE49-F238E27FC236}">
              <a16:creationId xmlns:a16="http://schemas.microsoft.com/office/drawing/2014/main" id="{A4FF2E08-D5CC-4F61-89C6-B23594945669}"/>
            </a:ext>
          </a:extLst>
        </xdr:cNvPr>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44" name="n_3aveValue【道路】&#10;一人当たり延長">
          <a:extLst>
            <a:ext uri="{FF2B5EF4-FFF2-40B4-BE49-F238E27FC236}">
              <a16:creationId xmlns:a16="http://schemas.microsoft.com/office/drawing/2014/main" id="{93248825-BFAE-4C1E-BD94-BF1B16C629E7}"/>
            </a:ext>
          </a:extLst>
        </xdr:cNvPr>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5" name="n_4aveValue【道路】&#10;一人当たり延長">
          <a:extLst>
            <a:ext uri="{FF2B5EF4-FFF2-40B4-BE49-F238E27FC236}">
              <a16:creationId xmlns:a16="http://schemas.microsoft.com/office/drawing/2014/main" id="{50268E12-13DF-4D21-B033-20E479617B1B}"/>
            </a:ext>
          </a:extLst>
        </xdr:cNvPr>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96704</xdr:rowOff>
    </xdr:from>
    <xdr:ext cx="534377" cy="259045"/>
    <xdr:sp macro="" textlink="">
      <xdr:nvSpPr>
        <xdr:cNvPr id="146" name="n_1mainValue【道路】&#10;一人当たり延長">
          <a:extLst>
            <a:ext uri="{FF2B5EF4-FFF2-40B4-BE49-F238E27FC236}">
              <a16:creationId xmlns:a16="http://schemas.microsoft.com/office/drawing/2014/main" id="{C6CF5EEE-627E-4DB3-852B-10C3708C0B22}"/>
            </a:ext>
          </a:extLst>
        </xdr:cNvPr>
        <xdr:cNvSpPr txBox="1"/>
      </xdr:nvSpPr>
      <xdr:spPr>
        <a:xfrm>
          <a:off x="9359411" y="71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145069</xdr:rowOff>
    </xdr:from>
    <xdr:ext cx="469744" cy="259045"/>
    <xdr:sp macro="" textlink="">
      <xdr:nvSpPr>
        <xdr:cNvPr id="147" name="n_2mainValue【道路】&#10;一人当たり延長">
          <a:extLst>
            <a:ext uri="{FF2B5EF4-FFF2-40B4-BE49-F238E27FC236}">
              <a16:creationId xmlns:a16="http://schemas.microsoft.com/office/drawing/2014/main" id="{0DF42059-7390-43ED-BF39-C92FA7E1BFFB}"/>
            </a:ext>
          </a:extLst>
        </xdr:cNvPr>
        <xdr:cNvSpPr txBox="1"/>
      </xdr:nvSpPr>
      <xdr:spPr>
        <a:xfrm>
          <a:off x="8515427" y="7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147763</xdr:rowOff>
    </xdr:from>
    <xdr:ext cx="469744" cy="259045"/>
    <xdr:sp macro="" textlink="">
      <xdr:nvSpPr>
        <xdr:cNvPr id="148" name="n_3mainValue【道路】&#10;一人当たり延長">
          <a:extLst>
            <a:ext uri="{FF2B5EF4-FFF2-40B4-BE49-F238E27FC236}">
              <a16:creationId xmlns:a16="http://schemas.microsoft.com/office/drawing/2014/main" id="{00047C28-E2F1-4105-8B4B-4BB6029BEBC1}"/>
            </a:ext>
          </a:extLst>
        </xdr:cNvPr>
        <xdr:cNvSpPr txBox="1"/>
      </xdr:nvSpPr>
      <xdr:spPr>
        <a:xfrm>
          <a:off x="7626427" y="717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104460</xdr:rowOff>
    </xdr:from>
    <xdr:ext cx="534377" cy="259045"/>
    <xdr:sp macro="" textlink="">
      <xdr:nvSpPr>
        <xdr:cNvPr id="149" name="n_4mainValue【道路】&#10;一人当たり延長">
          <a:extLst>
            <a:ext uri="{FF2B5EF4-FFF2-40B4-BE49-F238E27FC236}">
              <a16:creationId xmlns:a16="http://schemas.microsoft.com/office/drawing/2014/main" id="{AE22CE53-FB1D-4A9B-B880-817B88A3CE69}"/>
            </a:ext>
          </a:extLst>
        </xdr:cNvPr>
        <xdr:cNvSpPr txBox="1"/>
      </xdr:nvSpPr>
      <xdr:spPr>
        <a:xfrm>
          <a:off x="6705111" y="713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DD37588-4207-4BAD-B009-FDB02ADA68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330EF9B-8217-4E3A-AC88-005B55FBB9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8CEFC87-BF2D-4F38-A1CC-AF840304EC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43356BB-BA3B-49CD-A8AD-B07B91DB9E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4713C6D-4197-4ADB-8653-8EA2BDFFAB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B3CAFAE-79C4-4FCA-8E22-5913CA2FFB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53FD19B-8D2F-4274-9BE4-E6E3F57DD4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BB0D864-C3B2-4108-A651-875035F8A07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D1DB569-C543-42D9-8C54-0AB176652A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0BCB49B-C2AC-47E0-A30D-7A969CAFE4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24D20B1-F3AA-40CF-82D7-268DEE2575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4D576D2B-703A-4890-84F2-B674CECE6DA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27F3715A-13E4-4314-A0B8-825BA05AA63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BDF31B2-36BC-4562-AF4E-0DD0597C58D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596768B5-991C-4B93-B4BB-53889116A18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DC410E2-3BED-4518-B569-772EBF45A02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DB02BEF-9842-4F42-9AF5-73259DC1E3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25E2C61-2532-4F1B-A418-EAD6673AB66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3FD666B4-4EA8-498B-AE5A-12BA53059BD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F322D53D-4E22-489F-9A53-6D1B24430F5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96858CF-B279-46C9-AEC4-45411122C14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E3CC895E-C2FA-4626-A755-29C0FE3D5BC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7CADBB5-74E2-4558-9371-7FF9B437CA8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B0EEB982-3A24-47E6-9AC6-061FF85B87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FEBB5BCA-04A4-4B6D-9BD9-8514956AF42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E25676CA-F777-47CE-8D75-E439AE94970F}"/>
            </a:ext>
          </a:extLst>
        </xdr:cNvPr>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橋りょう・トンネル】&#10;有形固定資産減価償却率最小値テキスト">
          <a:extLst>
            <a:ext uri="{FF2B5EF4-FFF2-40B4-BE49-F238E27FC236}">
              <a16:creationId xmlns:a16="http://schemas.microsoft.com/office/drawing/2014/main" id="{3A597EF5-6A8D-489A-BF17-1B2F36F9004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E508BD0C-671B-4EE7-B0E8-095BF44305B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9FB3962F-2D8A-4487-A7CA-600A7F84DADE}"/>
            </a:ext>
          </a:extLst>
        </xdr:cNvPr>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9" name="直線コネクタ 178">
          <a:extLst>
            <a:ext uri="{FF2B5EF4-FFF2-40B4-BE49-F238E27FC236}">
              <a16:creationId xmlns:a16="http://schemas.microsoft.com/office/drawing/2014/main" id="{2742565B-46F8-4EA3-944D-5DE16864383B}"/>
            </a:ext>
          </a:extLst>
        </xdr:cNvPr>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0F6F674-CDE5-4761-AC39-4DA7BBEBB654}"/>
            </a:ext>
          </a:extLst>
        </xdr:cNvPr>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1" name="フローチャート: 判断 180">
          <a:extLst>
            <a:ext uri="{FF2B5EF4-FFF2-40B4-BE49-F238E27FC236}">
              <a16:creationId xmlns:a16="http://schemas.microsoft.com/office/drawing/2014/main" id="{D3C15BBC-77AD-43BA-A6BC-6FF312C308FD}"/>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2" name="フローチャート: 判断 181">
          <a:extLst>
            <a:ext uri="{FF2B5EF4-FFF2-40B4-BE49-F238E27FC236}">
              <a16:creationId xmlns:a16="http://schemas.microsoft.com/office/drawing/2014/main" id="{55E1023D-86E9-4A4E-AB41-A040CACC7A17}"/>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83" name="フローチャート: 判断 182">
          <a:extLst>
            <a:ext uri="{FF2B5EF4-FFF2-40B4-BE49-F238E27FC236}">
              <a16:creationId xmlns:a16="http://schemas.microsoft.com/office/drawing/2014/main" id="{7296E9ED-E0D7-4AE4-885C-09E9A493C1C8}"/>
            </a:ext>
          </a:extLst>
        </xdr:cNvPr>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4" name="フローチャート: 判断 183">
          <a:extLst>
            <a:ext uri="{FF2B5EF4-FFF2-40B4-BE49-F238E27FC236}">
              <a16:creationId xmlns:a16="http://schemas.microsoft.com/office/drawing/2014/main" id="{0DEF1798-4257-4540-9C83-FC84D6A210FE}"/>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85" name="フローチャート: 判断 184">
          <a:extLst>
            <a:ext uri="{FF2B5EF4-FFF2-40B4-BE49-F238E27FC236}">
              <a16:creationId xmlns:a16="http://schemas.microsoft.com/office/drawing/2014/main" id="{F72B996B-2C5B-479C-9E32-CA3E6D6CB4B4}"/>
            </a:ext>
          </a:extLst>
        </xdr:cNvPr>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BD3938-5986-411C-B5BE-226DD51171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76680F-EE8B-4AB6-AD44-75A4A301F5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5A92EF4-05B8-4CC7-B075-BAD65CF035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565EBE7-B5E8-460B-8CCF-FA101EA21DA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8684A2E-7ADE-470C-A479-A7F67BBA316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107587</xdr:rowOff>
    </xdr:from>
    <xdr:to>
      <xdr:col>24</xdr:col>
      <xdr:colOff>114300</xdr:colOff>
      <xdr:row>61</xdr:row>
      <xdr:rowOff>37737</xdr:rowOff>
    </xdr:to>
    <xdr:sp macro="" textlink="">
      <xdr:nvSpPr>
        <xdr:cNvPr id="191" name="楕円 190">
          <a:extLst>
            <a:ext uri="{FF2B5EF4-FFF2-40B4-BE49-F238E27FC236}">
              <a16:creationId xmlns:a16="http://schemas.microsoft.com/office/drawing/2014/main" id="{E8B0BB94-03A8-480F-A701-9BD06C130AC6}"/>
            </a:ext>
          </a:extLst>
        </xdr:cNvPr>
        <xdr:cNvSpPr/>
      </xdr:nvSpPr>
      <xdr:spPr>
        <a:xfrm>
          <a:off x="45847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130464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2424F4-90C5-4D49-990B-D405ED15C8F8}"/>
            </a:ext>
          </a:extLst>
        </xdr:cNvPr>
        <xdr:cNvSpPr txBox="1"/>
      </xdr:nvSpPr>
      <xdr:spPr>
        <a:xfrm>
          <a:off x="4673600" y="1024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3" name="楕円 192">
          <a:extLst>
            <a:ext uri="{FF2B5EF4-FFF2-40B4-BE49-F238E27FC236}">
              <a16:creationId xmlns:a16="http://schemas.microsoft.com/office/drawing/2014/main" id="{B4DAC1BC-E4E2-4702-8B96-B6EEA7623EA5}"/>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158387</xdr:rowOff>
    </xdr:to>
    <xdr:cxnSp macro="">
      <xdr:nvCxnSpPr>
        <xdr:cNvPr id="194" name="直線コネクタ 193">
          <a:extLst>
            <a:ext uri="{FF2B5EF4-FFF2-40B4-BE49-F238E27FC236}">
              <a16:creationId xmlns:a16="http://schemas.microsoft.com/office/drawing/2014/main" id="{BA6BCEDF-0A8B-4FA0-B1ED-19E6FE531CBC}"/>
            </a:ext>
          </a:extLst>
        </xdr:cNvPr>
        <xdr:cNvCxnSpPr/>
      </xdr:nvCxnSpPr>
      <xdr:spPr>
        <a:xfrm>
          <a:off x="3797300" y="1038987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60234</xdr:rowOff>
    </xdr:from>
    <xdr:to>
      <xdr:col>15</xdr:col>
      <xdr:colOff>101600</xdr:colOff>
      <xdr:row>60</xdr:row>
      <xdr:rowOff>161834</xdr:rowOff>
    </xdr:to>
    <xdr:sp macro="" textlink="">
      <xdr:nvSpPr>
        <xdr:cNvPr id="195" name="楕円 194">
          <a:extLst>
            <a:ext uri="{FF2B5EF4-FFF2-40B4-BE49-F238E27FC236}">
              <a16:creationId xmlns:a16="http://schemas.microsoft.com/office/drawing/2014/main" id="{EEAD110F-8AEC-498C-878D-4CB250302B44}"/>
            </a:ext>
          </a:extLst>
        </xdr:cNvPr>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111034</xdr:rowOff>
    </xdr:to>
    <xdr:cxnSp macro="">
      <xdr:nvCxnSpPr>
        <xdr:cNvPr id="196" name="直線コネクタ 195">
          <a:extLst>
            <a:ext uri="{FF2B5EF4-FFF2-40B4-BE49-F238E27FC236}">
              <a16:creationId xmlns:a16="http://schemas.microsoft.com/office/drawing/2014/main" id="{28835FAB-D48F-413B-8CC3-BC463CDB0DE3}"/>
            </a:ext>
          </a:extLst>
        </xdr:cNvPr>
        <xdr:cNvCxnSpPr/>
      </xdr:nvCxnSpPr>
      <xdr:spPr>
        <a:xfrm flipV="1">
          <a:off x="2908300" y="1038987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27577</xdr:rowOff>
    </xdr:from>
    <xdr:to>
      <xdr:col>10</xdr:col>
      <xdr:colOff>165100</xdr:colOff>
      <xdr:row>60</xdr:row>
      <xdr:rowOff>129177</xdr:rowOff>
    </xdr:to>
    <xdr:sp macro="" textlink="">
      <xdr:nvSpPr>
        <xdr:cNvPr id="197" name="楕円 196">
          <a:extLst>
            <a:ext uri="{FF2B5EF4-FFF2-40B4-BE49-F238E27FC236}">
              <a16:creationId xmlns:a16="http://schemas.microsoft.com/office/drawing/2014/main" id="{7FC9B9DF-C823-445F-9990-2D8B5B36E60E}"/>
            </a:ext>
          </a:extLst>
        </xdr:cNvPr>
        <xdr:cNvSpPr/>
      </xdr:nvSpPr>
      <xdr:spPr>
        <a:xfrm>
          <a:off x="196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78377</xdr:rowOff>
    </xdr:from>
    <xdr:to>
      <xdr:col>15</xdr:col>
      <xdr:colOff>50800</xdr:colOff>
      <xdr:row>60</xdr:row>
      <xdr:rowOff>111034</xdr:rowOff>
    </xdr:to>
    <xdr:cxnSp macro="">
      <xdr:nvCxnSpPr>
        <xdr:cNvPr id="198" name="直線コネクタ 197">
          <a:extLst>
            <a:ext uri="{FF2B5EF4-FFF2-40B4-BE49-F238E27FC236}">
              <a16:creationId xmlns:a16="http://schemas.microsoft.com/office/drawing/2014/main" id="{2E750F63-7665-4D32-A981-97107947C346}"/>
            </a:ext>
          </a:extLst>
        </xdr:cNvPr>
        <xdr:cNvCxnSpPr/>
      </xdr:nvCxnSpPr>
      <xdr:spPr>
        <a:xfrm>
          <a:off x="2019300" y="1036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9616</xdr:rowOff>
    </xdr:from>
    <xdr:to>
      <xdr:col>6</xdr:col>
      <xdr:colOff>38100</xdr:colOff>
      <xdr:row>60</xdr:row>
      <xdr:rowOff>111216</xdr:rowOff>
    </xdr:to>
    <xdr:sp macro="" textlink="">
      <xdr:nvSpPr>
        <xdr:cNvPr id="199" name="楕円 198">
          <a:extLst>
            <a:ext uri="{FF2B5EF4-FFF2-40B4-BE49-F238E27FC236}">
              <a16:creationId xmlns:a16="http://schemas.microsoft.com/office/drawing/2014/main" id="{107AEBC2-C8F0-4A30-8799-92F9EEBB2A77}"/>
            </a:ext>
          </a:extLst>
        </xdr:cNvPr>
        <xdr:cNvSpPr/>
      </xdr:nvSpPr>
      <xdr:spPr>
        <a:xfrm>
          <a:off x="1079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60416</xdr:rowOff>
    </xdr:from>
    <xdr:to>
      <xdr:col>10</xdr:col>
      <xdr:colOff>114300</xdr:colOff>
      <xdr:row>60</xdr:row>
      <xdr:rowOff>78377</xdr:rowOff>
    </xdr:to>
    <xdr:cxnSp macro="">
      <xdr:nvCxnSpPr>
        <xdr:cNvPr id="200" name="直線コネクタ 199">
          <a:extLst>
            <a:ext uri="{FF2B5EF4-FFF2-40B4-BE49-F238E27FC236}">
              <a16:creationId xmlns:a16="http://schemas.microsoft.com/office/drawing/2014/main" id="{9AA99E59-7299-41AC-960D-2CFD252CC4D9}"/>
            </a:ext>
          </a:extLst>
        </xdr:cNvPr>
        <xdr:cNvCxnSpPr/>
      </xdr:nvCxnSpPr>
      <xdr:spPr>
        <a:xfrm>
          <a:off x="1130300" y="103474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38D4B7A4-1308-44B7-9CD5-623ECC3E1D7A}"/>
            </a:ext>
          </a:extLst>
        </xdr:cNvPr>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157860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D1ECD71B-4E90-43B3-A0FC-75AF38E43711}"/>
            </a:ext>
          </a:extLst>
        </xdr:cNvPr>
        <xdr:cNvSpPr txBox="1"/>
      </xdr:nvSpPr>
      <xdr:spPr>
        <a:xfrm>
          <a:off x="2705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4C9AD5A-4814-4A3A-A910-590B012B921E}"/>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616ED91C-49FD-403A-AF68-A62C5EE35FEA}"/>
            </a:ext>
          </a:extLst>
        </xdr:cNvPr>
        <xdr:cNvSpPr txBox="1"/>
      </xdr:nvSpPr>
      <xdr:spPr>
        <a:xfrm>
          <a:off x="927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D3631298-9F41-4072-8460-6AC33D9D54BC}"/>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6911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2872011-C83B-425E-AFAE-0D25B679F08C}"/>
            </a:ext>
          </a:extLst>
        </xdr:cNvPr>
        <xdr:cNvSpPr txBox="1"/>
      </xdr:nvSpPr>
      <xdr:spPr>
        <a:xfrm>
          <a:off x="2705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145704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F4FA9B96-A8C4-4AFA-916A-FBD9786583D2}"/>
            </a:ext>
          </a:extLst>
        </xdr:cNvPr>
        <xdr:cNvSpPr txBox="1"/>
      </xdr:nvSpPr>
      <xdr:spPr>
        <a:xfrm>
          <a:off x="1816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127743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FDB2BA27-9F60-4069-9A29-2627F03B39A3}"/>
            </a:ext>
          </a:extLst>
        </xdr:cNvPr>
        <xdr:cNvSpPr txBox="1"/>
      </xdr:nvSpPr>
      <xdr:spPr>
        <a:xfrm>
          <a:off x="927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2256C38F-D6BE-4ECD-B579-C76163F11F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A4AC9F8-07F7-4FD9-9E26-9D1B223672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6F6615E-BA7F-4916-969E-12E7D06C9F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44F097E-CCF4-41C7-BC71-9039D8E963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342F1ED-C02D-4F4A-95B4-8FAE4BBA5F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DB1768B-53CC-4B76-B952-53E9DBEB9E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F596901-B5E9-4814-9706-AEC2902FB93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2715F04-89CD-4412-A9A6-E0EE006F97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BD74D96-02E4-45C2-A669-3873808412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C55699B-EBB3-489A-9F79-7DB16B2D26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26F4E8E6-B232-4267-A7EC-16C1CBF4186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1088D584-EC3C-4192-873B-81101F3E881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4CE6C87-09EB-4890-B288-ECAFFE26CFE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A9D9CC69-D0E5-47B6-9504-F396B6A6C9A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67804FA-06EA-40F3-AB9D-DF25E8125E8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F1D230DE-9FF8-46AA-95A1-48A52EEE6F4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79907A3-F703-40A7-917E-F4312AD15A4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DCDF821C-6D20-4F5F-9C6E-525716F278B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A9EB6B7-D267-4C78-95C7-77D06BA551D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4F3873E8-ED91-4F29-89DA-7D5553963CA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06F6728-E849-43E7-BF68-99351D7CE2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4CF64FD-DE5F-40DA-9B5A-7C77C061362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78C71DF-684E-4890-9FAB-EE5CC22ABB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32" name="直線コネクタ 231">
          <a:extLst>
            <a:ext uri="{FF2B5EF4-FFF2-40B4-BE49-F238E27FC236}">
              <a16:creationId xmlns:a16="http://schemas.microsoft.com/office/drawing/2014/main" id="{ED5D8D7B-A735-492B-983E-2FDEC84B0DB4}"/>
            </a:ext>
          </a:extLst>
        </xdr:cNvPr>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D95BA17-7E6A-45EF-B865-0C43565D7901}"/>
            </a:ext>
          </a:extLst>
        </xdr:cNvPr>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34" name="直線コネクタ 233">
          <a:extLst>
            <a:ext uri="{FF2B5EF4-FFF2-40B4-BE49-F238E27FC236}">
              <a16:creationId xmlns:a16="http://schemas.microsoft.com/office/drawing/2014/main" id="{B4FC6372-5F16-4ACA-9DBE-232150CFE358}"/>
            </a:ext>
          </a:extLst>
        </xdr:cNvPr>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8EBCB13-0781-458F-82F5-BD056D7EA045}"/>
            </a:ext>
          </a:extLst>
        </xdr:cNvPr>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36" name="直線コネクタ 235">
          <a:extLst>
            <a:ext uri="{FF2B5EF4-FFF2-40B4-BE49-F238E27FC236}">
              <a16:creationId xmlns:a16="http://schemas.microsoft.com/office/drawing/2014/main" id="{A7E4BD01-71DA-431C-B723-ADE334581E91}"/>
            </a:ext>
          </a:extLst>
        </xdr:cNvPr>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80412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D9C8A541-0DF5-4BBC-8D9A-810C3B6158D7}"/>
            </a:ext>
          </a:extLst>
        </xdr:cNvPr>
        <xdr:cNvSpPr txBox="1"/>
      </xdr:nvSpPr>
      <xdr:spPr>
        <a:xfrm>
          <a:off x="10515600" y="10710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38" name="フローチャート: 判断 237">
          <a:extLst>
            <a:ext uri="{FF2B5EF4-FFF2-40B4-BE49-F238E27FC236}">
              <a16:creationId xmlns:a16="http://schemas.microsoft.com/office/drawing/2014/main" id="{F5351517-FB49-46A8-8383-B96741212FAB}"/>
            </a:ext>
          </a:extLst>
        </xdr:cNvPr>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9" name="フローチャート: 判断 238">
          <a:extLst>
            <a:ext uri="{FF2B5EF4-FFF2-40B4-BE49-F238E27FC236}">
              <a16:creationId xmlns:a16="http://schemas.microsoft.com/office/drawing/2014/main" id="{EBB725D1-E150-42B6-8700-648C4A1A1D3E}"/>
            </a:ext>
          </a:extLst>
        </xdr:cNvPr>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40" name="フローチャート: 判断 239">
          <a:extLst>
            <a:ext uri="{FF2B5EF4-FFF2-40B4-BE49-F238E27FC236}">
              <a16:creationId xmlns:a16="http://schemas.microsoft.com/office/drawing/2014/main" id="{A2118411-3FEF-4417-9D5A-CB788DF1A7AA}"/>
            </a:ext>
          </a:extLst>
        </xdr:cNvPr>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41" name="フローチャート: 判断 240">
          <a:extLst>
            <a:ext uri="{FF2B5EF4-FFF2-40B4-BE49-F238E27FC236}">
              <a16:creationId xmlns:a16="http://schemas.microsoft.com/office/drawing/2014/main" id="{CFA445DD-BEA0-4406-A61D-DBB0D875EE81}"/>
            </a:ext>
          </a:extLst>
        </xdr:cNvPr>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42" name="フローチャート: 判断 241">
          <a:extLst>
            <a:ext uri="{FF2B5EF4-FFF2-40B4-BE49-F238E27FC236}">
              <a16:creationId xmlns:a16="http://schemas.microsoft.com/office/drawing/2014/main" id="{8ADD9276-7CF9-4F1D-AE68-5906D6C63AF7}"/>
            </a:ext>
          </a:extLst>
        </xdr:cNvPr>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99E817-EF37-4138-A4ED-703735B2EE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884D891-D359-4DF5-8F80-65DC3F4FB5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667E6A1-1E2C-4576-99A7-677E40F6CD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2A1D2AD-6AA9-49C5-A375-A68B7C0EE8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1AC78E7-8448-4D41-9BCD-B1C0EB9507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66246</xdr:rowOff>
    </xdr:from>
    <xdr:to>
      <xdr:col>55</xdr:col>
      <xdr:colOff>50800</xdr:colOff>
      <xdr:row>62</xdr:row>
      <xdr:rowOff>167846</xdr:rowOff>
    </xdr:to>
    <xdr:sp macro="" textlink="">
      <xdr:nvSpPr>
        <xdr:cNvPr id="248" name="楕円 247">
          <a:extLst>
            <a:ext uri="{FF2B5EF4-FFF2-40B4-BE49-F238E27FC236}">
              <a16:creationId xmlns:a16="http://schemas.microsoft.com/office/drawing/2014/main" id="{20CBBFFC-2AC1-412A-B24A-E6A078C819C1}"/>
            </a:ext>
          </a:extLst>
        </xdr:cNvPr>
        <xdr:cNvSpPr/>
      </xdr:nvSpPr>
      <xdr:spPr>
        <a:xfrm>
          <a:off x="10426700" y="106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89123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C1B6B699-1340-4EA9-BFC1-8E07390E17D0}"/>
            </a:ext>
          </a:extLst>
        </xdr:cNvPr>
        <xdr:cNvSpPr txBox="1"/>
      </xdr:nvSpPr>
      <xdr:spPr>
        <a:xfrm>
          <a:off x="10515600" y="1054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59889</xdr:rowOff>
    </xdr:from>
    <xdr:to>
      <xdr:col>50</xdr:col>
      <xdr:colOff>165100</xdr:colOff>
      <xdr:row>62</xdr:row>
      <xdr:rowOff>161489</xdr:rowOff>
    </xdr:to>
    <xdr:sp macro="" textlink="">
      <xdr:nvSpPr>
        <xdr:cNvPr id="250" name="楕円 249">
          <a:extLst>
            <a:ext uri="{FF2B5EF4-FFF2-40B4-BE49-F238E27FC236}">
              <a16:creationId xmlns:a16="http://schemas.microsoft.com/office/drawing/2014/main" id="{AB4D24B1-2E75-4C54-AFC7-304CA14FDADA}"/>
            </a:ext>
          </a:extLst>
        </xdr:cNvPr>
        <xdr:cNvSpPr/>
      </xdr:nvSpPr>
      <xdr:spPr>
        <a:xfrm>
          <a:off x="9588500" y="106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110689</xdr:rowOff>
    </xdr:from>
    <xdr:to>
      <xdr:col>55</xdr:col>
      <xdr:colOff>0</xdr:colOff>
      <xdr:row>62</xdr:row>
      <xdr:rowOff>117046</xdr:rowOff>
    </xdr:to>
    <xdr:cxnSp macro="">
      <xdr:nvCxnSpPr>
        <xdr:cNvPr id="251" name="直線コネクタ 250">
          <a:extLst>
            <a:ext uri="{FF2B5EF4-FFF2-40B4-BE49-F238E27FC236}">
              <a16:creationId xmlns:a16="http://schemas.microsoft.com/office/drawing/2014/main" id="{9DF9BF04-3E7E-479B-9995-FB1F5EEB2A01}"/>
            </a:ext>
          </a:extLst>
        </xdr:cNvPr>
        <xdr:cNvCxnSpPr/>
      </xdr:nvCxnSpPr>
      <xdr:spPr>
        <a:xfrm>
          <a:off x="9639300" y="10740589"/>
          <a:ext cx="8382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73179</xdr:rowOff>
    </xdr:from>
    <xdr:to>
      <xdr:col>46</xdr:col>
      <xdr:colOff>38100</xdr:colOff>
      <xdr:row>63</xdr:row>
      <xdr:rowOff>3329</xdr:rowOff>
    </xdr:to>
    <xdr:sp macro="" textlink="">
      <xdr:nvSpPr>
        <xdr:cNvPr id="252" name="楕円 251">
          <a:extLst>
            <a:ext uri="{FF2B5EF4-FFF2-40B4-BE49-F238E27FC236}">
              <a16:creationId xmlns:a16="http://schemas.microsoft.com/office/drawing/2014/main" id="{E7D92BD9-3F79-4424-A4C1-30FF88DBF11C}"/>
            </a:ext>
          </a:extLst>
        </xdr:cNvPr>
        <xdr:cNvSpPr/>
      </xdr:nvSpPr>
      <xdr:spPr>
        <a:xfrm>
          <a:off x="8699500" y="107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110689</xdr:rowOff>
    </xdr:from>
    <xdr:to>
      <xdr:col>50</xdr:col>
      <xdr:colOff>114300</xdr:colOff>
      <xdr:row>62</xdr:row>
      <xdr:rowOff>123979</xdr:rowOff>
    </xdr:to>
    <xdr:cxnSp macro="">
      <xdr:nvCxnSpPr>
        <xdr:cNvPr id="253" name="直線コネクタ 252">
          <a:extLst>
            <a:ext uri="{FF2B5EF4-FFF2-40B4-BE49-F238E27FC236}">
              <a16:creationId xmlns:a16="http://schemas.microsoft.com/office/drawing/2014/main" id="{44B836C8-A507-4161-9BE9-56B03AA23FF9}"/>
            </a:ext>
          </a:extLst>
        </xdr:cNvPr>
        <xdr:cNvCxnSpPr/>
      </xdr:nvCxnSpPr>
      <xdr:spPr>
        <a:xfrm flipV="1">
          <a:off x="8750300" y="10740589"/>
          <a:ext cx="889000" cy="1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75747</xdr:rowOff>
    </xdr:from>
    <xdr:to>
      <xdr:col>41</xdr:col>
      <xdr:colOff>101600</xdr:colOff>
      <xdr:row>63</xdr:row>
      <xdr:rowOff>5897</xdr:rowOff>
    </xdr:to>
    <xdr:sp macro="" textlink="">
      <xdr:nvSpPr>
        <xdr:cNvPr id="254" name="楕円 253">
          <a:extLst>
            <a:ext uri="{FF2B5EF4-FFF2-40B4-BE49-F238E27FC236}">
              <a16:creationId xmlns:a16="http://schemas.microsoft.com/office/drawing/2014/main" id="{DDAA98F7-5076-497F-B62F-53F968809D5F}"/>
            </a:ext>
          </a:extLst>
        </xdr:cNvPr>
        <xdr:cNvSpPr/>
      </xdr:nvSpPr>
      <xdr:spPr>
        <a:xfrm>
          <a:off x="7810500" y="107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123979</xdr:rowOff>
    </xdr:from>
    <xdr:to>
      <xdr:col>45</xdr:col>
      <xdr:colOff>177800</xdr:colOff>
      <xdr:row>62</xdr:row>
      <xdr:rowOff>126547</xdr:rowOff>
    </xdr:to>
    <xdr:cxnSp macro="">
      <xdr:nvCxnSpPr>
        <xdr:cNvPr id="255" name="直線コネクタ 254">
          <a:extLst>
            <a:ext uri="{FF2B5EF4-FFF2-40B4-BE49-F238E27FC236}">
              <a16:creationId xmlns:a16="http://schemas.microsoft.com/office/drawing/2014/main" id="{4604E79E-C86A-4B6B-9F4E-D8E1A66D5282}"/>
            </a:ext>
          </a:extLst>
        </xdr:cNvPr>
        <xdr:cNvCxnSpPr/>
      </xdr:nvCxnSpPr>
      <xdr:spPr>
        <a:xfrm flipV="1">
          <a:off x="7861300" y="10753879"/>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25111</xdr:rowOff>
    </xdr:from>
    <xdr:to>
      <xdr:col>36</xdr:col>
      <xdr:colOff>165100</xdr:colOff>
      <xdr:row>64</xdr:row>
      <xdr:rowOff>126711</xdr:rowOff>
    </xdr:to>
    <xdr:sp macro="" textlink="">
      <xdr:nvSpPr>
        <xdr:cNvPr id="256" name="楕円 255">
          <a:extLst>
            <a:ext uri="{FF2B5EF4-FFF2-40B4-BE49-F238E27FC236}">
              <a16:creationId xmlns:a16="http://schemas.microsoft.com/office/drawing/2014/main" id="{B67C8F4A-DD37-4355-B29A-8DB81DA5D2B0}"/>
            </a:ext>
          </a:extLst>
        </xdr:cNvPr>
        <xdr:cNvSpPr/>
      </xdr:nvSpPr>
      <xdr:spPr>
        <a:xfrm>
          <a:off x="6921500" y="109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126547</xdr:rowOff>
    </xdr:from>
    <xdr:to>
      <xdr:col>41</xdr:col>
      <xdr:colOff>50800</xdr:colOff>
      <xdr:row>64</xdr:row>
      <xdr:rowOff>75911</xdr:rowOff>
    </xdr:to>
    <xdr:cxnSp macro="">
      <xdr:nvCxnSpPr>
        <xdr:cNvPr id="257" name="直線コネクタ 256">
          <a:extLst>
            <a:ext uri="{FF2B5EF4-FFF2-40B4-BE49-F238E27FC236}">
              <a16:creationId xmlns:a16="http://schemas.microsoft.com/office/drawing/2014/main" id="{B81B5902-1AF9-466F-8DFB-B2265B670762}"/>
            </a:ext>
          </a:extLst>
        </xdr:cNvPr>
        <xdr:cNvCxnSpPr/>
      </xdr:nvCxnSpPr>
      <xdr:spPr>
        <a:xfrm flipV="1">
          <a:off x="6972300" y="10756447"/>
          <a:ext cx="889000" cy="29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9F193536-4201-4C66-9BBE-BA811C46F1A1}"/>
            </a:ext>
          </a:extLst>
        </xdr:cNvPr>
        <xdr:cNvSpPr txBox="1"/>
      </xdr:nvSpPr>
      <xdr:spPr>
        <a:xfrm>
          <a:off x="9327095" y="1081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11751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12BB59D7-DAC7-4C4A-A49B-B1A24E14CC74}"/>
            </a:ext>
          </a:extLst>
        </xdr:cNvPr>
        <xdr:cNvSpPr txBox="1"/>
      </xdr:nvSpPr>
      <xdr:spPr>
        <a:xfrm>
          <a:off x="84507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13435</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43797082-50D7-4A11-9C24-33A1E7323032}"/>
            </a:ext>
          </a:extLst>
        </xdr:cNvPr>
        <xdr:cNvSpPr txBox="1"/>
      </xdr:nvSpPr>
      <xdr:spPr>
        <a:xfrm>
          <a:off x="7561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2F0A156-F42E-4423-9E39-4FB1AFEDF1BD}"/>
            </a:ext>
          </a:extLst>
        </xdr:cNvPr>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6566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88A4F3F6-ACDA-4535-828F-9821B4C4EC80}"/>
            </a:ext>
          </a:extLst>
        </xdr:cNvPr>
        <xdr:cNvSpPr txBox="1"/>
      </xdr:nvSpPr>
      <xdr:spPr>
        <a:xfrm>
          <a:off x="9327095" y="1046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19856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FEC9F9B-3CF2-47C3-A940-39817F45CE13}"/>
            </a:ext>
          </a:extLst>
        </xdr:cNvPr>
        <xdr:cNvSpPr txBox="1"/>
      </xdr:nvSpPr>
      <xdr:spPr>
        <a:xfrm>
          <a:off x="8450795" y="1047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22424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C314555-8D1D-4B32-AA94-BA74DA061DA6}"/>
            </a:ext>
          </a:extLst>
        </xdr:cNvPr>
        <xdr:cNvSpPr txBox="1"/>
      </xdr:nvSpPr>
      <xdr:spPr>
        <a:xfrm>
          <a:off x="7561795" y="104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64</xdr:row>
      <xdr:rowOff>117838</xdr:rowOff>
    </xdr:from>
    <xdr:ext cx="378565" cy="259045"/>
    <xdr:sp macro="" textlink="">
      <xdr:nvSpPr>
        <xdr:cNvPr id="265" name="n_4mainValue【橋りょう・トンネル】&#10;一人当たり有形固定資産（償却資産）額">
          <a:extLst>
            <a:ext uri="{FF2B5EF4-FFF2-40B4-BE49-F238E27FC236}">
              <a16:creationId xmlns:a16="http://schemas.microsoft.com/office/drawing/2014/main" id="{3A67C865-EE0B-4F06-A82D-B8B3444E477C}"/>
            </a:ext>
          </a:extLst>
        </xdr:cNvPr>
        <xdr:cNvSpPr txBox="1"/>
      </xdr:nvSpPr>
      <xdr:spPr>
        <a:xfrm>
          <a:off x="6783017" y="1109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93577DC-61F2-4A56-867D-621EA3564D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514D3A1-A6DA-4687-ADB1-63D4FE465E6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F86C3A6-DF57-457B-BC39-B949E6DAA3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B4B9467-1BA1-4E8E-BEDD-EBFC5B322C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3435441-AD45-455A-A720-F45303EFBF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2102DDF-5C19-42F6-BE86-37A907F16A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F40EC0C-92BF-4041-9D4E-45DA17426E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F5D998A-CC49-45D4-BEFB-166F5E80CC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83E3570-E8D2-4837-A24F-C5D30B5CBF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AE28130-7F84-4C75-A101-FF1FABCB56C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7F07CA4-CA05-492C-AC55-26332EDFA0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5F494FD-18B1-42EF-A74A-733412D5DD3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4890BBA9-43E5-4C7B-914D-4D1CA16C97A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13D5F492-33E1-4CC4-BE83-D267A280C86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652A9EFD-E689-403A-9A6A-AC1CB0AF418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6013638-C435-464E-AFB2-9C7FD1488E1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4B51DC7-A286-4277-8350-CA46B46679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C52B03C-D6E1-4A61-8EB3-DFF1996BF74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E6FED3C-EA54-47C5-A8B6-453A18BABBD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F46B1E5F-1C66-4FA9-8030-AE2984F908A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5F6DB550-E9D7-4271-8644-96FE283BEE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B8CDA73-73B6-4243-B4F1-F5DEFD668D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F961005-623A-4BE4-A30D-0A5D950C05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64A355F1-16C2-4D8C-A6A5-A189FE7FE9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43CA18D-5EAC-421B-8A32-78C48C5C3D63}"/>
            </a:ext>
          </a:extLst>
        </xdr:cNvPr>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52FF1F0-CB34-4D15-A9F9-2CD94903283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3CFD0AE9-4253-4E1B-A7BF-D96C61B70AD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6771F565-6C2E-441A-91EC-273E222AFF2E}"/>
            </a:ext>
          </a:extLst>
        </xdr:cNvPr>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94" name="直線コネクタ 293">
          <a:extLst>
            <a:ext uri="{FF2B5EF4-FFF2-40B4-BE49-F238E27FC236}">
              <a16:creationId xmlns:a16="http://schemas.microsoft.com/office/drawing/2014/main" id="{020DD9D2-0D08-44AF-917B-DD234C70F76A}"/>
            </a:ext>
          </a:extLst>
        </xdr:cNvPr>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A1ABF037-4FC8-4596-93C7-2DD888030112}"/>
            </a:ext>
          </a:extLst>
        </xdr:cNvPr>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96" name="フローチャート: 判断 295">
          <a:extLst>
            <a:ext uri="{FF2B5EF4-FFF2-40B4-BE49-F238E27FC236}">
              <a16:creationId xmlns:a16="http://schemas.microsoft.com/office/drawing/2014/main" id="{586F0822-BE18-412D-AE61-18E12DBCFBD0}"/>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97" name="フローチャート: 判断 296">
          <a:extLst>
            <a:ext uri="{FF2B5EF4-FFF2-40B4-BE49-F238E27FC236}">
              <a16:creationId xmlns:a16="http://schemas.microsoft.com/office/drawing/2014/main" id="{857F5D85-1719-4BAD-8EC0-5418ACE95CC1}"/>
            </a:ext>
          </a:extLst>
        </xdr:cNvPr>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98" name="フローチャート: 判断 297">
          <a:extLst>
            <a:ext uri="{FF2B5EF4-FFF2-40B4-BE49-F238E27FC236}">
              <a16:creationId xmlns:a16="http://schemas.microsoft.com/office/drawing/2014/main" id="{97CD4935-BD1D-46DC-B914-D5DE79E713F9}"/>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99" name="フローチャート: 判断 298">
          <a:extLst>
            <a:ext uri="{FF2B5EF4-FFF2-40B4-BE49-F238E27FC236}">
              <a16:creationId xmlns:a16="http://schemas.microsoft.com/office/drawing/2014/main" id="{34341E1D-F7DA-40CC-B579-5520F8F12D59}"/>
            </a:ext>
          </a:extLst>
        </xdr:cNvPr>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0" name="フローチャート: 判断 299">
          <a:extLst>
            <a:ext uri="{FF2B5EF4-FFF2-40B4-BE49-F238E27FC236}">
              <a16:creationId xmlns:a16="http://schemas.microsoft.com/office/drawing/2014/main" id="{C59A940B-C10B-4DDD-8387-B80F11C945DC}"/>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9FE43B3-4442-40D5-BD9B-147E655B3F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52EA387-F455-4477-8A18-5996E13EFB8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1D275C5-5A1A-4D4D-99C1-C85F4D023B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FEEDB4B-99FE-4C4A-ADD9-9D6DD2DBBD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878F102-69A4-418E-AFC4-6F525C9FAA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306" name="楕円 305">
          <a:extLst>
            <a:ext uri="{FF2B5EF4-FFF2-40B4-BE49-F238E27FC236}">
              <a16:creationId xmlns:a16="http://schemas.microsoft.com/office/drawing/2014/main" id="{34CC88E2-5DFE-414F-B849-EFE620D0D716}"/>
            </a:ext>
          </a:extLst>
        </xdr:cNvPr>
        <xdr:cNvSpPr/>
      </xdr:nvSpPr>
      <xdr:spPr>
        <a:xfrm>
          <a:off x="4584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17797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C3F1DC0-E9D3-4BDD-871D-E4DC608999D7}"/>
            </a:ext>
          </a:extLst>
        </xdr:cNvPr>
        <xdr:cNvSpPr txBox="1"/>
      </xdr:nvSpPr>
      <xdr:spPr>
        <a:xfrm>
          <a:off x="4673600"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132080</xdr:rowOff>
    </xdr:from>
    <xdr:to>
      <xdr:col>20</xdr:col>
      <xdr:colOff>38100</xdr:colOff>
      <xdr:row>81</xdr:row>
      <xdr:rowOff>62230</xdr:rowOff>
    </xdr:to>
    <xdr:sp macro="" textlink="">
      <xdr:nvSpPr>
        <xdr:cNvPr id="308" name="楕円 307">
          <a:extLst>
            <a:ext uri="{FF2B5EF4-FFF2-40B4-BE49-F238E27FC236}">
              <a16:creationId xmlns:a16="http://schemas.microsoft.com/office/drawing/2014/main" id="{4804E9A6-2572-4EB8-97D3-50D502BA4E99}"/>
            </a:ext>
          </a:extLst>
        </xdr:cNvPr>
        <xdr:cNvSpPr/>
      </xdr:nvSpPr>
      <xdr:spPr>
        <a:xfrm>
          <a:off x="3746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xdr:rowOff>
    </xdr:from>
    <xdr:to>
      <xdr:col>24</xdr:col>
      <xdr:colOff>63500</xdr:colOff>
      <xdr:row>81</xdr:row>
      <xdr:rowOff>45720</xdr:rowOff>
    </xdr:to>
    <xdr:cxnSp macro="">
      <xdr:nvCxnSpPr>
        <xdr:cNvPr id="309" name="直線コネクタ 308">
          <a:extLst>
            <a:ext uri="{FF2B5EF4-FFF2-40B4-BE49-F238E27FC236}">
              <a16:creationId xmlns:a16="http://schemas.microsoft.com/office/drawing/2014/main" id="{C173F812-B35B-4AAA-9834-F3997ED9E41F}"/>
            </a:ext>
          </a:extLst>
        </xdr:cNvPr>
        <xdr:cNvCxnSpPr/>
      </xdr:nvCxnSpPr>
      <xdr:spPr>
        <a:xfrm>
          <a:off x="3797300" y="13898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99695</xdr:rowOff>
    </xdr:from>
    <xdr:to>
      <xdr:col>15</xdr:col>
      <xdr:colOff>101600</xdr:colOff>
      <xdr:row>81</xdr:row>
      <xdr:rowOff>29845</xdr:rowOff>
    </xdr:to>
    <xdr:sp macro="" textlink="">
      <xdr:nvSpPr>
        <xdr:cNvPr id="310" name="楕円 309">
          <a:extLst>
            <a:ext uri="{FF2B5EF4-FFF2-40B4-BE49-F238E27FC236}">
              <a16:creationId xmlns:a16="http://schemas.microsoft.com/office/drawing/2014/main" id="{53373403-22CB-4455-94D6-1314E2DA82C6}"/>
            </a:ext>
          </a:extLst>
        </xdr:cNvPr>
        <xdr:cNvSpPr/>
      </xdr:nvSpPr>
      <xdr:spPr>
        <a:xfrm>
          <a:off x="2857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11430</xdr:rowOff>
    </xdr:to>
    <xdr:cxnSp macro="">
      <xdr:nvCxnSpPr>
        <xdr:cNvPr id="311" name="直線コネクタ 310">
          <a:extLst>
            <a:ext uri="{FF2B5EF4-FFF2-40B4-BE49-F238E27FC236}">
              <a16:creationId xmlns:a16="http://schemas.microsoft.com/office/drawing/2014/main" id="{B53AD0AD-4955-4462-83A8-437EDF5EA5B4}"/>
            </a:ext>
          </a:extLst>
        </xdr:cNvPr>
        <xdr:cNvCxnSpPr/>
      </xdr:nvCxnSpPr>
      <xdr:spPr>
        <a:xfrm>
          <a:off x="2908300" y="13866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99695</xdr:rowOff>
    </xdr:from>
    <xdr:to>
      <xdr:col>10</xdr:col>
      <xdr:colOff>165100</xdr:colOff>
      <xdr:row>81</xdr:row>
      <xdr:rowOff>29845</xdr:rowOff>
    </xdr:to>
    <xdr:sp macro="" textlink="">
      <xdr:nvSpPr>
        <xdr:cNvPr id="312" name="楕円 311">
          <a:extLst>
            <a:ext uri="{FF2B5EF4-FFF2-40B4-BE49-F238E27FC236}">
              <a16:creationId xmlns:a16="http://schemas.microsoft.com/office/drawing/2014/main" id="{F1DA1595-A6F1-42F2-BD92-25BF1A882A66}"/>
            </a:ext>
          </a:extLst>
        </xdr:cNvPr>
        <xdr:cNvSpPr/>
      </xdr:nvSpPr>
      <xdr:spPr>
        <a:xfrm>
          <a:off x="1968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150495</xdr:rowOff>
    </xdr:from>
    <xdr:to>
      <xdr:col>15</xdr:col>
      <xdr:colOff>50800</xdr:colOff>
      <xdr:row>80</xdr:row>
      <xdr:rowOff>150495</xdr:rowOff>
    </xdr:to>
    <xdr:cxnSp macro="">
      <xdr:nvCxnSpPr>
        <xdr:cNvPr id="313" name="直線コネクタ 312">
          <a:extLst>
            <a:ext uri="{FF2B5EF4-FFF2-40B4-BE49-F238E27FC236}">
              <a16:creationId xmlns:a16="http://schemas.microsoft.com/office/drawing/2014/main" id="{FFCAFC66-62A5-4552-AA13-FE97FEAC4AA1}"/>
            </a:ext>
          </a:extLst>
        </xdr:cNvPr>
        <xdr:cNvCxnSpPr/>
      </xdr:nvCxnSpPr>
      <xdr:spPr>
        <a:xfrm>
          <a:off x="2019300" y="13866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27305</xdr:rowOff>
    </xdr:from>
    <xdr:to>
      <xdr:col>6</xdr:col>
      <xdr:colOff>38100</xdr:colOff>
      <xdr:row>80</xdr:row>
      <xdr:rowOff>128905</xdr:rowOff>
    </xdr:to>
    <xdr:sp macro="" textlink="">
      <xdr:nvSpPr>
        <xdr:cNvPr id="314" name="楕円 313">
          <a:extLst>
            <a:ext uri="{FF2B5EF4-FFF2-40B4-BE49-F238E27FC236}">
              <a16:creationId xmlns:a16="http://schemas.microsoft.com/office/drawing/2014/main" id="{46F25B2D-A079-4361-9DEE-81D35F308290}"/>
            </a:ext>
          </a:extLst>
        </xdr:cNvPr>
        <xdr:cNvSpPr/>
      </xdr:nvSpPr>
      <xdr:spPr>
        <a:xfrm>
          <a:off x="1079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78105</xdr:rowOff>
    </xdr:from>
    <xdr:to>
      <xdr:col>10</xdr:col>
      <xdr:colOff>114300</xdr:colOff>
      <xdr:row>80</xdr:row>
      <xdr:rowOff>150495</xdr:rowOff>
    </xdr:to>
    <xdr:cxnSp macro="">
      <xdr:nvCxnSpPr>
        <xdr:cNvPr id="315" name="直線コネクタ 314">
          <a:extLst>
            <a:ext uri="{FF2B5EF4-FFF2-40B4-BE49-F238E27FC236}">
              <a16:creationId xmlns:a16="http://schemas.microsoft.com/office/drawing/2014/main" id="{2DE5C3AE-1FA5-464A-A19F-E92641B042B9}"/>
            </a:ext>
          </a:extLst>
        </xdr:cNvPr>
        <xdr:cNvCxnSpPr/>
      </xdr:nvCxnSpPr>
      <xdr:spPr>
        <a:xfrm>
          <a:off x="1130300" y="137941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41927</xdr:rowOff>
    </xdr:from>
    <xdr:ext cx="405111" cy="259045"/>
    <xdr:sp macro="" textlink="">
      <xdr:nvSpPr>
        <xdr:cNvPr id="316" name="n_1aveValue【公営住宅】&#10;有形固定資産減価償却率">
          <a:extLst>
            <a:ext uri="{FF2B5EF4-FFF2-40B4-BE49-F238E27FC236}">
              <a16:creationId xmlns:a16="http://schemas.microsoft.com/office/drawing/2014/main" id="{3F52B5A6-DE67-4E33-8F7A-72FB757F2401}"/>
            </a:ext>
          </a:extLst>
        </xdr:cNvPr>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317" name="n_2aveValue【公営住宅】&#10;有形固定資産減価償却率">
          <a:extLst>
            <a:ext uri="{FF2B5EF4-FFF2-40B4-BE49-F238E27FC236}">
              <a16:creationId xmlns:a16="http://schemas.microsoft.com/office/drawing/2014/main" id="{DE9AEF67-6E36-400F-8261-B1AEF3242F65}"/>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18" name="n_3aveValue【公営住宅】&#10;有形固定資産減価償却率">
          <a:extLst>
            <a:ext uri="{FF2B5EF4-FFF2-40B4-BE49-F238E27FC236}">
              <a16:creationId xmlns:a16="http://schemas.microsoft.com/office/drawing/2014/main" id="{899D3CBA-C1E1-4D64-B8E1-E1F38C901532}"/>
            </a:ext>
          </a:extLst>
        </xdr:cNvPr>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319" name="n_4aveValue【公営住宅】&#10;有形固定資産減価償却率">
          <a:extLst>
            <a:ext uri="{FF2B5EF4-FFF2-40B4-BE49-F238E27FC236}">
              <a16:creationId xmlns:a16="http://schemas.microsoft.com/office/drawing/2014/main" id="{ACD991E3-222E-457A-9F9C-8695FD26E840}"/>
            </a:ext>
          </a:extLst>
        </xdr:cNvPr>
        <xdr:cNvSpPr txBox="1"/>
      </xdr:nvSpPr>
      <xdr:spPr>
        <a:xfrm>
          <a:off x="927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78757</xdr:rowOff>
    </xdr:from>
    <xdr:ext cx="405111" cy="259045"/>
    <xdr:sp macro="" textlink="">
      <xdr:nvSpPr>
        <xdr:cNvPr id="320" name="n_1mainValue【公営住宅】&#10;有形固定資産減価償却率">
          <a:extLst>
            <a:ext uri="{FF2B5EF4-FFF2-40B4-BE49-F238E27FC236}">
              <a16:creationId xmlns:a16="http://schemas.microsoft.com/office/drawing/2014/main" id="{9DED2AD5-2B95-4AC2-AADB-44DA75FDFEEA}"/>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46372</xdr:rowOff>
    </xdr:from>
    <xdr:ext cx="405111" cy="259045"/>
    <xdr:sp macro="" textlink="">
      <xdr:nvSpPr>
        <xdr:cNvPr id="321" name="n_2mainValue【公営住宅】&#10;有形固定資産減価償却率">
          <a:extLst>
            <a:ext uri="{FF2B5EF4-FFF2-40B4-BE49-F238E27FC236}">
              <a16:creationId xmlns:a16="http://schemas.microsoft.com/office/drawing/2014/main" id="{EF3D3682-C2FC-405E-957D-96BEB75E82D7}"/>
            </a:ext>
          </a:extLst>
        </xdr:cNvPr>
        <xdr:cNvSpPr txBox="1"/>
      </xdr:nvSpPr>
      <xdr:spPr>
        <a:xfrm>
          <a:off x="2705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46372</xdr:rowOff>
    </xdr:from>
    <xdr:ext cx="405111" cy="259045"/>
    <xdr:sp macro="" textlink="">
      <xdr:nvSpPr>
        <xdr:cNvPr id="322" name="n_3mainValue【公営住宅】&#10;有形固定資産減価償却率">
          <a:extLst>
            <a:ext uri="{FF2B5EF4-FFF2-40B4-BE49-F238E27FC236}">
              <a16:creationId xmlns:a16="http://schemas.microsoft.com/office/drawing/2014/main" id="{DC752267-162B-4FA1-AE38-01862DC4D11C}"/>
            </a:ext>
          </a:extLst>
        </xdr:cNvPr>
        <xdr:cNvSpPr txBox="1"/>
      </xdr:nvSpPr>
      <xdr:spPr>
        <a:xfrm>
          <a:off x="1816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145432</xdr:rowOff>
    </xdr:from>
    <xdr:ext cx="405111" cy="259045"/>
    <xdr:sp macro="" textlink="">
      <xdr:nvSpPr>
        <xdr:cNvPr id="323" name="n_4mainValue【公営住宅】&#10;有形固定資産減価償却率">
          <a:extLst>
            <a:ext uri="{FF2B5EF4-FFF2-40B4-BE49-F238E27FC236}">
              <a16:creationId xmlns:a16="http://schemas.microsoft.com/office/drawing/2014/main" id="{CD991611-82DF-4E09-B837-5E64056F8719}"/>
            </a:ext>
          </a:extLst>
        </xdr:cNvPr>
        <xdr:cNvSpPr txBox="1"/>
      </xdr:nvSpPr>
      <xdr:spPr>
        <a:xfrm>
          <a:off x="927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203BCE5-7282-4477-B2E9-F6AA596689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236C11C9-C04B-407E-AB5A-4403828EA2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EB1A419-7754-437D-BA54-D635C563E6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8146E653-59AF-45AA-9F26-95F97138E2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15403EC-8184-46BC-9313-0A0A31EA03D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A15B910-C41C-45DB-99BF-D1EF4EA822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7B34CFC-CCFA-4917-A178-C00713F9DF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0CF8381-6C91-44A9-981E-21795B67BC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9256E3D-4D07-47FB-AC8C-D228DF716D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100AE27-0DBF-463E-B558-8C7EEB45CD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1E7936A9-3FC2-4EE5-A087-45ECB44EEDB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1C228C1F-082B-48F4-B29D-588478F1FCB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9E6C5108-00BF-4A8E-BF72-3565FC88569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C75B1940-A416-4A24-B7EB-64B845DA259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AC159294-48C1-4DCB-BD40-B20A24769DA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5A1AC55-66CB-4694-BD66-1EC7A58CED6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CC89B07E-9129-46BB-82FE-C2C37D585B0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1BB26BEB-0FDD-4A34-93C6-FA904C4D966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2EBD861-D0A9-433E-A7E2-DF7F8DB3F3D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13C825EE-AAC9-455C-966B-39B8F31D74C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BABF8F7-CCA7-452B-BAAD-75725A63C4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28BB2E92-8DCC-4B66-A6BD-85BE8EDB34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8DBCBBCB-0F2C-4DC7-AC49-ABB335319F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47" name="直線コネクタ 346">
          <a:extLst>
            <a:ext uri="{FF2B5EF4-FFF2-40B4-BE49-F238E27FC236}">
              <a16:creationId xmlns:a16="http://schemas.microsoft.com/office/drawing/2014/main" id="{ED984EB9-8EFD-449D-9A1D-44911BC8B941}"/>
            </a:ext>
          </a:extLst>
        </xdr:cNvPr>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48" name="【公営住宅】&#10;一人当たり面積最小値テキスト">
          <a:extLst>
            <a:ext uri="{FF2B5EF4-FFF2-40B4-BE49-F238E27FC236}">
              <a16:creationId xmlns:a16="http://schemas.microsoft.com/office/drawing/2014/main" id="{65F3F267-716F-470C-9CA2-42BC0719B8CF}"/>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49" name="直線コネクタ 348">
          <a:extLst>
            <a:ext uri="{FF2B5EF4-FFF2-40B4-BE49-F238E27FC236}">
              <a16:creationId xmlns:a16="http://schemas.microsoft.com/office/drawing/2014/main" id="{DCE3D431-3007-47E4-9CCE-AD97DE262827}"/>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50" name="【公営住宅】&#10;一人当たり面積最大値テキスト">
          <a:extLst>
            <a:ext uri="{FF2B5EF4-FFF2-40B4-BE49-F238E27FC236}">
              <a16:creationId xmlns:a16="http://schemas.microsoft.com/office/drawing/2014/main" id="{FFDADC4C-79C7-435F-8300-86716A3BDB1D}"/>
            </a:ext>
          </a:extLst>
        </xdr:cNvPr>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51" name="直線コネクタ 350">
          <a:extLst>
            <a:ext uri="{FF2B5EF4-FFF2-40B4-BE49-F238E27FC236}">
              <a16:creationId xmlns:a16="http://schemas.microsoft.com/office/drawing/2014/main" id="{44BE2676-9D57-4610-B086-123D866FC306}"/>
            </a:ext>
          </a:extLst>
        </xdr:cNvPr>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79646</xdr:rowOff>
    </xdr:from>
    <xdr:ext cx="469744" cy="259045"/>
    <xdr:sp macro="" textlink="">
      <xdr:nvSpPr>
        <xdr:cNvPr id="352" name="【公営住宅】&#10;一人当たり面積平均値テキスト">
          <a:extLst>
            <a:ext uri="{FF2B5EF4-FFF2-40B4-BE49-F238E27FC236}">
              <a16:creationId xmlns:a16="http://schemas.microsoft.com/office/drawing/2014/main" id="{95D0A7D3-E755-4518-A543-529888917F19}"/>
            </a:ext>
          </a:extLst>
        </xdr:cNvPr>
        <xdr:cNvSpPr txBox="1"/>
      </xdr:nvSpPr>
      <xdr:spPr>
        <a:xfrm>
          <a:off x="10515600" y="14481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53" name="フローチャート: 判断 352">
          <a:extLst>
            <a:ext uri="{FF2B5EF4-FFF2-40B4-BE49-F238E27FC236}">
              <a16:creationId xmlns:a16="http://schemas.microsoft.com/office/drawing/2014/main" id="{0B576F0C-7D34-45FE-8B09-F21A51CE3DB3}"/>
            </a:ext>
          </a:extLst>
        </xdr:cNvPr>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54" name="フローチャート: 判断 353">
          <a:extLst>
            <a:ext uri="{FF2B5EF4-FFF2-40B4-BE49-F238E27FC236}">
              <a16:creationId xmlns:a16="http://schemas.microsoft.com/office/drawing/2014/main" id="{03499F9E-20D1-4CC0-9574-4322BF842D03}"/>
            </a:ext>
          </a:extLst>
        </xdr:cNvPr>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55" name="フローチャート: 判断 354">
          <a:extLst>
            <a:ext uri="{FF2B5EF4-FFF2-40B4-BE49-F238E27FC236}">
              <a16:creationId xmlns:a16="http://schemas.microsoft.com/office/drawing/2014/main" id="{F098F064-2E1D-4FD1-96BD-38304CE98DD3}"/>
            </a:ext>
          </a:extLst>
        </xdr:cNvPr>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56" name="フローチャート: 判断 355">
          <a:extLst>
            <a:ext uri="{FF2B5EF4-FFF2-40B4-BE49-F238E27FC236}">
              <a16:creationId xmlns:a16="http://schemas.microsoft.com/office/drawing/2014/main" id="{033B361B-AC9A-4BEA-BACC-5CFC1FF6AEFE}"/>
            </a:ext>
          </a:extLst>
        </xdr:cNvPr>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57" name="フローチャート: 判断 356">
          <a:extLst>
            <a:ext uri="{FF2B5EF4-FFF2-40B4-BE49-F238E27FC236}">
              <a16:creationId xmlns:a16="http://schemas.microsoft.com/office/drawing/2014/main" id="{5529CA31-8AB8-480E-9CBC-27F44CAE0C93}"/>
            </a:ext>
          </a:extLst>
        </xdr:cNvPr>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F795964-7A96-469A-BB59-D933C768CE6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835ECF0-894B-406C-B7A2-3C7E5981D8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250F059-34B1-48A4-93B5-3C16CCC494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A19CF-6ABE-42BC-BF50-AC7DA08545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5A38948-40F8-4464-A24E-6378279DDC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112268</xdr:rowOff>
    </xdr:from>
    <xdr:to>
      <xdr:col>55</xdr:col>
      <xdr:colOff>50800</xdr:colOff>
      <xdr:row>84</xdr:row>
      <xdr:rowOff>42418</xdr:rowOff>
    </xdr:to>
    <xdr:sp macro="" textlink="">
      <xdr:nvSpPr>
        <xdr:cNvPr id="363" name="楕円 362">
          <a:extLst>
            <a:ext uri="{FF2B5EF4-FFF2-40B4-BE49-F238E27FC236}">
              <a16:creationId xmlns:a16="http://schemas.microsoft.com/office/drawing/2014/main" id="{253BBFAA-FAA8-44DB-859C-1A7BADBACF78}"/>
            </a:ext>
          </a:extLst>
        </xdr:cNvPr>
        <xdr:cNvSpPr/>
      </xdr:nvSpPr>
      <xdr:spPr>
        <a:xfrm>
          <a:off x="10426700" y="143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135145</xdr:rowOff>
    </xdr:from>
    <xdr:ext cx="469744" cy="259045"/>
    <xdr:sp macro="" textlink="">
      <xdr:nvSpPr>
        <xdr:cNvPr id="364" name="【公営住宅】&#10;一人当たり面積該当値テキスト">
          <a:extLst>
            <a:ext uri="{FF2B5EF4-FFF2-40B4-BE49-F238E27FC236}">
              <a16:creationId xmlns:a16="http://schemas.microsoft.com/office/drawing/2014/main" id="{E238AA98-AC8D-4AD5-8EA8-C039609561F0}"/>
            </a:ext>
          </a:extLst>
        </xdr:cNvPr>
        <xdr:cNvSpPr txBox="1"/>
      </xdr:nvSpPr>
      <xdr:spPr>
        <a:xfrm>
          <a:off x="10515600"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117983</xdr:rowOff>
    </xdr:from>
    <xdr:to>
      <xdr:col>50</xdr:col>
      <xdr:colOff>165100</xdr:colOff>
      <xdr:row>84</xdr:row>
      <xdr:rowOff>48133</xdr:rowOff>
    </xdr:to>
    <xdr:sp macro="" textlink="">
      <xdr:nvSpPr>
        <xdr:cNvPr id="365" name="楕円 364">
          <a:extLst>
            <a:ext uri="{FF2B5EF4-FFF2-40B4-BE49-F238E27FC236}">
              <a16:creationId xmlns:a16="http://schemas.microsoft.com/office/drawing/2014/main" id="{C978770B-A6B7-4C3C-9CE8-4E1384EB90A3}"/>
            </a:ext>
          </a:extLst>
        </xdr:cNvPr>
        <xdr:cNvSpPr/>
      </xdr:nvSpPr>
      <xdr:spPr>
        <a:xfrm>
          <a:off x="9588500" y="143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163068</xdr:rowOff>
    </xdr:from>
    <xdr:to>
      <xdr:col>55</xdr:col>
      <xdr:colOff>0</xdr:colOff>
      <xdr:row>83</xdr:row>
      <xdr:rowOff>168783</xdr:rowOff>
    </xdr:to>
    <xdr:cxnSp macro="">
      <xdr:nvCxnSpPr>
        <xdr:cNvPr id="366" name="直線コネクタ 365">
          <a:extLst>
            <a:ext uri="{FF2B5EF4-FFF2-40B4-BE49-F238E27FC236}">
              <a16:creationId xmlns:a16="http://schemas.microsoft.com/office/drawing/2014/main" id="{6BC4A9BA-8DF9-42E6-A82E-EF63C039627C}"/>
            </a:ext>
          </a:extLst>
        </xdr:cNvPr>
        <xdr:cNvCxnSpPr/>
      </xdr:nvCxnSpPr>
      <xdr:spPr>
        <a:xfrm flipV="1">
          <a:off x="9639300" y="1439341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7" name="楕円 366">
          <a:extLst>
            <a:ext uri="{FF2B5EF4-FFF2-40B4-BE49-F238E27FC236}">
              <a16:creationId xmlns:a16="http://schemas.microsoft.com/office/drawing/2014/main" id="{BAE76520-41F2-44AE-907B-5396B5FAFB72}"/>
            </a:ext>
          </a:extLst>
        </xdr:cNvPr>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168783</xdr:rowOff>
    </xdr:from>
    <xdr:to>
      <xdr:col>50</xdr:col>
      <xdr:colOff>114300</xdr:colOff>
      <xdr:row>84</xdr:row>
      <xdr:rowOff>0</xdr:rowOff>
    </xdr:to>
    <xdr:cxnSp macro="">
      <xdr:nvCxnSpPr>
        <xdr:cNvPr id="368" name="直線コネクタ 367">
          <a:extLst>
            <a:ext uri="{FF2B5EF4-FFF2-40B4-BE49-F238E27FC236}">
              <a16:creationId xmlns:a16="http://schemas.microsoft.com/office/drawing/2014/main" id="{C35BDF53-09CB-4DF8-9A7A-968D451CAC89}"/>
            </a:ext>
          </a:extLst>
        </xdr:cNvPr>
        <xdr:cNvCxnSpPr/>
      </xdr:nvCxnSpPr>
      <xdr:spPr>
        <a:xfrm flipV="1">
          <a:off x="8750300" y="143991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122937</xdr:rowOff>
    </xdr:from>
    <xdr:to>
      <xdr:col>41</xdr:col>
      <xdr:colOff>101600</xdr:colOff>
      <xdr:row>84</xdr:row>
      <xdr:rowOff>53087</xdr:rowOff>
    </xdr:to>
    <xdr:sp macro="" textlink="">
      <xdr:nvSpPr>
        <xdr:cNvPr id="369" name="楕円 368">
          <a:extLst>
            <a:ext uri="{FF2B5EF4-FFF2-40B4-BE49-F238E27FC236}">
              <a16:creationId xmlns:a16="http://schemas.microsoft.com/office/drawing/2014/main" id="{BDE3965B-AFB9-4E01-AD34-443681ECB9B2}"/>
            </a:ext>
          </a:extLst>
        </xdr:cNvPr>
        <xdr:cNvSpPr/>
      </xdr:nvSpPr>
      <xdr:spPr>
        <a:xfrm>
          <a:off x="78105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0</xdr:rowOff>
    </xdr:from>
    <xdr:to>
      <xdr:col>45</xdr:col>
      <xdr:colOff>177800</xdr:colOff>
      <xdr:row>84</xdr:row>
      <xdr:rowOff>2287</xdr:rowOff>
    </xdr:to>
    <xdr:cxnSp macro="">
      <xdr:nvCxnSpPr>
        <xdr:cNvPr id="370" name="直線コネクタ 369">
          <a:extLst>
            <a:ext uri="{FF2B5EF4-FFF2-40B4-BE49-F238E27FC236}">
              <a16:creationId xmlns:a16="http://schemas.microsoft.com/office/drawing/2014/main" id="{A19E7A3F-5D52-4DC0-9231-9810F795C98C}"/>
            </a:ext>
          </a:extLst>
        </xdr:cNvPr>
        <xdr:cNvCxnSpPr/>
      </xdr:nvCxnSpPr>
      <xdr:spPr>
        <a:xfrm flipV="1">
          <a:off x="7861300" y="144018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124079</xdr:rowOff>
    </xdr:from>
    <xdr:to>
      <xdr:col>36</xdr:col>
      <xdr:colOff>165100</xdr:colOff>
      <xdr:row>84</xdr:row>
      <xdr:rowOff>54229</xdr:rowOff>
    </xdr:to>
    <xdr:sp macro="" textlink="">
      <xdr:nvSpPr>
        <xdr:cNvPr id="371" name="楕円 370">
          <a:extLst>
            <a:ext uri="{FF2B5EF4-FFF2-40B4-BE49-F238E27FC236}">
              <a16:creationId xmlns:a16="http://schemas.microsoft.com/office/drawing/2014/main" id="{1EDAE916-1240-42B3-8136-78319C77799A}"/>
            </a:ext>
          </a:extLst>
        </xdr:cNvPr>
        <xdr:cNvSpPr/>
      </xdr:nvSpPr>
      <xdr:spPr>
        <a:xfrm>
          <a:off x="6921500" y="1435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2287</xdr:rowOff>
    </xdr:from>
    <xdr:to>
      <xdr:col>41</xdr:col>
      <xdr:colOff>50800</xdr:colOff>
      <xdr:row>84</xdr:row>
      <xdr:rowOff>3429</xdr:rowOff>
    </xdr:to>
    <xdr:cxnSp macro="">
      <xdr:nvCxnSpPr>
        <xdr:cNvPr id="372" name="直線コネクタ 371">
          <a:extLst>
            <a:ext uri="{FF2B5EF4-FFF2-40B4-BE49-F238E27FC236}">
              <a16:creationId xmlns:a16="http://schemas.microsoft.com/office/drawing/2014/main" id="{DE76A0CC-7A27-4B17-A7C1-4D2D4FF569CB}"/>
            </a:ext>
          </a:extLst>
        </xdr:cNvPr>
        <xdr:cNvCxnSpPr/>
      </xdr:nvCxnSpPr>
      <xdr:spPr>
        <a:xfrm flipV="1">
          <a:off x="6972300" y="1440408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22114</xdr:rowOff>
    </xdr:from>
    <xdr:ext cx="469744" cy="259045"/>
    <xdr:sp macro="" textlink="">
      <xdr:nvSpPr>
        <xdr:cNvPr id="373" name="n_1aveValue【公営住宅】&#10;一人当たり面積">
          <a:extLst>
            <a:ext uri="{FF2B5EF4-FFF2-40B4-BE49-F238E27FC236}">
              <a16:creationId xmlns:a16="http://schemas.microsoft.com/office/drawing/2014/main" id="{69B1DB61-3B40-448C-868E-5A9347A9106F}"/>
            </a:ext>
          </a:extLst>
        </xdr:cNvPr>
        <xdr:cNvSpPr txBox="1"/>
      </xdr:nvSpPr>
      <xdr:spPr>
        <a:xfrm>
          <a:off x="9391727" y="145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24401</xdr:rowOff>
    </xdr:from>
    <xdr:ext cx="469744" cy="259045"/>
    <xdr:sp macro="" textlink="">
      <xdr:nvSpPr>
        <xdr:cNvPr id="374" name="n_2aveValue【公営住宅】&#10;一人当たり面積">
          <a:extLst>
            <a:ext uri="{FF2B5EF4-FFF2-40B4-BE49-F238E27FC236}">
              <a16:creationId xmlns:a16="http://schemas.microsoft.com/office/drawing/2014/main" id="{B9978FB1-4DF3-4201-B8C9-7B7B3DB24E69}"/>
            </a:ext>
          </a:extLst>
        </xdr:cNvPr>
        <xdr:cNvSpPr txBox="1"/>
      </xdr:nvSpPr>
      <xdr:spPr>
        <a:xfrm>
          <a:off x="85154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17924</xdr:rowOff>
    </xdr:from>
    <xdr:ext cx="469744" cy="259045"/>
    <xdr:sp macro="" textlink="">
      <xdr:nvSpPr>
        <xdr:cNvPr id="375" name="n_3aveValue【公営住宅】&#10;一人当たり面積">
          <a:extLst>
            <a:ext uri="{FF2B5EF4-FFF2-40B4-BE49-F238E27FC236}">
              <a16:creationId xmlns:a16="http://schemas.microsoft.com/office/drawing/2014/main" id="{BD708FAE-63B3-4DA4-A708-1517ABD07A4D}"/>
            </a:ext>
          </a:extLst>
        </xdr:cNvPr>
        <xdr:cNvSpPr txBox="1"/>
      </xdr:nvSpPr>
      <xdr:spPr>
        <a:xfrm>
          <a:off x="7626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56787</xdr:rowOff>
    </xdr:from>
    <xdr:ext cx="469744" cy="259045"/>
    <xdr:sp macro="" textlink="">
      <xdr:nvSpPr>
        <xdr:cNvPr id="376" name="n_4aveValue【公営住宅】&#10;一人当たり面積">
          <a:extLst>
            <a:ext uri="{FF2B5EF4-FFF2-40B4-BE49-F238E27FC236}">
              <a16:creationId xmlns:a16="http://schemas.microsoft.com/office/drawing/2014/main" id="{79A9E22B-1422-4498-A477-4508DBEC4E12}"/>
            </a:ext>
          </a:extLst>
        </xdr:cNvPr>
        <xdr:cNvSpPr txBox="1"/>
      </xdr:nvSpPr>
      <xdr:spPr>
        <a:xfrm>
          <a:off x="6737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64660</xdr:rowOff>
    </xdr:from>
    <xdr:ext cx="469744" cy="259045"/>
    <xdr:sp macro="" textlink="">
      <xdr:nvSpPr>
        <xdr:cNvPr id="377" name="n_1mainValue【公営住宅】&#10;一人当たり面積">
          <a:extLst>
            <a:ext uri="{FF2B5EF4-FFF2-40B4-BE49-F238E27FC236}">
              <a16:creationId xmlns:a16="http://schemas.microsoft.com/office/drawing/2014/main" id="{DF5E2BF3-7E82-4AA8-9744-E22E34AFC111}"/>
            </a:ext>
          </a:extLst>
        </xdr:cNvPr>
        <xdr:cNvSpPr txBox="1"/>
      </xdr:nvSpPr>
      <xdr:spPr>
        <a:xfrm>
          <a:off x="9391727" y="1412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67327</xdr:rowOff>
    </xdr:from>
    <xdr:ext cx="469744" cy="259045"/>
    <xdr:sp macro="" textlink="">
      <xdr:nvSpPr>
        <xdr:cNvPr id="378" name="n_2mainValue【公営住宅】&#10;一人当たり面積">
          <a:extLst>
            <a:ext uri="{FF2B5EF4-FFF2-40B4-BE49-F238E27FC236}">
              <a16:creationId xmlns:a16="http://schemas.microsoft.com/office/drawing/2014/main" id="{1AEC10DB-391B-40A7-8FEB-9C6022280BC1}"/>
            </a:ext>
          </a:extLst>
        </xdr:cNvPr>
        <xdr:cNvSpPr txBox="1"/>
      </xdr:nvSpPr>
      <xdr:spPr>
        <a:xfrm>
          <a:off x="8515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69614</xdr:rowOff>
    </xdr:from>
    <xdr:ext cx="469744" cy="259045"/>
    <xdr:sp macro="" textlink="">
      <xdr:nvSpPr>
        <xdr:cNvPr id="379" name="n_3mainValue【公営住宅】&#10;一人当たり面積">
          <a:extLst>
            <a:ext uri="{FF2B5EF4-FFF2-40B4-BE49-F238E27FC236}">
              <a16:creationId xmlns:a16="http://schemas.microsoft.com/office/drawing/2014/main" id="{897C4124-596D-440A-AC20-2C483940EF2E}"/>
            </a:ext>
          </a:extLst>
        </xdr:cNvPr>
        <xdr:cNvSpPr txBox="1"/>
      </xdr:nvSpPr>
      <xdr:spPr>
        <a:xfrm>
          <a:off x="7626427" y="1412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70756</xdr:rowOff>
    </xdr:from>
    <xdr:ext cx="469744" cy="259045"/>
    <xdr:sp macro="" textlink="">
      <xdr:nvSpPr>
        <xdr:cNvPr id="380" name="n_4mainValue【公営住宅】&#10;一人当たり面積">
          <a:extLst>
            <a:ext uri="{FF2B5EF4-FFF2-40B4-BE49-F238E27FC236}">
              <a16:creationId xmlns:a16="http://schemas.microsoft.com/office/drawing/2014/main" id="{271C947B-81B6-4111-84F1-67A04BDEA18C}"/>
            </a:ext>
          </a:extLst>
        </xdr:cNvPr>
        <xdr:cNvSpPr txBox="1"/>
      </xdr:nvSpPr>
      <xdr:spPr>
        <a:xfrm>
          <a:off x="6737427" y="1412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F631F80-9B44-4059-BF00-B58451BFBD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FFFF113-E60F-4F5A-B31B-E833304569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B6D5594-2FAD-44E3-9062-EB8668264C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98AC6AD-F5BB-41A8-9107-F5F58392654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C714FD4-63F4-48A8-B310-281ECCD971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CF4E740-BBDE-4FDF-9B01-2A3BEA54322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CD35D30-984C-449E-BB57-3FD4C78F8A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1E2D958-4DB9-449E-9EC2-724B81EC5C9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1E43666-C1ED-4ECE-B62F-089B0E6D27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9466311-67ED-4982-9DBD-60351BFF9ED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E23D00B8-EAA5-4074-BC0B-6E77294154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1A93BAE3-188E-4B90-BD26-50D2F777D9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2401DBD9-67F4-4D37-8E36-8CD3C25FAB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1A6286E-4DF4-45F5-8017-426A8CFD9C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2DE7E676-7D38-4023-87A0-76F5B760BA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1A85702-5CD8-4A63-830F-D86AB50A336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34052B9-F062-482B-B245-791F2F8818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CBEFE8FD-C62B-48B3-B901-8A4EC1C705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E76608A-B30D-4550-AC07-F264E3BE02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ED4ECDF-AD39-4AE2-A5E2-0C2F288859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7800CA22-1EB7-47D7-AB28-BC4529C99C4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2086CF1-A5CB-4938-B6D6-08966BC59E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192C17E-9057-475E-B4EF-2515D019AC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007046E-34EA-4576-B1D2-19E9C3C1745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1EE3C4A6-07CE-4E69-ACDA-F8E4979DAA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509788F8-EE16-44B2-9A57-8EF9E39DF1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16250988-CB4D-4309-BE04-BF055651A9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E56CBDF8-4D52-4223-8C49-4F4D60FDF9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11A93BDA-0F1D-4629-A561-7A91AE46BB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84B30660-2AFA-4E03-96FE-76463CDD6F2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16F88F1B-28B8-47D0-83C7-CF1B95406F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38398A9-00A1-4424-898D-F7DA00B34F9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CD366A29-FC88-4FE9-9182-CCD84ECCD0C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1F86D0B5-F0E7-49D1-9F01-6DEDCF14DF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A4D43DA7-D1D8-4412-8CC9-E473F2E04F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2B464BD9-4814-45D0-B0E6-B03FC832DCA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9A339C09-6040-4FE8-A603-E3A7C66A5ED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20CFA150-6B9A-4C77-8301-BC2DAD6AC0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D8D305AA-8B4F-4015-9E11-7EBD758E13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0AE9C60E-1341-4EB0-829E-5BD213C6FA2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F334B484-1E21-4C5E-ADB4-5AC103ACF3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E1298256-4F7F-4287-845C-319BE74D1F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4A2F1C95-76E5-45A2-97C9-6255FBB9869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54DB1440-07A4-4759-BD04-C695706528E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9B8FFD21-39CF-4C64-9516-0F753F762F0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D9357F25-B61E-427A-B3FA-0783EE72A1E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E604490D-5EA0-4398-BAB1-8858B9D100D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D1DAC8DA-F73C-4063-B3CA-F4102695DDC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0310AB56-9A97-41EB-A43D-EF3D01C7A3A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81A12A91-95D2-4D27-BCF3-D5F7688EFAB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0C09C726-F75B-406B-B100-D50664CB68E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5BB6BE86-DA66-4245-8D50-788B6FB20CC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6D677C3C-60BB-4C20-A490-034CCB4EBC9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B8EF78F7-27EF-4901-8D18-12E59F820B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9C0C0F60-8CA5-4F46-AE77-36AB8F7608F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D34C9448-108E-4DC9-9EDC-A5B24C4C04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F7A56BDB-D1E1-4401-9DA4-4F23A5B0BC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438" name="直線コネクタ 437">
          <a:extLst>
            <a:ext uri="{FF2B5EF4-FFF2-40B4-BE49-F238E27FC236}">
              <a16:creationId xmlns:a16="http://schemas.microsoft.com/office/drawing/2014/main" id="{8552F14B-0A5F-44A8-AA5A-CA5ED9B655C1}"/>
            </a:ext>
          </a:extLst>
        </xdr:cNvPr>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9" name="【学校施設】&#10;有形固定資産減価償却率最小値テキスト">
          <a:extLst>
            <a:ext uri="{FF2B5EF4-FFF2-40B4-BE49-F238E27FC236}">
              <a16:creationId xmlns:a16="http://schemas.microsoft.com/office/drawing/2014/main" id="{CB41526E-11AE-44F2-9EBA-662D2B915ED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40" name="直線コネクタ 439">
          <a:extLst>
            <a:ext uri="{FF2B5EF4-FFF2-40B4-BE49-F238E27FC236}">
              <a16:creationId xmlns:a16="http://schemas.microsoft.com/office/drawing/2014/main" id="{EC45D722-D658-4193-9F30-662210D8DBC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7713F803-445E-490E-A24A-EADA5E92CA68}"/>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442" name="直線コネクタ 441">
          <a:extLst>
            <a:ext uri="{FF2B5EF4-FFF2-40B4-BE49-F238E27FC236}">
              <a16:creationId xmlns:a16="http://schemas.microsoft.com/office/drawing/2014/main" id="{CBCA3E39-3423-4BC8-A754-C1C74C571DCB}"/>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133730</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D3AD0AEB-CBEC-4DDE-B1EB-711E92631C87}"/>
            </a:ext>
          </a:extLst>
        </xdr:cNvPr>
        <xdr:cNvSpPr txBox="1"/>
      </xdr:nvSpPr>
      <xdr:spPr>
        <a:xfrm>
          <a:off x="16357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444" name="フローチャート: 判断 443">
          <a:extLst>
            <a:ext uri="{FF2B5EF4-FFF2-40B4-BE49-F238E27FC236}">
              <a16:creationId xmlns:a16="http://schemas.microsoft.com/office/drawing/2014/main" id="{651A369F-BCFB-4E1F-AD7A-6E8D6B23A436}"/>
            </a:ext>
          </a:extLst>
        </xdr:cNvPr>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445" name="フローチャート: 判断 444">
          <a:extLst>
            <a:ext uri="{FF2B5EF4-FFF2-40B4-BE49-F238E27FC236}">
              <a16:creationId xmlns:a16="http://schemas.microsoft.com/office/drawing/2014/main" id="{08D1F587-3771-4E47-85A8-C2A4ECDC05A0}"/>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46" name="フローチャート: 判断 445">
          <a:extLst>
            <a:ext uri="{FF2B5EF4-FFF2-40B4-BE49-F238E27FC236}">
              <a16:creationId xmlns:a16="http://schemas.microsoft.com/office/drawing/2014/main" id="{11CD7043-6F07-4C2D-8246-11F30CF26AAF}"/>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447" name="フローチャート: 判断 446">
          <a:extLst>
            <a:ext uri="{FF2B5EF4-FFF2-40B4-BE49-F238E27FC236}">
              <a16:creationId xmlns:a16="http://schemas.microsoft.com/office/drawing/2014/main" id="{C3DC8C55-F9AC-4A30-A3C0-06AECFF711D4}"/>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448" name="フローチャート: 判断 447">
          <a:extLst>
            <a:ext uri="{FF2B5EF4-FFF2-40B4-BE49-F238E27FC236}">
              <a16:creationId xmlns:a16="http://schemas.microsoft.com/office/drawing/2014/main" id="{3C3B986C-AC4F-4D9E-9873-E6717D40DA1D}"/>
            </a:ext>
          </a:extLst>
        </xdr:cNvPr>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405EFE9-6850-4B80-80AC-0BB1B47D7F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75F63F5-981B-4260-ADA9-C1E534A647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A3072AE-EC52-4559-8DF9-6F51A03D65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6B11558-16BE-4C02-AF24-B9A26AEA7D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89D430C9-03DB-43AE-864B-F62A373CEEF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115751</xdr:rowOff>
    </xdr:from>
    <xdr:to>
      <xdr:col>85</xdr:col>
      <xdr:colOff>177800</xdr:colOff>
      <xdr:row>62</xdr:row>
      <xdr:rowOff>45901</xdr:rowOff>
    </xdr:to>
    <xdr:sp macro="" textlink="">
      <xdr:nvSpPr>
        <xdr:cNvPr id="454" name="楕円 453">
          <a:extLst>
            <a:ext uri="{FF2B5EF4-FFF2-40B4-BE49-F238E27FC236}">
              <a16:creationId xmlns:a16="http://schemas.microsoft.com/office/drawing/2014/main" id="{F4FF01FD-DD42-4F26-A9B1-1976A2DD49DE}"/>
            </a:ext>
          </a:extLst>
        </xdr:cNvPr>
        <xdr:cNvSpPr/>
      </xdr:nvSpPr>
      <xdr:spPr>
        <a:xfrm>
          <a:off x="162687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94178</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430EAE99-F47B-4E79-B14D-C01E57C37246}"/>
            </a:ext>
          </a:extLst>
        </xdr:cNvPr>
        <xdr:cNvSpPr txBox="1"/>
      </xdr:nvSpPr>
      <xdr:spPr>
        <a:xfrm>
          <a:off x="16357600"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456" name="楕円 455">
          <a:extLst>
            <a:ext uri="{FF2B5EF4-FFF2-40B4-BE49-F238E27FC236}">
              <a16:creationId xmlns:a16="http://schemas.microsoft.com/office/drawing/2014/main" id="{80B432E0-EA2E-4C52-84D4-5ED88D8807A2}"/>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166551</xdr:rowOff>
    </xdr:to>
    <xdr:cxnSp macro="">
      <xdr:nvCxnSpPr>
        <xdr:cNvPr id="457" name="直線コネクタ 456">
          <a:extLst>
            <a:ext uri="{FF2B5EF4-FFF2-40B4-BE49-F238E27FC236}">
              <a16:creationId xmlns:a16="http://schemas.microsoft.com/office/drawing/2014/main" id="{8FCE513D-9FCC-47D3-92BA-F5A814DE82D3}"/>
            </a:ext>
          </a:extLst>
        </xdr:cNvPr>
        <xdr:cNvCxnSpPr/>
      </xdr:nvCxnSpPr>
      <xdr:spPr>
        <a:xfrm>
          <a:off x="15481300" y="10561320"/>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87993</xdr:rowOff>
    </xdr:from>
    <xdr:to>
      <xdr:col>76</xdr:col>
      <xdr:colOff>165100</xdr:colOff>
      <xdr:row>62</xdr:row>
      <xdr:rowOff>18143</xdr:rowOff>
    </xdr:to>
    <xdr:sp macro="" textlink="">
      <xdr:nvSpPr>
        <xdr:cNvPr id="458" name="楕円 457">
          <a:extLst>
            <a:ext uri="{FF2B5EF4-FFF2-40B4-BE49-F238E27FC236}">
              <a16:creationId xmlns:a16="http://schemas.microsoft.com/office/drawing/2014/main" id="{7019C302-85EB-44F0-99EC-3F181F6DF933}"/>
            </a:ext>
          </a:extLst>
        </xdr:cNvPr>
        <xdr:cNvSpPr/>
      </xdr:nvSpPr>
      <xdr:spPr>
        <a:xfrm>
          <a:off x="14541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138793</xdr:rowOff>
    </xdr:to>
    <xdr:cxnSp macro="">
      <xdr:nvCxnSpPr>
        <xdr:cNvPr id="459" name="直線コネクタ 458">
          <a:extLst>
            <a:ext uri="{FF2B5EF4-FFF2-40B4-BE49-F238E27FC236}">
              <a16:creationId xmlns:a16="http://schemas.microsoft.com/office/drawing/2014/main" id="{3F86347C-FA35-40CE-B504-A048B0609124}"/>
            </a:ext>
          </a:extLst>
        </xdr:cNvPr>
        <xdr:cNvCxnSpPr/>
      </xdr:nvCxnSpPr>
      <xdr:spPr>
        <a:xfrm flipV="1">
          <a:off x="14592300" y="105613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53703</xdr:rowOff>
    </xdr:from>
    <xdr:to>
      <xdr:col>72</xdr:col>
      <xdr:colOff>38100</xdr:colOff>
      <xdr:row>61</xdr:row>
      <xdr:rowOff>155303</xdr:rowOff>
    </xdr:to>
    <xdr:sp macro="" textlink="">
      <xdr:nvSpPr>
        <xdr:cNvPr id="460" name="楕円 459">
          <a:extLst>
            <a:ext uri="{FF2B5EF4-FFF2-40B4-BE49-F238E27FC236}">
              <a16:creationId xmlns:a16="http://schemas.microsoft.com/office/drawing/2014/main" id="{A7339A8E-FAD3-40A0-9B44-357DF8035B6E}"/>
            </a:ext>
          </a:extLst>
        </xdr:cNvPr>
        <xdr:cNvSpPr/>
      </xdr:nvSpPr>
      <xdr:spPr>
        <a:xfrm>
          <a:off x="13652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104503</xdr:rowOff>
    </xdr:from>
    <xdr:to>
      <xdr:col>76</xdr:col>
      <xdr:colOff>114300</xdr:colOff>
      <xdr:row>61</xdr:row>
      <xdr:rowOff>138793</xdr:rowOff>
    </xdr:to>
    <xdr:cxnSp macro="">
      <xdr:nvCxnSpPr>
        <xdr:cNvPr id="461" name="直線コネクタ 460">
          <a:extLst>
            <a:ext uri="{FF2B5EF4-FFF2-40B4-BE49-F238E27FC236}">
              <a16:creationId xmlns:a16="http://schemas.microsoft.com/office/drawing/2014/main" id="{F531E3AC-A4E0-4B20-ADD8-4E30BFD5B4FB}"/>
            </a:ext>
          </a:extLst>
        </xdr:cNvPr>
        <xdr:cNvCxnSpPr/>
      </xdr:nvCxnSpPr>
      <xdr:spPr>
        <a:xfrm>
          <a:off x="13703300" y="105629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21046</xdr:rowOff>
    </xdr:from>
    <xdr:to>
      <xdr:col>67</xdr:col>
      <xdr:colOff>101600</xdr:colOff>
      <xdr:row>61</xdr:row>
      <xdr:rowOff>122646</xdr:rowOff>
    </xdr:to>
    <xdr:sp macro="" textlink="">
      <xdr:nvSpPr>
        <xdr:cNvPr id="462" name="楕円 461">
          <a:extLst>
            <a:ext uri="{FF2B5EF4-FFF2-40B4-BE49-F238E27FC236}">
              <a16:creationId xmlns:a16="http://schemas.microsoft.com/office/drawing/2014/main" id="{169DC942-0E68-482D-9603-B9E153ED5F36}"/>
            </a:ext>
          </a:extLst>
        </xdr:cNvPr>
        <xdr:cNvSpPr/>
      </xdr:nvSpPr>
      <xdr:spPr>
        <a:xfrm>
          <a:off x="12763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71846</xdr:rowOff>
    </xdr:from>
    <xdr:to>
      <xdr:col>71</xdr:col>
      <xdr:colOff>177800</xdr:colOff>
      <xdr:row>61</xdr:row>
      <xdr:rowOff>104503</xdr:rowOff>
    </xdr:to>
    <xdr:cxnSp macro="">
      <xdr:nvCxnSpPr>
        <xdr:cNvPr id="463" name="直線コネクタ 462">
          <a:extLst>
            <a:ext uri="{FF2B5EF4-FFF2-40B4-BE49-F238E27FC236}">
              <a16:creationId xmlns:a16="http://schemas.microsoft.com/office/drawing/2014/main" id="{97A11476-BA0C-43FF-8952-69A9AC805587}"/>
            </a:ext>
          </a:extLst>
        </xdr:cNvPr>
        <xdr:cNvCxnSpPr/>
      </xdr:nvCxnSpPr>
      <xdr:spPr>
        <a:xfrm>
          <a:off x="12814300" y="105302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39568</xdr:rowOff>
    </xdr:from>
    <xdr:ext cx="405111" cy="259045"/>
    <xdr:sp macro="" textlink="">
      <xdr:nvSpPr>
        <xdr:cNvPr id="464" name="n_1aveValue【学校施設】&#10;有形固定資産減価償却率">
          <a:extLst>
            <a:ext uri="{FF2B5EF4-FFF2-40B4-BE49-F238E27FC236}">
              <a16:creationId xmlns:a16="http://schemas.microsoft.com/office/drawing/2014/main" id="{35EB79EC-06E0-458D-991C-17FC325ECAC2}"/>
            </a:ext>
          </a:extLst>
        </xdr:cNvPr>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65" name="n_2aveValue【学校施設】&#10;有形固定資産減価償却率">
          <a:extLst>
            <a:ext uri="{FF2B5EF4-FFF2-40B4-BE49-F238E27FC236}">
              <a16:creationId xmlns:a16="http://schemas.microsoft.com/office/drawing/2014/main" id="{58DF2BAE-ACE4-4687-B82F-A7B9C0DE9361}"/>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466" name="n_3aveValue【学校施設】&#10;有形固定資産減価償却率">
          <a:extLst>
            <a:ext uri="{FF2B5EF4-FFF2-40B4-BE49-F238E27FC236}">
              <a16:creationId xmlns:a16="http://schemas.microsoft.com/office/drawing/2014/main" id="{DD0E4FEF-4897-42E9-B4D5-3A24BFAEFFE9}"/>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467" name="n_4aveValue【学校施設】&#10;有形固定資産減価償却率">
          <a:extLst>
            <a:ext uri="{FF2B5EF4-FFF2-40B4-BE49-F238E27FC236}">
              <a16:creationId xmlns:a16="http://schemas.microsoft.com/office/drawing/2014/main" id="{E23AFA4E-10EB-440F-96C3-7615A247900E}"/>
            </a:ext>
          </a:extLst>
        </xdr:cNvPr>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468" name="n_1mainValue【学校施設】&#10;有形固定資産減価償却率">
          <a:extLst>
            <a:ext uri="{FF2B5EF4-FFF2-40B4-BE49-F238E27FC236}">
              <a16:creationId xmlns:a16="http://schemas.microsoft.com/office/drawing/2014/main" id="{D42874E2-0CC8-4B62-9C55-4FA05EBF9ED9}"/>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9270</xdr:rowOff>
    </xdr:from>
    <xdr:ext cx="405111" cy="259045"/>
    <xdr:sp macro="" textlink="">
      <xdr:nvSpPr>
        <xdr:cNvPr id="469" name="n_2mainValue【学校施設】&#10;有形固定資産減価償却率">
          <a:extLst>
            <a:ext uri="{FF2B5EF4-FFF2-40B4-BE49-F238E27FC236}">
              <a16:creationId xmlns:a16="http://schemas.microsoft.com/office/drawing/2014/main" id="{63DCA91E-F189-46E6-B4E2-FF86D62C0188}"/>
            </a:ext>
          </a:extLst>
        </xdr:cNvPr>
        <xdr:cNvSpPr txBox="1"/>
      </xdr:nvSpPr>
      <xdr:spPr>
        <a:xfrm>
          <a:off x="14389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146430</xdr:rowOff>
    </xdr:from>
    <xdr:ext cx="405111" cy="259045"/>
    <xdr:sp macro="" textlink="">
      <xdr:nvSpPr>
        <xdr:cNvPr id="470" name="n_3mainValue【学校施設】&#10;有形固定資産減価償却率">
          <a:extLst>
            <a:ext uri="{FF2B5EF4-FFF2-40B4-BE49-F238E27FC236}">
              <a16:creationId xmlns:a16="http://schemas.microsoft.com/office/drawing/2014/main" id="{D79DA3D3-9D26-485A-AB3C-1F9E8327BB5F}"/>
            </a:ext>
          </a:extLst>
        </xdr:cNvPr>
        <xdr:cNvSpPr txBox="1"/>
      </xdr:nvSpPr>
      <xdr:spPr>
        <a:xfrm>
          <a:off x="13500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113773</xdr:rowOff>
    </xdr:from>
    <xdr:ext cx="405111" cy="259045"/>
    <xdr:sp macro="" textlink="">
      <xdr:nvSpPr>
        <xdr:cNvPr id="471" name="n_4mainValue【学校施設】&#10;有形固定資産減価償却率">
          <a:extLst>
            <a:ext uri="{FF2B5EF4-FFF2-40B4-BE49-F238E27FC236}">
              <a16:creationId xmlns:a16="http://schemas.microsoft.com/office/drawing/2014/main" id="{41B751BC-C3CA-4AC9-8EEE-B7128D0277C4}"/>
            </a:ext>
          </a:extLst>
        </xdr:cNvPr>
        <xdr:cNvSpPr txBox="1"/>
      </xdr:nvSpPr>
      <xdr:spPr>
        <a:xfrm>
          <a:off x="12611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CE21210B-FA7F-4165-8BFE-14469A81F7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22531863-F83E-449B-BFE2-F36C03739E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374FF3FA-8D25-47D1-895A-C0F0D7C68AD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EB51916F-FE84-4FEB-8DB2-EEE2256575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2BD83A15-8947-45D2-85D8-3565377BF3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E287F079-BB73-46CF-A732-665C8F61A6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9C147CD1-48CA-439D-9FCC-454233EE90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C8CC2249-AA98-4337-B1F1-34A86CF7884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DE8AE3C8-E34A-444D-A6CE-2E8D3FB9FB8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721CA2CD-3247-43F4-B1AC-050FE502067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5704A5B1-A604-4657-AA1C-0EB26703D2C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a:extLst>
            <a:ext uri="{FF2B5EF4-FFF2-40B4-BE49-F238E27FC236}">
              <a16:creationId xmlns:a16="http://schemas.microsoft.com/office/drawing/2014/main" id="{8993665E-30B2-4884-A7F9-70567407985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a:extLst>
            <a:ext uri="{FF2B5EF4-FFF2-40B4-BE49-F238E27FC236}">
              <a16:creationId xmlns:a16="http://schemas.microsoft.com/office/drawing/2014/main" id="{8B2EC4A6-6546-4FD9-B662-48543B111FC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a:extLst>
            <a:ext uri="{FF2B5EF4-FFF2-40B4-BE49-F238E27FC236}">
              <a16:creationId xmlns:a16="http://schemas.microsoft.com/office/drawing/2014/main" id="{4E8C61E2-B9A9-4974-8211-96EF36AA975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a:extLst>
            <a:ext uri="{FF2B5EF4-FFF2-40B4-BE49-F238E27FC236}">
              <a16:creationId xmlns:a16="http://schemas.microsoft.com/office/drawing/2014/main" id="{C6EEFF7D-A0B3-49D7-B2A4-695FCCCD568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a:extLst>
            <a:ext uri="{FF2B5EF4-FFF2-40B4-BE49-F238E27FC236}">
              <a16:creationId xmlns:a16="http://schemas.microsoft.com/office/drawing/2014/main" id="{092BDD33-B907-4A4D-B8F3-DF719A609C4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a:extLst>
            <a:ext uri="{FF2B5EF4-FFF2-40B4-BE49-F238E27FC236}">
              <a16:creationId xmlns:a16="http://schemas.microsoft.com/office/drawing/2014/main" id="{2E62CDED-E001-4055-9BE2-A95A66C8E83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a:extLst>
            <a:ext uri="{FF2B5EF4-FFF2-40B4-BE49-F238E27FC236}">
              <a16:creationId xmlns:a16="http://schemas.microsoft.com/office/drawing/2014/main" id="{E54FA9E5-0875-4707-ABC3-76A14070786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a:extLst>
            <a:ext uri="{FF2B5EF4-FFF2-40B4-BE49-F238E27FC236}">
              <a16:creationId xmlns:a16="http://schemas.microsoft.com/office/drawing/2014/main" id="{06F1127F-C013-4F06-BD23-B1BE1C8D2AD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a:extLst>
            <a:ext uri="{FF2B5EF4-FFF2-40B4-BE49-F238E27FC236}">
              <a16:creationId xmlns:a16="http://schemas.microsoft.com/office/drawing/2014/main" id="{DDB81D5B-C2F3-4F97-B1C5-5EBCD217DB0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a:extLst>
            <a:ext uri="{FF2B5EF4-FFF2-40B4-BE49-F238E27FC236}">
              <a16:creationId xmlns:a16="http://schemas.microsoft.com/office/drawing/2014/main" id="{6DFB9BE8-E799-457F-AE34-053363B1828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a:extLst>
            <a:ext uri="{FF2B5EF4-FFF2-40B4-BE49-F238E27FC236}">
              <a16:creationId xmlns:a16="http://schemas.microsoft.com/office/drawing/2014/main" id="{2314AD9B-B7F1-4A61-9727-32651B7E692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a:extLst>
            <a:ext uri="{FF2B5EF4-FFF2-40B4-BE49-F238E27FC236}">
              <a16:creationId xmlns:a16="http://schemas.microsoft.com/office/drawing/2014/main" id="{C0191F5A-1FDF-4424-A007-D608822370E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5FE39D1B-46DC-4EF5-8F9F-838E686704D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a:extLst>
            <a:ext uri="{FF2B5EF4-FFF2-40B4-BE49-F238E27FC236}">
              <a16:creationId xmlns:a16="http://schemas.microsoft.com/office/drawing/2014/main" id="{B02BF68E-1AA5-46E3-9F22-6C29CCD466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D494D166-23A9-4FC9-9CA3-5E6A240533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498" name="直線コネクタ 497">
          <a:extLst>
            <a:ext uri="{FF2B5EF4-FFF2-40B4-BE49-F238E27FC236}">
              <a16:creationId xmlns:a16="http://schemas.microsoft.com/office/drawing/2014/main" id="{38427F51-D890-478C-9A40-CA9889BD35AA}"/>
            </a:ext>
          </a:extLst>
        </xdr:cNvPr>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499" name="【学校施設】&#10;一人当たり面積最小値テキスト">
          <a:extLst>
            <a:ext uri="{FF2B5EF4-FFF2-40B4-BE49-F238E27FC236}">
              <a16:creationId xmlns:a16="http://schemas.microsoft.com/office/drawing/2014/main" id="{25A22593-6506-42A0-92C7-017B5CC03C4F}"/>
            </a:ext>
          </a:extLst>
        </xdr:cNvPr>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00" name="直線コネクタ 499">
          <a:extLst>
            <a:ext uri="{FF2B5EF4-FFF2-40B4-BE49-F238E27FC236}">
              <a16:creationId xmlns:a16="http://schemas.microsoft.com/office/drawing/2014/main" id="{407B4F8C-DC4E-48CB-A75E-814653119DC0}"/>
            </a:ext>
          </a:extLst>
        </xdr:cNvPr>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01" name="【学校施設】&#10;一人当たり面積最大値テキスト">
          <a:extLst>
            <a:ext uri="{FF2B5EF4-FFF2-40B4-BE49-F238E27FC236}">
              <a16:creationId xmlns:a16="http://schemas.microsoft.com/office/drawing/2014/main" id="{36F0ECDC-D05A-4C8A-AC79-952F8B88A389}"/>
            </a:ext>
          </a:extLst>
        </xdr:cNvPr>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02" name="直線コネクタ 501">
          <a:extLst>
            <a:ext uri="{FF2B5EF4-FFF2-40B4-BE49-F238E27FC236}">
              <a16:creationId xmlns:a16="http://schemas.microsoft.com/office/drawing/2014/main" id="{3BC2B54B-CD04-467C-8CC2-AB47B604622F}"/>
            </a:ext>
          </a:extLst>
        </xdr:cNvPr>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46209</xdr:rowOff>
    </xdr:from>
    <xdr:ext cx="469744" cy="259045"/>
    <xdr:sp macro="" textlink="">
      <xdr:nvSpPr>
        <xdr:cNvPr id="503" name="【学校施設】&#10;一人当たり面積平均値テキスト">
          <a:extLst>
            <a:ext uri="{FF2B5EF4-FFF2-40B4-BE49-F238E27FC236}">
              <a16:creationId xmlns:a16="http://schemas.microsoft.com/office/drawing/2014/main" id="{CECD057F-712A-43AB-82C2-0417E5E0B651}"/>
            </a:ext>
          </a:extLst>
        </xdr:cNvPr>
        <xdr:cNvSpPr txBox="1"/>
      </xdr:nvSpPr>
      <xdr:spPr>
        <a:xfrm>
          <a:off x="22199600" y="1050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504" name="フローチャート: 判断 503">
          <a:extLst>
            <a:ext uri="{FF2B5EF4-FFF2-40B4-BE49-F238E27FC236}">
              <a16:creationId xmlns:a16="http://schemas.microsoft.com/office/drawing/2014/main" id="{B67619F7-9E5D-439B-92A6-DED3959A9CA2}"/>
            </a:ext>
          </a:extLst>
        </xdr:cNvPr>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505" name="フローチャート: 判断 504">
          <a:extLst>
            <a:ext uri="{FF2B5EF4-FFF2-40B4-BE49-F238E27FC236}">
              <a16:creationId xmlns:a16="http://schemas.microsoft.com/office/drawing/2014/main" id="{5CD22821-04F5-47A9-921C-F65FA332141D}"/>
            </a:ext>
          </a:extLst>
        </xdr:cNvPr>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506" name="フローチャート: 判断 505">
          <a:extLst>
            <a:ext uri="{FF2B5EF4-FFF2-40B4-BE49-F238E27FC236}">
              <a16:creationId xmlns:a16="http://schemas.microsoft.com/office/drawing/2014/main" id="{F7E50920-DF17-4614-8AE3-C05F1EBA7257}"/>
            </a:ext>
          </a:extLst>
        </xdr:cNvPr>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507" name="フローチャート: 判断 506">
          <a:extLst>
            <a:ext uri="{FF2B5EF4-FFF2-40B4-BE49-F238E27FC236}">
              <a16:creationId xmlns:a16="http://schemas.microsoft.com/office/drawing/2014/main" id="{EC57A8F2-2AD4-41A2-9DBB-E473E9A87C0B}"/>
            </a:ext>
          </a:extLst>
        </xdr:cNvPr>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508" name="フローチャート: 判断 507">
          <a:extLst>
            <a:ext uri="{FF2B5EF4-FFF2-40B4-BE49-F238E27FC236}">
              <a16:creationId xmlns:a16="http://schemas.microsoft.com/office/drawing/2014/main" id="{654EAB08-AB3B-41D3-ACAB-2BB5A59BC9EE}"/>
            </a:ext>
          </a:extLst>
        </xdr:cNvPr>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EA9C0356-13F4-429B-BF7F-65B8D98BB0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6CE3F836-3FE2-46E4-8DF9-2135266EF1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E5C8660-68C1-4E74-8ADB-6365E0EDBD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619474B9-FF47-4CE0-9828-80B4D91410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E1BDC8A0-0423-408F-B079-9C882EEEB7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112812</xdr:rowOff>
    </xdr:from>
    <xdr:to>
      <xdr:col>116</xdr:col>
      <xdr:colOff>114300</xdr:colOff>
      <xdr:row>63</xdr:row>
      <xdr:rowOff>42962</xdr:rowOff>
    </xdr:to>
    <xdr:sp macro="" textlink="">
      <xdr:nvSpPr>
        <xdr:cNvPr id="514" name="楕円 513">
          <a:extLst>
            <a:ext uri="{FF2B5EF4-FFF2-40B4-BE49-F238E27FC236}">
              <a16:creationId xmlns:a16="http://schemas.microsoft.com/office/drawing/2014/main" id="{933D584E-3ACE-4323-AEE7-A2375BAAE22D}"/>
            </a:ext>
          </a:extLst>
        </xdr:cNvPr>
        <xdr:cNvSpPr/>
      </xdr:nvSpPr>
      <xdr:spPr>
        <a:xfrm>
          <a:off x="22110700" y="107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91239</xdr:rowOff>
    </xdr:from>
    <xdr:ext cx="469744" cy="259045"/>
    <xdr:sp macro="" textlink="">
      <xdr:nvSpPr>
        <xdr:cNvPr id="515" name="【学校施設】&#10;一人当たり面積該当値テキスト">
          <a:extLst>
            <a:ext uri="{FF2B5EF4-FFF2-40B4-BE49-F238E27FC236}">
              <a16:creationId xmlns:a16="http://schemas.microsoft.com/office/drawing/2014/main" id="{641BFB08-30A6-4BB8-B1DA-AD836561DFFF}"/>
            </a:ext>
          </a:extLst>
        </xdr:cNvPr>
        <xdr:cNvSpPr txBox="1"/>
      </xdr:nvSpPr>
      <xdr:spPr>
        <a:xfrm>
          <a:off x="22199600" y="1072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516" name="楕円 515">
          <a:extLst>
            <a:ext uri="{FF2B5EF4-FFF2-40B4-BE49-F238E27FC236}">
              <a16:creationId xmlns:a16="http://schemas.microsoft.com/office/drawing/2014/main" id="{E63100D0-0D0F-43E8-AB6A-954D31970227}"/>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163612</xdr:rowOff>
    </xdr:from>
    <xdr:to>
      <xdr:col>116</xdr:col>
      <xdr:colOff>63500</xdr:colOff>
      <xdr:row>63</xdr:row>
      <xdr:rowOff>0</xdr:rowOff>
    </xdr:to>
    <xdr:cxnSp macro="">
      <xdr:nvCxnSpPr>
        <xdr:cNvPr id="517" name="直線コネクタ 516">
          <a:extLst>
            <a:ext uri="{FF2B5EF4-FFF2-40B4-BE49-F238E27FC236}">
              <a16:creationId xmlns:a16="http://schemas.microsoft.com/office/drawing/2014/main" id="{7A6B870B-991E-4D98-A74C-4AC71100B424}"/>
            </a:ext>
          </a:extLst>
        </xdr:cNvPr>
        <xdr:cNvCxnSpPr/>
      </xdr:nvCxnSpPr>
      <xdr:spPr>
        <a:xfrm flipV="1">
          <a:off x="21323300" y="10793512"/>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135019</xdr:rowOff>
    </xdr:from>
    <xdr:to>
      <xdr:col>107</xdr:col>
      <xdr:colOff>101600</xdr:colOff>
      <xdr:row>63</xdr:row>
      <xdr:rowOff>65169</xdr:rowOff>
    </xdr:to>
    <xdr:sp macro="" textlink="">
      <xdr:nvSpPr>
        <xdr:cNvPr id="518" name="楕円 517">
          <a:extLst>
            <a:ext uri="{FF2B5EF4-FFF2-40B4-BE49-F238E27FC236}">
              <a16:creationId xmlns:a16="http://schemas.microsoft.com/office/drawing/2014/main" id="{7492F724-13F6-4167-A755-FC46BF7A7CF9}"/>
            </a:ext>
          </a:extLst>
        </xdr:cNvPr>
        <xdr:cNvSpPr/>
      </xdr:nvSpPr>
      <xdr:spPr>
        <a:xfrm>
          <a:off x="20383500" y="1076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14369</xdr:rowOff>
    </xdr:to>
    <xdr:cxnSp macro="">
      <xdr:nvCxnSpPr>
        <xdr:cNvPr id="519" name="直線コネクタ 518">
          <a:extLst>
            <a:ext uri="{FF2B5EF4-FFF2-40B4-BE49-F238E27FC236}">
              <a16:creationId xmlns:a16="http://schemas.microsoft.com/office/drawing/2014/main" id="{E8D0293C-73E4-40DC-9579-9B4F0CBDFA6B}"/>
            </a:ext>
          </a:extLst>
        </xdr:cNvPr>
        <xdr:cNvCxnSpPr/>
      </xdr:nvCxnSpPr>
      <xdr:spPr>
        <a:xfrm flipV="1">
          <a:off x="20434300" y="10801350"/>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138285</xdr:rowOff>
    </xdr:from>
    <xdr:to>
      <xdr:col>102</xdr:col>
      <xdr:colOff>165100</xdr:colOff>
      <xdr:row>63</xdr:row>
      <xdr:rowOff>68435</xdr:rowOff>
    </xdr:to>
    <xdr:sp macro="" textlink="">
      <xdr:nvSpPr>
        <xdr:cNvPr id="520" name="楕円 519">
          <a:extLst>
            <a:ext uri="{FF2B5EF4-FFF2-40B4-BE49-F238E27FC236}">
              <a16:creationId xmlns:a16="http://schemas.microsoft.com/office/drawing/2014/main" id="{D011FB07-BBA8-4BBD-BD82-27625A49640F}"/>
            </a:ext>
          </a:extLst>
        </xdr:cNvPr>
        <xdr:cNvSpPr/>
      </xdr:nvSpPr>
      <xdr:spPr>
        <a:xfrm>
          <a:off x="19494500" y="10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14369</xdr:rowOff>
    </xdr:from>
    <xdr:to>
      <xdr:col>107</xdr:col>
      <xdr:colOff>50800</xdr:colOff>
      <xdr:row>63</xdr:row>
      <xdr:rowOff>17635</xdr:rowOff>
    </xdr:to>
    <xdr:cxnSp macro="">
      <xdr:nvCxnSpPr>
        <xdr:cNvPr id="521" name="直線コネクタ 520">
          <a:extLst>
            <a:ext uri="{FF2B5EF4-FFF2-40B4-BE49-F238E27FC236}">
              <a16:creationId xmlns:a16="http://schemas.microsoft.com/office/drawing/2014/main" id="{050682A8-B1A4-40C9-A25E-E0768222DA4E}"/>
            </a:ext>
          </a:extLst>
        </xdr:cNvPr>
        <xdr:cNvCxnSpPr/>
      </xdr:nvCxnSpPr>
      <xdr:spPr>
        <a:xfrm flipV="1">
          <a:off x="19545300" y="1081571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142204</xdr:rowOff>
    </xdr:from>
    <xdr:to>
      <xdr:col>98</xdr:col>
      <xdr:colOff>38100</xdr:colOff>
      <xdr:row>63</xdr:row>
      <xdr:rowOff>72354</xdr:rowOff>
    </xdr:to>
    <xdr:sp macro="" textlink="">
      <xdr:nvSpPr>
        <xdr:cNvPr id="522" name="楕円 521">
          <a:extLst>
            <a:ext uri="{FF2B5EF4-FFF2-40B4-BE49-F238E27FC236}">
              <a16:creationId xmlns:a16="http://schemas.microsoft.com/office/drawing/2014/main" id="{6F600168-59A7-447B-90F4-4E4E840069A7}"/>
            </a:ext>
          </a:extLst>
        </xdr:cNvPr>
        <xdr:cNvSpPr/>
      </xdr:nvSpPr>
      <xdr:spPr>
        <a:xfrm>
          <a:off x="18605500" y="1077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17635</xdr:rowOff>
    </xdr:from>
    <xdr:to>
      <xdr:col>102</xdr:col>
      <xdr:colOff>114300</xdr:colOff>
      <xdr:row>63</xdr:row>
      <xdr:rowOff>21554</xdr:rowOff>
    </xdr:to>
    <xdr:cxnSp macro="">
      <xdr:nvCxnSpPr>
        <xdr:cNvPr id="523" name="直線コネクタ 522">
          <a:extLst>
            <a:ext uri="{FF2B5EF4-FFF2-40B4-BE49-F238E27FC236}">
              <a16:creationId xmlns:a16="http://schemas.microsoft.com/office/drawing/2014/main" id="{33EE69BC-8B2A-4135-BB60-4A3007EEF223}"/>
            </a:ext>
          </a:extLst>
        </xdr:cNvPr>
        <xdr:cNvCxnSpPr/>
      </xdr:nvCxnSpPr>
      <xdr:spPr>
        <a:xfrm flipV="1">
          <a:off x="18656300" y="1081898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139173</xdr:rowOff>
    </xdr:from>
    <xdr:ext cx="469744" cy="259045"/>
    <xdr:sp macro="" textlink="">
      <xdr:nvSpPr>
        <xdr:cNvPr id="524" name="n_1aveValue【学校施設】&#10;一人当たり面積">
          <a:extLst>
            <a:ext uri="{FF2B5EF4-FFF2-40B4-BE49-F238E27FC236}">
              <a16:creationId xmlns:a16="http://schemas.microsoft.com/office/drawing/2014/main" id="{5A6D50A9-ECB8-4120-9400-C14E14AA1088}"/>
            </a:ext>
          </a:extLst>
        </xdr:cNvPr>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158114</xdr:rowOff>
    </xdr:from>
    <xdr:ext cx="469744" cy="259045"/>
    <xdr:sp macro="" textlink="">
      <xdr:nvSpPr>
        <xdr:cNvPr id="525" name="n_2aveValue【学校施設】&#10;一人当たり面積">
          <a:extLst>
            <a:ext uri="{FF2B5EF4-FFF2-40B4-BE49-F238E27FC236}">
              <a16:creationId xmlns:a16="http://schemas.microsoft.com/office/drawing/2014/main" id="{0E02EA2C-DE99-438A-9165-299EF554A6C2}"/>
            </a:ext>
          </a:extLst>
        </xdr:cNvPr>
        <xdr:cNvSpPr txBox="1"/>
      </xdr:nvSpPr>
      <xdr:spPr>
        <a:xfrm>
          <a:off x="20199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153216</xdr:rowOff>
    </xdr:from>
    <xdr:ext cx="469744" cy="259045"/>
    <xdr:sp macro="" textlink="">
      <xdr:nvSpPr>
        <xdr:cNvPr id="526" name="n_3aveValue【学校施設】&#10;一人当たり面積">
          <a:extLst>
            <a:ext uri="{FF2B5EF4-FFF2-40B4-BE49-F238E27FC236}">
              <a16:creationId xmlns:a16="http://schemas.microsoft.com/office/drawing/2014/main" id="{F9496C28-67E0-4835-9AB2-FEB4643C4675}"/>
            </a:ext>
          </a:extLst>
        </xdr:cNvPr>
        <xdr:cNvSpPr txBox="1"/>
      </xdr:nvSpPr>
      <xdr:spPr>
        <a:xfrm>
          <a:off x="19310427" y="104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527" name="n_4aveValue【学校施設】&#10;一人当たり面積">
          <a:extLst>
            <a:ext uri="{FF2B5EF4-FFF2-40B4-BE49-F238E27FC236}">
              <a16:creationId xmlns:a16="http://schemas.microsoft.com/office/drawing/2014/main" id="{DC7CD127-CB44-4BEC-992A-83B1FEE321A7}"/>
            </a:ext>
          </a:extLst>
        </xdr:cNvPr>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528" name="n_1mainValue【学校施設】&#10;一人当たり面積">
          <a:extLst>
            <a:ext uri="{FF2B5EF4-FFF2-40B4-BE49-F238E27FC236}">
              <a16:creationId xmlns:a16="http://schemas.microsoft.com/office/drawing/2014/main" id="{72770B76-F8DA-4B8A-93E1-3EF6DD363761}"/>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56296</xdr:rowOff>
    </xdr:from>
    <xdr:ext cx="469744" cy="259045"/>
    <xdr:sp macro="" textlink="">
      <xdr:nvSpPr>
        <xdr:cNvPr id="529" name="n_2mainValue【学校施設】&#10;一人当たり面積">
          <a:extLst>
            <a:ext uri="{FF2B5EF4-FFF2-40B4-BE49-F238E27FC236}">
              <a16:creationId xmlns:a16="http://schemas.microsoft.com/office/drawing/2014/main" id="{04AFDC5A-8D68-49DC-A842-6EB531F30379}"/>
            </a:ext>
          </a:extLst>
        </xdr:cNvPr>
        <xdr:cNvSpPr txBox="1"/>
      </xdr:nvSpPr>
      <xdr:spPr>
        <a:xfrm>
          <a:off x="20199427" y="1085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59562</xdr:rowOff>
    </xdr:from>
    <xdr:ext cx="469744" cy="259045"/>
    <xdr:sp macro="" textlink="">
      <xdr:nvSpPr>
        <xdr:cNvPr id="530" name="n_3mainValue【学校施設】&#10;一人当たり面積">
          <a:extLst>
            <a:ext uri="{FF2B5EF4-FFF2-40B4-BE49-F238E27FC236}">
              <a16:creationId xmlns:a16="http://schemas.microsoft.com/office/drawing/2014/main" id="{E44FDF8E-2563-489F-BC3F-C7EEEE772DE6}"/>
            </a:ext>
          </a:extLst>
        </xdr:cNvPr>
        <xdr:cNvSpPr txBox="1"/>
      </xdr:nvSpPr>
      <xdr:spPr>
        <a:xfrm>
          <a:off x="19310427" y="1086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63481</xdr:rowOff>
    </xdr:from>
    <xdr:ext cx="469744" cy="259045"/>
    <xdr:sp macro="" textlink="">
      <xdr:nvSpPr>
        <xdr:cNvPr id="531" name="n_4mainValue【学校施設】&#10;一人当たり面積">
          <a:extLst>
            <a:ext uri="{FF2B5EF4-FFF2-40B4-BE49-F238E27FC236}">
              <a16:creationId xmlns:a16="http://schemas.microsoft.com/office/drawing/2014/main" id="{4F98EAF7-60DA-4C02-9A3F-071105D26953}"/>
            </a:ext>
          </a:extLst>
        </xdr:cNvPr>
        <xdr:cNvSpPr txBox="1"/>
      </xdr:nvSpPr>
      <xdr:spPr>
        <a:xfrm>
          <a:off x="18421427" y="1086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896B445F-74DB-400E-921A-0EE2AE680A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100C8CD3-BFCD-4DE0-92B7-4DAECC1D75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0955F216-9EEF-4EBE-A414-C8483714DB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998810EF-22E8-4478-9061-48A7077B84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FC4E6DF3-0997-4FB9-B59C-12FB849A0B5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354B3FBD-E55E-4E33-ADAC-3BC6D0B5F2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51E90BC7-BB67-4678-B8EC-C9C00FEDA5D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6FAB3D47-2D24-48D2-A0B2-420378019C6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a:extLst>
            <a:ext uri="{FF2B5EF4-FFF2-40B4-BE49-F238E27FC236}">
              <a16:creationId xmlns:a16="http://schemas.microsoft.com/office/drawing/2014/main" id="{D7092110-D878-4A90-9EA3-4CEDB2528C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a:extLst>
            <a:ext uri="{FF2B5EF4-FFF2-40B4-BE49-F238E27FC236}">
              <a16:creationId xmlns:a16="http://schemas.microsoft.com/office/drawing/2014/main" id="{9701B8D3-FB9C-4412-88B5-A7E4C0B9D7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a:extLst>
            <a:ext uri="{FF2B5EF4-FFF2-40B4-BE49-F238E27FC236}">
              <a16:creationId xmlns:a16="http://schemas.microsoft.com/office/drawing/2014/main" id="{8B051E19-2DF6-4E5B-8C3F-2BF82C4F43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a:extLst>
            <a:ext uri="{FF2B5EF4-FFF2-40B4-BE49-F238E27FC236}">
              <a16:creationId xmlns:a16="http://schemas.microsoft.com/office/drawing/2014/main" id="{0E20E51E-02EC-40BE-8B6E-11CC285B35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a:extLst>
            <a:ext uri="{FF2B5EF4-FFF2-40B4-BE49-F238E27FC236}">
              <a16:creationId xmlns:a16="http://schemas.microsoft.com/office/drawing/2014/main" id="{13513D7B-89AA-47AF-92B9-D0E8348618D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a:extLst>
            <a:ext uri="{FF2B5EF4-FFF2-40B4-BE49-F238E27FC236}">
              <a16:creationId xmlns:a16="http://schemas.microsoft.com/office/drawing/2014/main" id="{255F499B-3B0F-4827-A015-0CCBE326E5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a:extLst>
            <a:ext uri="{FF2B5EF4-FFF2-40B4-BE49-F238E27FC236}">
              <a16:creationId xmlns:a16="http://schemas.microsoft.com/office/drawing/2014/main" id="{943A9A08-C5FE-4985-B396-7C84888A99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a:extLst>
            <a:ext uri="{FF2B5EF4-FFF2-40B4-BE49-F238E27FC236}">
              <a16:creationId xmlns:a16="http://schemas.microsoft.com/office/drawing/2014/main" id="{9333CF14-ADB2-4F3B-9AAD-EC005B6320B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a:extLst>
            <a:ext uri="{FF2B5EF4-FFF2-40B4-BE49-F238E27FC236}">
              <a16:creationId xmlns:a16="http://schemas.microsoft.com/office/drawing/2014/main" id="{535EA9D2-28B4-429D-822F-9FECD2D17D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a:extLst>
            <a:ext uri="{FF2B5EF4-FFF2-40B4-BE49-F238E27FC236}">
              <a16:creationId xmlns:a16="http://schemas.microsoft.com/office/drawing/2014/main" id="{587B2C39-A7CB-49BE-BE23-23963B681B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a:extLst>
            <a:ext uri="{FF2B5EF4-FFF2-40B4-BE49-F238E27FC236}">
              <a16:creationId xmlns:a16="http://schemas.microsoft.com/office/drawing/2014/main" id="{815E1B79-9D5F-4262-A83D-AABCCD66DFF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a:extLst>
            <a:ext uri="{FF2B5EF4-FFF2-40B4-BE49-F238E27FC236}">
              <a16:creationId xmlns:a16="http://schemas.microsoft.com/office/drawing/2014/main" id="{0024458E-C182-4FBD-8557-741915AD55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a:extLst>
            <a:ext uri="{FF2B5EF4-FFF2-40B4-BE49-F238E27FC236}">
              <a16:creationId xmlns:a16="http://schemas.microsoft.com/office/drawing/2014/main" id="{45DE1A9B-F7F6-47C5-A661-DA9D6AA9CAB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a:extLst>
            <a:ext uri="{FF2B5EF4-FFF2-40B4-BE49-F238E27FC236}">
              <a16:creationId xmlns:a16="http://schemas.microsoft.com/office/drawing/2014/main" id="{15E8CFCF-1668-4FD4-A1C4-EC15796221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a:extLst>
            <a:ext uri="{FF2B5EF4-FFF2-40B4-BE49-F238E27FC236}">
              <a16:creationId xmlns:a16="http://schemas.microsoft.com/office/drawing/2014/main" id="{649526D0-74BA-48D1-9488-02D0871B58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a:extLst>
            <a:ext uri="{FF2B5EF4-FFF2-40B4-BE49-F238E27FC236}">
              <a16:creationId xmlns:a16="http://schemas.microsoft.com/office/drawing/2014/main" id="{001511ED-7705-4105-99EF-3CD54656A91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a:extLst>
            <a:ext uri="{FF2B5EF4-FFF2-40B4-BE49-F238E27FC236}">
              <a16:creationId xmlns:a16="http://schemas.microsoft.com/office/drawing/2014/main" id="{EFA87058-067D-49B5-983F-A5EB724E3A0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a:extLst>
            <a:ext uri="{FF2B5EF4-FFF2-40B4-BE49-F238E27FC236}">
              <a16:creationId xmlns:a16="http://schemas.microsoft.com/office/drawing/2014/main" id="{506D7193-A3F7-4CC5-91E4-A304CC47B8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a:extLst>
            <a:ext uri="{FF2B5EF4-FFF2-40B4-BE49-F238E27FC236}">
              <a16:creationId xmlns:a16="http://schemas.microsoft.com/office/drawing/2014/main" id="{917BB5B4-AE25-47D9-8B5A-7533A71580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a:extLst>
            <a:ext uri="{FF2B5EF4-FFF2-40B4-BE49-F238E27FC236}">
              <a16:creationId xmlns:a16="http://schemas.microsoft.com/office/drawing/2014/main" id="{802A8E05-0892-4D56-AC46-7C2F5EF34E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a:extLst>
            <a:ext uri="{FF2B5EF4-FFF2-40B4-BE49-F238E27FC236}">
              <a16:creationId xmlns:a16="http://schemas.microsoft.com/office/drawing/2014/main" id="{94DA4EA0-CB33-42D8-B608-C0FD465058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a:extLst>
            <a:ext uri="{FF2B5EF4-FFF2-40B4-BE49-F238E27FC236}">
              <a16:creationId xmlns:a16="http://schemas.microsoft.com/office/drawing/2014/main" id="{4A91D58D-1BB1-4AFA-BCE5-32F85D0833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a:extLst>
            <a:ext uri="{FF2B5EF4-FFF2-40B4-BE49-F238E27FC236}">
              <a16:creationId xmlns:a16="http://schemas.microsoft.com/office/drawing/2014/main" id="{53C02609-4FB5-4E9C-AB08-5D43F5AD2A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a:extLst>
            <a:ext uri="{FF2B5EF4-FFF2-40B4-BE49-F238E27FC236}">
              <a16:creationId xmlns:a16="http://schemas.microsoft.com/office/drawing/2014/main" id="{79832533-8A1F-43A6-8287-75D80285EC2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a:extLst>
            <a:ext uri="{FF2B5EF4-FFF2-40B4-BE49-F238E27FC236}">
              <a16:creationId xmlns:a16="http://schemas.microsoft.com/office/drawing/2014/main" id="{5A1406E6-27A6-47E6-97FD-38EAD1D7AD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a:extLst>
            <a:ext uri="{FF2B5EF4-FFF2-40B4-BE49-F238E27FC236}">
              <a16:creationId xmlns:a16="http://schemas.microsoft.com/office/drawing/2014/main" id="{DECD7127-1570-4D56-AEDA-AD0A6F6FFA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a:extLst>
            <a:ext uri="{FF2B5EF4-FFF2-40B4-BE49-F238E27FC236}">
              <a16:creationId xmlns:a16="http://schemas.microsoft.com/office/drawing/2014/main" id="{4EAFAB45-2D51-4BC6-BE8F-A22F6BC05F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公営住宅は、償却率も低く（施設として新しい）、一人当たり面積も全国、類団平均以上となっていることから、比較的充実した整備が行われていると見えるが、平成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に一部団地の建て替えが行われこたことによる減価償却率の押し下げ効果が出ているためである。詳細を確認すると、公営住宅の一部団地や学校施設、総資産の約半分を占めるインフラ資産（道路等）については、かなりの耐用年数を経過しながら応急処置的な整備改修で対応している部分も多々あり、やはり町全体的にハード面の老朽化が進んでいるといえる。</a:t>
          </a:r>
        </a:p>
        <a:p>
          <a:r>
            <a:rPr kumimoji="1" lang="ja-JP" altLang="en-US" sz="1300">
              <a:latin typeface="ＭＳ Ｐゴシック" panose="020B0600070205080204" pitchFamily="50" charset="-128"/>
              <a:ea typeface="ＭＳ Ｐゴシック" panose="020B0600070205080204" pitchFamily="50" charset="-128"/>
            </a:rPr>
            <a:t>　各施設について、一人当たり金額や財産量等も考慮しながら、建替え、改修、廃止等の方針について検討していく必要がある。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E51305-E641-4336-A7BB-A9F8C6B6E1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6E1639-C503-4722-B1D4-FACA0C6986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945D8E-3255-4610-9A01-CB2C19C5F6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82CFDB-D75C-4A3C-993D-813F624663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20B2F1-7764-4147-941E-82B14BB333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418CA6-E4FB-4E96-A61C-9528C4F93E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2EC1F3-7210-4D85-9E2E-B3E89F203CC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0F3879-E8B3-4388-9970-0C5F57A61F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E2CD6E-DA9F-4AAF-B111-618ABE8326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784361-07DF-4BA6-951B-AE16DABA88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14,635
14,597
56.00
7,944,899
7,815,522
92,166
3,658,676
5,944,149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E523E5-272E-4CCA-97C5-D7E83C3EBD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D7C3DB-46B5-47BD-B3E8-53DEA27826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BCA988-28DC-4A18-92A8-17C3662686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0E43B2-7BCB-445E-BBD4-61921E29C9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98A201-1501-417D-8D2A-5ADE7AFDD0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E52AFC-E58F-49EB-B452-C6234826673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113E13-196E-437F-91D0-474E57E38E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9DD679-707C-4361-ACE9-978AE3615D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44DE47-4D77-4F3A-88B2-4203B4F0A2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36DD48-5D47-4419-BC86-F2ACBEAD9D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420981-4483-45C8-9067-A80735F1F9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ED751E-A673-42C4-A204-2EEAD354BDD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4F9894-4CE5-4740-8C29-EB615CDBC1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864410-ECC1-4974-BE5B-030C66B068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B384B6-4C48-49BD-AAB8-15A8A69893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AB6BD54-109B-40DF-89F8-897139A0FE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9673DB-39B5-4A00-A34E-58F7554DA2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1DAC70-F104-42F4-8143-8C487152CB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DCA3A9-7F6F-4377-9FE8-BC3560A76B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014ED3F-63E5-4CC1-AA2A-F94BDB31E7D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E56C7B-C05E-415F-AB6C-B7E02150B6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C314C1-487C-4543-8240-DE9A38E5F5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B95F71-BAE6-4ECD-8E81-AE0F65554A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5A3C9A-44F8-4BE9-AE1B-EC3136CA181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F85D245-1A7B-4755-9501-5E41779FBF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59A1AF-4D57-47EA-A6D6-58C46F663F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714A55-FC23-40CA-B515-3E5037612C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6BC007-6D79-4171-B4D0-F95392A2C7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82E839-06DC-4991-BCC6-1ACA22F0DC6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FC56C7E-04A3-4156-BA9C-D3739E827B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0E951CF-165B-47BD-ABB4-533B142956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0101A01-0734-4867-AC78-B02E9B0000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14E1564-121B-4685-8836-0CABC4B19A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494E9D8-F13B-43DC-80B8-4886761835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615CD2C-5952-4A1A-A25E-DABA16AD28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930BE10-F5FC-4749-B4D8-B78340CDFE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61D75BF-4875-4553-97D7-AE7567DF27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a:extLst>
            <a:ext uri="{FF2B5EF4-FFF2-40B4-BE49-F238E27FC236}">
              <a16:creationId xmlns:a16="http://schemas.microsoft.com/office/drawing/2014/main" id="{F725F4A6-FB5C-4AFC-B517-457803B7FEE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3271BEB2-0145-49B7-A367-2E99C8CE57D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1" name="直線コネクタ 50">
          <a:extLst>
            <a:ext uri="{FF2B5EF4-FFF2-40B4-BE49-F238E27FC236}">
              <a16:creationId xmlns:a16="http://schemas.microsoft.com/office/drawing/2014/main" id="{9391A2AA-B08A-4ED7-8202-9190D278F48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52" name="テキスト ボックス 51">
          <a:extLst>
            <a:ext uri="{FF2B5EF4-FFF2-40B4-BE49-F238E27FC236}">
              <a16:creationId xmlns:a16="http://schemas.microsoft.com/office/drawing/2014/main" id="{98092435-5F07-4A15-A13A-C95FD220B2A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3" name="直線コネクタ 52">
          <a:extLst>
            <a:ext uri="{FF2B5EF4-FFF2-40B4-BE49-F238E27FC236}">
              <a16:creationId xmlns:a16="http://schemas.microsoft.com/office/drawing/2014/main" id="{06141E40-BDF1-4C9E-9BD4-F2475055761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54" name="テキスト ボックス 53">
          <a:extLst>
            <a:ext uri="{FF2B5EF4-FFF2-40B4-BE49-F238E27FC236}">
              <a16:creationId xmlns:a16="http://schemas.microsoft.com/office/drawing/2014/main" id="{063A7D57-DC48-4284-AD28-57303DF88AC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5" name="直線コネクタ 54">
          <a:extLst>
            <a:ext uri="{FF2B5EF4-FFF2-40B4-BE49-F238E27FC236}">
              <a16:creationId xmlns:a16="http://schemas.microsoft.com/office/drawing/2014/main" id="{92DD115F-BA7D-4858-A8F0-37181D5774E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56" name="テキスト ボックス 55">
          <a:extLst>
            <a:ext uri="{FF2B5EF4-FFF2-40B4-BE49-F238E27FC236}">
              <a16:creationId xmlns:a16="http://schemas.microsoft.com/office/drawing/2014/main" id="{E091AA7E-2BCB-48F5-9376-D3A67DF7486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7" name="直線コネクタ 56">
          <a:extLst>
            <a:ext uri="{FF2B5EF4-FFF2-40B4-BE49-F238E27FC236}">
              <a16:creationId xmlns:a16="http://schemas.microsoft.com/office/drawing/2014/main" id="{EA24BE59-38E0-45E6-B394-4B5092B058E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58" name="テキスト ボックス 57">
          <a:extLst>
            <a:ext uri="{FF2B5EF4-FFF2-40B4-BE49-F238E27FC236}">
              <a16:creationId xmlns:a16="http://schemas.microsoft.com/office/drawing/2014/main" id="{B42292E9-D074-429A-95BB-F90209B14AE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9" name="直線コネクタ 58">
          <a:extLst>
            <a:ext uri="{FF2B5EF4-FFF2-40B4-BE49-F238E27FC236}">
              <a16:creationId xmlns:a16="http://schemas.microsoft.com/office/drawing/2014/main" id="{7EB3C2EF-6451-4000-8E65-F9CA3067A4B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60" name="テキスト ボックス 59">
          <a:extLst>
            <a:ext uri="{FF2B5EF4-FFF2-40B4-BE49-F238E27FC236}">
              <a16:creationId xmlns:a16="http://schemas.microsoft.com/office/drawing/2014/main" id="{4D82E59F-BD0F-471E-94EB-B5DC0A98089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1" name="直線コネクタ 60">
          <a:extLst>
            <a:ext uri="{FF2B5EF4-FFF2-40B4-BE49-F238E27FC236}">
              <a16:creationId xmlns:a16="http://schemas.microsoft.com/office/drawing/2014/main" id="{F6E763E6-1894-4680-9950-A6AE8E986F1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62" name="テキスト ボックス 61">
          <a:extLst>
            <a:ext uri="{FF2B5EF4-FFF2-40B4-BE49-F238E27FC236}">
              <a16:creationId xmlns:a16="http://schemas.microsoft.com/office/drawing/2014/main" id="{0F6006B8-E810-45DC-8A81-2E418D35DE23}"/>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3" name="直線コネクタ 62">
          <a:extLst>
            <a:ext uri="{FF2B5EF4-FFF2-40B4-BE49-F238E27FC236}">
              <a16:creationId xmlns:a16="http://schemas.microsoft.com/office/drawing/2014/main" id="{A1A85290-D8D7-4225-88EB-DE0DE1B9E7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4" name="テキスト ボックス 63">
          <a:extLst>
            <a:ext uri="{FF2B5EF4-FFF2-40B4-BE49-F238E27FC236}">
              <a16:creationId xmlns:a16="http://schemas.microsoft.com/office/drawing/2014/main" id="{1F542CE3-B024-4E9E-B004-E02A2517F99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5" name="【図書館】&#10;一人当たり面積グラフ枠">
          <a:extLst>
            <a:ext uri="{FF2B5EF4-FFF2-40B4-BE49-F238E27FC236}">
              <a16:creationId xmlns:a16="http://schemas.microsoft.com/office/drawing/2014/main" id="{9D2C1AF3-DD99-4208-9155-B7086550D3A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66" name="直線コネクタ 65">
          <a:extLst>
            <a:ext uri="{FF2B5EF4-FFF2-40B4-BE49-F238E27FC236}">
              <a16:creationId xmlns:a16="http://schemas.microsoft.com/office/drawing/2014/main" id="{852A6498-9A73-4C91-BABB-43D0CA9B709C}"/>
            </a:ext>
          </a:extLst>
        </xdr:cNvPr>
        <xdr:cNvCxnSpPr/>
      </xdr:nvCxnSpPr>
      <xdr:spPr>
        <a:xfrm flipV="1">
          <a:off x="10476865" y="5810794"/>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67" name="【図書館】&#10;一人当たり面積最小値テキスト">
          <a:extLst>
            <a:ext uri="{FF2B5EF4-FFF2-40B4-BE49-F238E27FC236}">
              <a16:creationId xmlns:a16="http://schemas.microsoft.com/office/drawing/2014/main" id="{99183D82-28B4-48B2-8AF7-0AF706D91761}"/>
            </a:ext>
          </a:extLst>
        </xdr:cNvPr>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68" name="直線コネクタ 67">
          <a:extLst>
            <a:ext uri="{FF2B5EF4-FFF2-40B4-BE49-F238E27FC236}">
              <a16:creationId xmlns:a16="http://schemas.microsoft.com/office/drawing/2014/main" id="{89CDAFFC-E674-4F04-A520-DD792CDDE596}"/>
            </a:ext>
          </a:extLst>
        </xdr:cNvPr>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69" name="【図書館】&#10;一人当たり面積最大値テキスト">
          <a:extLst>
            <a:ext uri="{FF2B5EF4-FFF2-40B4-BE49-F238E27FC236}">
              <a16:creationId xmlns:a16="http://schemas.microsoft.com/office/drawing/2014/main" id="{FFD0D322-3218-4134-833F-5FF09C99E2D6}"/>
            </a:ext>
          </a:extLst>
        </xdr:cNvPr>
        <xdr:cNvSpPr txBox="1"/>
      </xdr:nvSpPr>
      <xdr:spPr>
        <a:xfrm>
          <a:off x="10515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70" name="直線コネクタ 69">
          <a:extLst>
            <a:ext uri="{FF2B5EF4-FFF2-40B4-BE49-F238E27FC236}">
              <a16:creationId xmlns:a16="http://schemas.microsoft.com/office/drawing/2014/main" id="{4A4BE6A8-3A15-459C-85F7-14A6007A06AD}"/>
            </a:ext>
          </a:extLst>
        </xdr:cNvPr>
        <xdr:cNvCxnSpPr/>
      </xdr:nvCxnSpPr>
      <xdr:spPr>
        <a:xfrm>
          <a:off x="10388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12354</xdr:rowOff>
    </xdr:from>
    <xdr:ext cx="469744" cy="259045"/>
    <xdr:sp macro="" textlink="">
      <xdr:nvSpPr>
        <xdr:cNvPr id="71" name="【図書館】&#10;一人当たり面積平均値テキスト">
          <a:extLst>
            <a:ext uri="{FF2B5EF4-FFF2-40B4-BE49-F238E27FC236}">
              <a16:creationId xmlns:a16="http://schemas.microsoft.com/office/drawing/2014/main" id="{8DA649C5-8AB2-4610-88D5-B406ABD80C7C}"/>
            </a:ext>
          </a:extLst>
        </xdr:cNvPr>
        <xdr:cNvSpPr txBox="1"/>
      </xdr:nvSpPr>
      <xdr:spPr>
        <a:xfrm>
          <a:off x="10515600" y="66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72" name="フローチャート: 判断 71">
          <a:extLst>
            <a:ext uri="{FF2B5EF4-FFF2-40B4-BE49-F238E27FC236}">
              <a16:creationId xmlns:a16="http://schemas.microsoft.com/office/drawing/2014/main" id="{3E69ED73-4B44-45AF-A498-FC2A8A928442}"/>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73" name="フローチャート: 判断 72">
          <a:extLst>
            <a:ext uri="{FF2B5EF4-FFF2-40B4-BE49-F238E27FC236}">
              <a16:creationId xmlns:a16="http://schemas.microsoft.com/office/drawing/2014/main" id="{535F1118-35E8-49BA-9EF4-516E95A245E8}"/>
            </a:ext>
          </a:extLst>
        </xdr:cNvPr>
        <xdr:cNvSpPr/>
      </xdr:nvSpPr>
      <xdr:spPr>
        <a:xfrm>
          <a:off x="9588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74" name="フローチャート: 判断 73">
          <a:extLst>
            <a:ext uri="{FF2B5EF4-FFF2-40B4-BE49-F238E27FC236}">
              <a16:creationId xmlns:a16="http://schemas.microsoft.com/office/drawing/2014/main" id="{B39BD13B-99AD-42AA-A9DC-F118B93D0B6E}"/>
            </a:ext>
          </a:extLst>
        </xdr:cNvPr>
        <xdr:cNvSpPr/>
      </xdr:nvSpPr>
      <xdr:spPr>
        <a:xfrm>
          <a:off x="8699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75" name="フローチャート: 判断 74">
          <a:extLst>
            <a:ext uri="{FF2B5EF4-FFF2-40B4-BE49-F238E27FC236}">
              <a16:creationId xmlns:a16="http://schemas.microsoft.com/office/drawing/2014/main" id="{F2AA3FDA-59CB-4D71-80A3-CCAFC9BCB662}"/>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76" name="フローチャート: 判断 75">
          <a:extLst>
            <a:ext uri="{FF2B5EF4-FFF2-40B4-BE49-F238E27FC236}">
              <a16:creationId xmlns:a16="http://schemas.microsoft.com/office/drawing/2014/main" id="{BD91142E-AE7D-4B48-BEB0-CE7D74CAAE33}"/>
            </a:ext>
          </a:extLst>
        </xdr:cNvPr>
        <xdr:cNvSpPr/>
      </xdr:nvSpPr>
      <xdr:spPr>
        <a:xfrm>
          <a:off x="6921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5F86557-BF77-4D27-B6CD-E4E98956BD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ACAA3934-D4CB-4994-BC75-932A34A9DD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BD208A33-737F-44C9-8869-1CEC62BEE03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0" name="テキスト ボックス 79">
          <a:extLst>
            <a:ext uri="{FF2B5EF4-FFF2-40B4-BE49-F238E27FC236}">
              <a16:creationId xmlns:a16="http://schemas.microsoft.com/office/drawing/2014/main" id="{8DDE9DB5-0217-40BC-8C0B-02DFEA8EBF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1" name="テキスト ボックス 80">
          <a:extLst>
            <a:ext uri="{FF2B5EF4-FFF2-40B4-BE49-F238E27FC236}">
              <a16:creationId xmlns:a16="http://schemas.microsoft.com/office/drawing/2014/main" id="{8896DD3F-1FC6-45FA-AB9C-D068B3E92A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151130</xdr:rowOff>
    </xdr:from>
    <xdr:to>
      <xdr:col>55</xdr:col>
      <xdr:colOff>50800</xdr:colOff>
      <xdr:row>42</xdr:row>
      <xdr:rowOff>81280</xdr:rowOff>
    </xdr:to>
    <xdr:sp macro="" textlink="">
      <xdr:nvSpPr>
        <xdr:cNvPr id="82" name="楕円 81">
          <a:extLst>
            <a:ext uri="{FF2B5EF4-FFF2-40B4-BE49-F238E27FC236}">
              <a16:creationId xmlns:a16="http://schemas.microsoft.com/office/drawing/2014/main" id="{D0C3AA3E-1D85-47DE-BE1A-A480843AA926}"/>
            </a:ext>
          </a:extLst>
        </xdr:cNvPr>
        <xdr:cNvSpPr/>
      </xdr:nvSpPr>
      <xdr:spPr>
        <a:xfrm>
          <a:off x="10426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66057</xdr:rowOff>
    </xdr:from>
    <xdr:ext cx="469744" cy="259045"/>
    <xdr:sp macro="" textlink="">
      <xdr:nvSpPr>
        <xdr:cNvPr id="83" name="【図書館】&#10;一人当たり面積該当値テキスト">
          <a:extLst>
            <a:ext uri="{FF2B5EF4-FFF2-40B4-BE49-F238E27FC236}">
              <a16:creationId xmlns:a16="http://schemas.microsoft.com/office/drawing/2014/main" id="{FF1CE312-58E1-4B87-A55C-29A654F160A1}"/>
            </a:ext>
          </a:extLst>
        </xdr:cNvPr>
        <xdr:cNvSpPr txBox="1"/>
      </xdr:nvSpPr>
      <xdr:spPr>
        <a:xfrm>
          <a:off x="10515600"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154396</xdr:rowOff>
    </xdr:from>
    <xdr:to>
      <xdr:col>50</xdr:col>
      <xdr:colOff>165100</xdr:colOff>
      <xdr:row>42</xdr:row>
      <xdr:rowOff>84546</xdr:rowOff>
    </xdr:to>
    <xdr:sp macro="" textlink="">
      <xdr:nvSpPr>
        <xdr:cNvPr id="84" name="楕円 83">
          <a:extLst>
            <a:ext uri="{FF2B5EF4-FFF2-40B4-BE49-F238E27FC236}">
              <a16:creationId xmlns:a16="http://schemas.microsoft.com/office/drawing/2014/main" id="{8244EE3D-2725-49A8-A24E-B6426321DEC5}"/>
            </a:ext>
          </a:extLst>
        </xdr:cNvPr>
        <xdr:cNvSpPr/>
      </xdr:nvSpPr>
      <xdr:spPr>
        <a:xfrm>
          <a:off x="9588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30480</xdr:rowOff>
    </xdr:from>
    <xdr:to>
      <xdr:col>55</xdr:col>
      <xdr:colOff>0</xdr:colOff>
      <xdr:row>42</xdr:row>
      <xdr:rowOff>33746</xdr:rowOff>
    </xdr:to>
    <xdr:cxnSp macro="">
      <xdr:nvCxnSpPr>
        <xdr:cNvPr id="85" name="直線コネクタ 84">
          <a:extLst>
            <a:ext uri="{FF2B5EF4-FFF2-40B4-BE49-F238E27FC236}">
              <a16:creationId xmlns:a16="http://schemas.microsoft.com/office/drawing/2014/main" id="{2EB328E4-1FD0-4C34-91AB-3DAF1039EC24}"/>
            </a:ext>
          </a:extLst>
        </xdr:cNvPr>
        <xdr:cNvCxnSpPr/>
      </xdr:nvCxnSpPr>
      <xdr:spPr>
        <a:xfrm flipV="1">
          <a:off x="9639300" y="72313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154396</xdr:rowOff>
    </xdr:from>
    <xdr:to>
      <xdr:col>46</xdr:col>
      <xdr:colOff>38100</xdr:colOff>
      <xdr:row>42</xdr:row>
      <xdr:rowOff>84546</xdr:rowOff>
    </xdr:to>
    <xdr:sp macro="" textlink="">
      <xdr:nvSpPr>
        <xdr:cNvPr id="86" name="楕円 85">
          <a:extLst>
            <a:ext uri="{FF2B5EF4-FFF2-40B4-BE49-F238E27FC236}">
              <a16:creationId xmlns:a16="http://schemas.microsoft.com/office/drawing/2014/main" id="{DC1B5490-72DF-42E9-A566-F042A908CF27}"/>
            </a:ext>
          </a:extLst>
        </xdr:cNvPr>
        <xdr:cNvSpPr/>
      </xdr:nvSpPr>
      <xdr:spPr>
        <a:xfrm>
          <a:off x="8699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33746</xdr:rowOff>
    </xdr:from>
    <xdr:to>
      <xdr:col>50</xdr:col>
      <xdr:colOff>114300</xdr:colOff>
      <xdr:row>42</xdr:row>
      <xdr:rowOff>33746</xdr:rowOff>
    </xdr:to>
    <xdr:cxnSp macro="">
      <xdr:nvCxnSpPr>
        <xdr:cNvPr id="87" name="直線コネクタ 86">
          <a:extLst>
            <a:ext uri="{FF2B5EF4-FFF2-40B4-BE49-F238E27FC236}">
              <a16:creationId xmlns:a16="http://schemas.microsoft.com/office/drawing/2014/main" id="{B07BCD94-ED4C-4FD2-B6AC-96602A21FF8A}"/>
            </a:ext>
          </a:extLst>
        </xdr:cNvPr>
        <xdr:cNvCxnSpPr/>
      </xdr:nvCxnSpPr>
      <xdr:spPr>
        <a:xfrm>
          <a:off x="8750300" y="7234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154396</xdr:rowOff>
    </xdr:from>
    <xdr:to>
      <xdr:col>41</xdr:col>
      <xdr:colOff>101600</xdr:colOff>
      <xdr:row>42</xdr:row>
      <xdr:rowOff>84546</xdr:rowOff>
    </xdr:to>
    <xdr:sp macro="" textlink="">
      <xdr:nvSpPr>
        <xdr:cNvPr id="88" name="楕円 87">
          <a:extLst>
            <a:ext uri="{FF2B5EF4-FFF2-40B4-BE49-F238E27FC236}">
              <a16:creationId xmlns:a16="http://schemas.microsoft.com/office/drawing/2014/main" id="{49C49320-FC19-41F5-990D-3BA83C4CFBA8}"/>
            </a:ext>
          </a:extLst>
        </xdr:cNvPr>
        <xdr:cNvSpPr/>
      </xdr:nvSpPr>
      <xdr:spPr>
        <a:xfrm>
          <a:off x="7810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33746</xdr:rowOff>
    </xdr:from>
    <xdr:to>
      <xdr:col>45</xdr:col>
      <xdr:colOff>177800</xdr:colOff>
      <xdr:row>42</xdr:row>
      <xdr:rowOff>33746</xdr:rowOff>
    </xdr:to>
    <xdr:cxnSp macro="">
      <xdr:nvCxnSpPr>
        <xdr:cNvPr id="89" name="直線コネクタ 88">
          <a:extLst>
            <a:ext uri="{FF2B5EF4-FFF2-40B4-BE49-F238E27FC236}">
              <a16:creationId xmlns:a16="http://schemas.microsoft.com/office/drawing/2014/main" id="{CBA08572-57B1-4149-8F01-B0FA216189E7}"/>
            </a:ext>
          </a:extLst>
        </xdr:cNvPr>
        <xdr:cNvCxnSpPr/>
      </xdr:nvCxnSpPr>
      <xdr:spPr>
        <a:xfrm>
          <a:off x="7861300" y="7234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154396</xdr:rowOff>
    </xdr:from>
    <xdr:to>
      <xdr:col>36</xdr:col>
      <xdr:colOff>165100</xdr:colOff>
      <xdr:row>42</xdr:row>
      <xdr:rowOff>84546</xdr:rowOff>
    </xdr:to>
    <xdr:sp macro="" textlink="">
      <xdr:nvSpPr>
        <xdr:cNvPr id="90" name="楕円 89">
          <a:extLst>
            <a:ext uri="{FF2B5EF4-FFF2-40B4-BE49-F238E27FC236}">
              <a16:creationId xmlns:a16="http://schemas.microsoft.com/office/drawing/2014/main" id="{8AC73335-6A8A-4259-85E6-D43937410FF7}"/>
            </a:ext>
          </a:extLst>
        </xdr:cNvPr>
        <xdr:cNvSpPr/>
      </xdr:nvSpPr>
      <xdr:spPr>
        <a:xfrm>
          <a:off x="6921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33746</xdr:rowOff>
    </xdr:from>
    <xdr:to>
      <xdr:col>41</xdr:col>
      <xdr:colOff>50800</xdr:colOff>
      <xdr:row>42</xdr:row>
      <xdr:rowOff>33746</xdr:rowOff>
    </xdr:to>
    <xdr:cxnSp macro="">
      <xdr:nvCxnSpPr>
        <xdr:cNvPr id="91" name="直線コネクタ 90">
          <a:extLst>
            <a:ext uri="{FF2B5EF4-FFF2-40B4-BE49-F238E27FC236}">
              <a16:creationId xmlns:a16="http://schemas.microsoft.com/office/drawing/2014/main" id="{37DC4B89-4911-4008-8802-76DD9DDFD17A}"/>
            </a:ext>
          </a:extLst>
        </xdr:cNvPr>
        <xdr:cNvCxnSpPr/>
      </xdr:nvCxnSpPr>
      <xdr:spPr>
        <a:xfrm>
          <a:off x="6972300" y="7234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133730</xdr:rowOff>
    </xdr:from>
    <xdr:ext cx="469744" cy="259045"/>
    <xdr:sp macro="" textlink="">
      <xdr:nvSpPr>
        <xdr:cNvPr id="92" name="n_1aveValue【図書館】&#10;一人当たり面積">
          <a:extLst>
            <a:ext uri="{FF2B5EF4-FFF2-40B4-BE49-F238E27FC236}">
              <a16:creationId xmlns:a16="http://schemas.microsoft.com/office/drawing/2014/main" id="{0FC2B244-C077-4230-A29A-93DA1D60CDE7}"/>
            </a:ext>
          </a:extLst>
        </xdr:cNvPr>
        <xdr:cNvSpPr txBox="1"/>
      </xdr:nvSpPr>
      <xdr:spPr>
        <a:xfrm>
          <a:off x="93917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136996</xdr:rowOff>
    </xdr:from>
    <xdr:ext cx="469744" cy="259045"/>
    <xdr:sp macro="" textlink="">
      <xdr:nvSpPr>
        <xdr:cNvPr id="93" name="n_2aveValue【図書館】&#10;一人当たり面積">
          <a:extLst>
            <a:ext uri="{FF2B5EF4-FFF2-40B4-BE49-F238E27FC236}">
              <a16:creationId xmlns:a16="http://schemas.microsoft.com/office/drawing/2014/main" id="{84669287-A1BD-4A7B-BA91-A5BC68B07E20}"/>
            </a:ext>
          </a:extLst>
        </xdr:cNvPr>
        <xdr:cNvSpPr txBox="1"/>
      </xdr:nvSpPr>
      <xdr:spPr>
        <a:xfrm>
          <a:off x="8515427" y="665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94" name="n_3aveValue【図書館】&#10;一人当たり面積">
          <a:extLst>
            <a:ext uri="{FF2B5EF4-FFF2-40B4-BE49-F238E27FC236}">
              <a16:creationId xmlns:a16="http://schemas.microsoft.com/office/drawing/2014/main" id="{FA7BAB41-E070-474A-8DA5-FDA36086E4C2}"/>
            </a:ext>
          </a:extLst>
        </xdr:cNvPr>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30860</xdr:rowOff>
    </xdr:from>
    <xdr:ext cx="469744" cy="259045"/>
    <xdr:sp macro="" textlink="">
      <xdr:nvSpPr>
        <xdr:cNvPr id="95" name="n_4aveValue【図書館】&#10;一人当たり面積">
          <a:extLst>
            <a:ext uri="{FF2B5EF4-FFF2-40B4-BE49-F238E27FC236}">
              <a16:creationId xmlns:a16="http://schemas.microsoft.com/office/drawing/2014/main" id="{704C3C2B-4A45-443C-8F87-EFF71E7568AC}"/>
            </a:ext>
          </a:extLst>
        </xdr:cNvPr>
        <xdr:cNvSpPr txBox="1"/>
      </xdr:nvSpPr>
      <xdr:spPr>
        <a:xfrm>
          <a:off x="6737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75673</xdr:rowOff>
    </xdr:from>
    <xdr:ext cx="469744" cy="259045"/>
    <xdr:sp macro="" textlink="">
      <xdr:nvSpPr>
        <xdr:cNvPr id="96" name="n_1mainValue【図書館】&#10;一人当たり面積">
          <a:extLst>
            <a:ext uri="{FF2B5EF4-FFF2-40B4-BE49-F238E27FC236}">
              <a16:creationId xmlns:a16="http://schemas.microsoft.com/office/drawing/2014/main" id="{E6D1CE02-BF33-4442-8EEF-1F850A7C3103}"/>
            </a:ext>
          </a:extLst>
        </xdr:cNvPr>
        <xdr:cNvSpPr txBox="1"/>
      </xdr:nvSpPr>
      <xdr:spPr>
        <a:xfrm>
          <a:off x="93917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75673</xdr:rowOff>
    </xdr:from>
    <xdr:ext cx="469744" cy="259045"/>
    <xdr:sp macro="" textlink="">
      <xdr:nvSpPr>
        <xdr:cNvPr id="97" name="n_2mainValue【図書館】&#10;一人当たり面積">
          <a:extLst>
            <a:ext uri="{FF2B5EF4-FFF2-40B4-BE49-F238E27FC236}">
              <a16:creationId xmlns:a16="http://schemas.microsoft.com/office/drawing/2014/main" id="{C3014B69-731F-4E9A-9EB7-B35329350A9C}"/>
            </a:ext>
          </a:extLst>
        </xdr:cNvPr>
        <xdr:cNvSpPr txBox="1"/>
      </xdr:nvSpPr>
      <xdr:spPr>
        <a:xfrm>
          <a:off x="85154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75673</xdr:rowOff>
    </xdr:from>
    <xdr:ext cx="469744" cy="259045"/>
    <xdr:sp macro="" textlink="">
      <xdr:nvSpPr>
        <xdr:cNvPr id="98" name="n_3mainValue【図書館】&#10;一人当たり面積">
          <a:extLst>
            <a:ext uri="{FF2B5EF4-FFF2-40B4-BE49-F238E27FC236}">
              <a16:creationId xmlns:a16="http://schemas.microsoft.com/office/drawing/2014/main" id="{EDAB4B53-596A-41CA-9884-4F4A036623D5}"/>
            </a:ext>
          </a:extLst>
        </xdr:cNvPr>
        <xdr:cNvSpPr txBox="1"/>
      </xdr:nvSpPr>
      <xdr:spPr>
        <a:xfrm>
          <a:off x="76264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75673</xdr:rowOff>
    </xdr:from>
    <xdr:ext cx="469744" cy="259045"/>
    <xdr:sp macro="" textlink="">
      <xdr:nvSpPr>
        <xdr:cNvPr id="99" name="n_4mainValue【図書館】&#10;一人当たり面積">
          <a:extLst>
            <a:ext uri="{FF2B5EF4-FFF2-40B4-BE49-F238E27FC236}">
              <a16:creationId xmlns:a16="http://schemas.microsoft.com/office/drawing/2014/main" id="{D9C0F0CD-BC07-468B-880C-6D1E161400DC}"/>
            </a:ext>
          </a:extLst>
        </xdr:cNvPr>
        <xdr:cNvSpPr txBox="1"/>
      </xdr:nvSpPr>
      <xdr:spPr>
        <a:xfrm>
          <a:off x="67374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00" name="正方形/長方形 99">
          <a:extLst>
            <a:ext uri="{FF2B5EF4-FFF2-40B4-BE49-F238E27FC236}">
              <a16:creationId xmlns:a16="http://schemas.microsoft.com/office/drawing/2014/main" id="{B7EE1B08-1951-4C97-95EC-493EB07EAA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1" name="正方形/長方形 100">
          <a:extLst>
            <a:ext uri="{FF2B5EF4-FFF2-40B4-BE49-F238E27FC236}">
              <a16:creationId xmlns:a16="http://schemas.microsoft.com/office/drawing/2014/main" id="{195308A7-DBEA-41AD-9A4F-34B4AF2408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2" name="正方形/長方形 101">
          <a:extLst>
            <a:ext uri="{FF2B5EF4-FFF2-40B4-BE49-F238E27FC236}">
              <a16:creationId xmlns:a16="http://schemas.microsoft.com/office/drawing/2014/main" id="{D71D5E1E-68DD-4FB9-935D-88410CD210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3" name="正方形/長方形 102">
          <a:extLst>
            <a:ext uri="{FF2B5EF4-FFF2-40B4-BE49-F238E27FC236}">
              <a16:creationId xmlns:a16="http://schemas.microsoft.com/office/drawing/2014/main" id="{A2FF2DA6-0B7C-4418-914C-FE3BA4D295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4" name="正方形/長方形 103">
          <a:extLst>
            <a:ext uri="{FF2B5EF4-FFF2-40B4-BE49-F238E27FC236}">
              <a16:creationId xmlns:a16="http://schemas.microsoft.com/office/drawing/2014/main" id="{881E69BA-4E97-4108-8A60-B1782498BE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5" name="正方形/長方形 104">
          <a:extLst>
            <a:ext uri="{FF2B5EF4-FFF2-40B4-BE49-F238E27FC236}">
              <a16:creationId xmlns:a16="http://schemas.microsoft.com/office/drawing/2014/main" id="{7679358C-4218-454A-9CF8-3F1CC7D990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6" name="正方形/長方形 105">
          <a:extLst>
            <a:ext uri="{FF2B5EF4-FFF2-40B4-BE49-F238E27FC236}">
              <a16:creationId xmlns:a16="http://schemas.microsoft.com/office/drawing/2014/main" id="{91385282-E933-4A50-9988-761F1E52ED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7" name="正方形/長方形 106">
          <a:extLst>
            <a:ext uri="{FF2B5EF4-FFF2-40B4-BE49-F238E27FC236}">
              <a16:creationId xmlns:a16="http://schemas.microsoft.com/office/drawing/2014/main" id="{5C2125C2-8722-46D3-B0F3-0C0C2C508C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8" name="テキスト ボックス 107">
          <a:extLst>
            <a:ext uri="{FF2B5EF4-FFF2-40B4-BE49-F238E27FC236}">
              <a16:creationId xmlns:a16="http://schemas.microsoft.com/office/drawing/2014/main" id="{76167FA0-B293-4B9D-9041-EAE3DC5E233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9" name="直線コネクタ 108">
          <a:extLst>
            <a:ext uri="{FF2B5EF4-FFF2-40B4-BE49-F238E27FC236}">
              <a16:creationId xmlns:a16="http://schemas.microsoft.com/office/drawing/2014/main" id="{2700A8D5-226E-4A66-850F-CBBEBC3AE9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10" name="テキスト ボックス 109">
          <a:extLst>
            <a:ext uri="{FF2B5EF4-FFF2-40B4-BE49-F238E27FC236}">
              <a16:creationId xmlns:a16="http://schemas.microsoft.com/office/drawing/2014/main" id="{9AF500AB-E5C7-4DFF-86A9-157EFCE09B3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11" name="直線コネクタ 110">
          <a:extLst>
            <a:ext uri="{FF2B5EF4-FFF2-40B4-BE49-F238E27FC236}">
              <a16:creationId xmlns:a16="http://schemas.microsoft.com/office/drawing/2014/main" id="{F0B1B714-95E1-4DC5-B0DD-CAA943DAEC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12" name="テキスト ボックス 111">
          <a:extLst>
            <a:ext uri="{FF2B5EF4-FFF2-40B4-BE49-F238E27FC236}">
              <a16:creationId xmlns:a16="http://schemas.microsoft.com/office/drawing/2014/main" id="{42073602-E5DA-4366-B035-D95E8FEC823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13" name="直線コネクタ 112">
          <a:extLst>
            <a:ext uri="{FF2B5EF4-FFF2-40B4-BE49-F238E27FC236}">
              <a16:creationId xmlns:a16="http://schemas.microsoft.com/office/drawing/2014/main" id="{93202E82-38C4-4FFA-8417-E49DEA497C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4" name="テキスト ボックス 113">
          <a:extLst>
            <a:ext uri="{FF2B5EF4-FFF2-40B4-BE49-F238E27FC236}">
              <a16:creationId xmlns:a16="http://schemas.microsoft.com/office/drawing/2014/main" id="{5D1CD1CE-182D-434D-9D46-3549F1A2DC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5" name="直線コネクタ 114">
          <a:extLst>
            <a:ext uri="{FF2B5EF4-FFF2-40B4-BE49-F238E27FC236}">
              <a16:creationId xmlns:a16="http://schemas.microsoft.com/office/drawing/2014/main" id="{4D6B8F78-5724-4C08-B3D8-9C901C7594B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6" name="テキスト ボックス 115">
          <a:extLst>
            <a:ext uri="{FF2B5EF4-FFF2-40B4-BE49-F238E27FC236}">
              <a16:creationId xmlns:a16="http://schemas.microsoft.com/office/drawing/2014/main" id="{C6C41358-161C-492B-9933-5C65C8CCA4E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7" name="直線コネクタ 116">
          <a:extLst>
            <a:ext uri="{FF2B5EF4-FFF2-40B4-BE49-F238E27FC236}">
              <a16:creationId xmlns:a16="http://schemas.microsoft.com/office/drawing/2014/main" id="{3A280B74-847F-4E1F-9D74-3CB8EC96AE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8" name="テキスト ボックス 117">
          <a:extLst>
            <a:ext uri="{FF2B5EF4-FFF2-40B4-BE49-F238E27FC236}">
              <a16:creationId xmlns:a16="http://schemas.microsoft.com/office/drawing/2014/main" id="{67D223D1-2787-49E5-9AB0-8A32A4D52B5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9" name="直線コネクタ 118">
          <a:extLst>
            <a:ext uri="{FF2B5EF4-FFF2-40B4-BE49-F238E27FC236}">
              <a16:creationId xmlns:a16="http://schemas.microsoft.com/office/drawing/2014/main" id="{B0D03316-4876-4DE1-B287-B9144830521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20" name="テキスト ボックス 119">
          <a:extLst>
            <a:ext uri="{FF2B5EF4-FFF2-40B4-BE49-F238E27FC236}">
              <a16:creationId xmlns:a16="http://schemas.microsoft.com/office/drawing/2014/main" id="{39816803-FE4E-4F20-AD9D-8F1EF2E0BCB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8BCA8214-4594-4B75-80C6-1CCD4B8DE6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22" name="テキスト ボックス 121">
          <a:extLst>
            <a:ext uri="{FF2B5EF4-FFF2-40B4-BE49-F238E27FC236}">
              <a16:creationId xmlns:a16="http://schemas.microsoft.com/office/drawing/2014/main" id="{B95D2359-8EA4-4747-8AC7-C5D5D358AA4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体育館・プール】&#10;有形固定資産減価償却率グラフ枠">
          <a:extLst>
            <a:ext uri="{FF2B5EF4-FFF2-40B4-BE49-F238E27FC236}">
              <a16:creationId xmlns:a16="http://schemas.microsoft.com/office/drawing/2014/main" id="{956ABA1F-45CE-4371-8565-4625DC5BF8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24" name="直線コネクタ 123">
          <a:extLst>
            <a:ext uri="{FF2B5EF4-FFF2-40B4-BE49-F238E27FC236}">
              <a16:creationId xmlns:a16="http://schemas.microsoft.com/office/drawing/2014/main" id="{FE1D96F4-D63C-4D0A-B56B-3637C228DFB4}"/>
            </a:ext>
          </a:extLst>
        </xdr:cNvPr>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25" name="【体育館・プール】&#10;有形固定資産減価償却率最小値テキスト">
          <a:extLst>
            <a:ext uri="{FF2B5EF4-FFF2-40B4-BE49-F238E27FC236}">
              <a16:creationId xmlns:a16="http://schemas.microsoft.com/office/drawing/2014/main" id="{8AD1FDB4-0C0D-43AE-9680-0492A9C4B7D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26" name="直線コネクタ 125">
          <a:extLst>
            <a:ext uri="{FF2B5EF4-FFF2-40B4-BE49-F238E27FC236}">
              <a16:creationId xmlns:a16="http://schemas.microsoft.com/office/drawing/2014/main" id="{264D5C1A-BF2C-41D0-A30A-E5DCB2F70FE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27" name="【体育館・プール】&#10;有形固定資産減価償却率最大値テキスト">
          <a:extLst>
            <a:ext uri="{FF2B5EF4-FFF2-40B4-BE49-F238E27FC236}">
              <a16:creationId xmlns:a16="http://schemas.microsoft.com/office/drawing/2014/main" id="{53246A69-9860-4721-82C3-D71F7FB5BB9A}"/>
            </a:ext>
          </a:extLst>
        </xdr:cNvPr>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28" name="直線コネクタ 127">
          <a:extLst>
            <a:ext uri="{FF2B5EF4-FFF2-40B4-BE49-F238E27FC236}">
              <a16:creationId xmlns:a16="http://schemas.microsoft.com/office/drawing/2014/main" id="{A4A8CD5B-ED51-4325-AD69-6AFC5E123177}"/>
            </a:ext>
          </a:extLst>
        </xdr:cNvPr>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29" name="【体育館・プール】&#10;有形固定資産減価償却率平均値テキスト">
          <a:extLst>
            <a:ext uri="{FF2B5EF4-FFF2-40B4-BE49-F238E27FC236}">
              <a16:creationId xmlns:a16="http://schemas.microsoft.com/office/drawing/2014/main" id="{3B0392FB-B333-4E0A-99F0-877551CF2429}"/>
            </a:ext>
          </a:extLst>
        </xdr:cNvPr>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30" name="フローチャート: 判断 129">
          <a:extLst>
            <a:ext uri="{FF2B5EF4-FFF2-40B4-BE49-F238E27FC236}">
              <a16:creationId xmlns:a16="http://schemas.microsoft.com/office/drawing/2014/main" id="{215CEB77-4653-4865-8346-49E648269A87}"/>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31" name="フローチャート: 判断 130">
          <a:extLst>
            <a:ext uri="{FF2B5EF4-FFF2-40B4-BE49-F238E27FC236}">
              <a16:creationId xmlns:a16="http://schemas.microsoft.com/office/drawing/2014/main" id="{1A009032-E525-42AD-A671-F6BF9E58E30F}"/>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32" name="フローチャート: 判断 131">
          <a:extLst>
            <a:ext uri="{FF2B5EF4-FFF2-40B4-BE49-F238E27FC236}">
              <a16:creationId xmlns:a16="http://schemas.microsoft.com/office/drawing/2014/main" id="{FB46B0F6-E39F-4325-A7DC-A2FDD3870647}"/>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33" name="フローチャート: 判断 132">
          <a:extLst>
            <a:ext uri="{FF2B5EF4-FFF2-40B4-BE49-F238E27FC236}">
              <a16:creationId xmlns:a16="http://schemas.microsoft.com/office/drawing/2014/main" id="{62F7E2C4-EC77-4640-BA75-7D0476035E9B}"/>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34" name="フローチャート: 判断 133">
          <a:extLst>
            <a:ext uri="{FF2B5EF4-FFF2-40B4-BE49-F238E27FC236}">
              <a16:creationId xmlns:a16="http://schemas.microsoft.com/office/drawing/2014/main" id="{CB6E9F5B-4914-4B22-B69E-8534FB2B01E0}"/>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232BE679-A35C-4D4A-B064-9B7074FFE9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810A0942-7FC6-45C5-844B-26C667B9D5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D52B5378-4C0B-414C-B070-67FB155953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4F79B2AC-7DDB-4990-958C-9ADA309D07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ADBE32D-36FC-49C4-B925-1FC013DEEE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140" name="楕円 139">
          <a:extLst>
            <a:ext uri="{FF2B5EF4-FFF2-40B4-BE49-F238E27FC236}">
              <a16:creationId xmlns:a16="http://schemas.microsoft.com/office/drawing/2014/main" id="{4A4D9EDE-63C0-4FE8-8D2F-84621E4EDC16}"/>
            </a:ext>
          </a:extLst>
        </xdr:cNvPr>
        <xdr:cNvSpPr/>
      </xdr:nvSpPr>
      <xdr:spPr>
        <a:xfrm>
          <a:off x="4584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80027</xdr:rowOff>
    </xdr:from>
    <xdr:ext cx="405111" cy="259045"/>
    <xdr:sp macro="" textlink="">
      <xdr:nvSpPr>
        <xdr:cNvPr id="141" name="【体育館・プール】&#10;有形固定資産減価償却率該当値テキスト">
          <a:extLst>
            <a:ext uri="{FF2B5EF4-FFF2-40B4-BE49-F238E27FC236}">
              <a16:creationId xmlns:a16="http://schemas.microsoft.com/office/drawing/2014/main" id="{BBFEC504-B281-4C0E-A4A6-C5B6C5883063}"/>
            </a:ext>
          </a:extLst>
        </xdr:cNvPr>
        <xdr:cNvSpPr txBox="1"/>
      </xdr:nvSpPr>
      <xdr:spPr>
        <a:xfrm>
          <a:off x="46736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42" name="楕円 141">
          <a:extLst>
            <a:ext uri="{FF2B5EF4-FFF2-40B4-BE49-F238E27FC236}">
              <a16:creationId xmlns:a16="http://schemas.microsoft.com/office/drawing/2014/main" id="{0B3F26BB-4569-4CF3-B976-E836E595DD34}"/>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152400</xdr:rowOff>
    </xdr:to>
    <xdr:cxnSp macro="">
      <xdr:nvCxnSpPr>
        <xdr:cNvPr id="143" name="直線コネクタ 142">
          <a:extLst>
            <a:ext uri="{FF2B5EF4-FFF2-40B4-BE49-F238E27FC236}">
              <a16:creationId xmlns:a16="http://schemas.microsoft.com/office/drawing/2014/main" id="{FF90AAE3-5F3F-45DA-9BF6-AC932EBFA9FB}"/>
            </a:ext>
          </a:extLst>
        </xdr:cNvPr>
        <xdr:cNvCxnSpPr/>
      </xdr:nvCxnSpPr>
      <xdr:spPr>
        <a:xfrm>
          <a:off x="3797300" y="105613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44" name="楕円 143">
          <a:extLst>
            <a:ext uri="{FF2B5EF4-FFF2-40B4-BE49-F238E27FC236}">
              <a16:creationId xmlns:a16="http://schemas.microsoft.com/office/drawing/2014/main" id="{CDBCF73B-9C31-480B-8A99-6130039F0CC1}"/>
            </a:ext>
          </a:extLst>
        </xdr:cNvPr>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102870</xdr:rowOff>
    </xdr:to>
    <xdr:cxnSp macro="">
      <xdr:nvCxnSpPr>
        <xdr:cNvPr id="145" name="直線コネクタ 144">
          <a:extLst>
            <a:ext uri="{FF2B5EF4-FFF2-40B4-BE49-F238E27FC236}">
              <a16:creationId xmlns:a16="http://schemas.microsoft.com/office/drawing/2014/main" id="{57FD00B5-336B-4416-B419-E975CD9D7894}"/>
            </a:ext>
          </a:extLst>
        </xdr:cNvPr>
        <xdr:cNvCxnSpPr/>
      </xdr:nvCxnSpPr>
      <xdr:spPr>
        <a:xfrm>
          <a:off x="2908300" y="1052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46" name="楕円 145">
          <a:extLst>
            <a:ext uri="{FF2B5EF4-FFF2-40B4-BE49-F238E27FC236}">
              <a16:creationId xmlns:a16="http://schemas.microsoft.com/office/drawing/2014/main" id="{5B16BA19-E704-4E9A-B300-4726C9F6F615}"/>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68580</xdr:rowOff>
    </xdr:to>
    <xdr:cxnSp macro="">
      <xdr:nvCxnSpPr>
        <xdr:cNvPr id="147" name="直線コネクタ 146">
          <a:extLst>
            <a:ext uri="{FF2B5EF4-FFF2-40B4-BE49-F238E27FC236}">
              <a16:creationId xmlns:a16="http://schemas.microsoft.com/office/drawing/2014/main" id="{B09B031C-DBBB-4874-BC01-0F3A7E5F1507}"/>
            </a:ext>
          </a:extLst>
        </xdr:cNvPr>
        <xdr:cNvCxnSpPr/>
      </xdr:nvCxnSpPr>
      <xdr:spPr>
        <a:xfrm>
          <a:off x="2019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148" name="楕円 147">
          <a:extLst>
            <a:ext uri="{FF2B5EF4-FFF2-40B4-BE49-F238E27FC236}">
              <a16:creationId xmlns:a16="http://schemas.microsoft.com/office/drawing/2014/main" id="{3A7ADC8E-604B-479C-B063-A36873173BA3}"/>
            </a:ext>
          </a:extLst>
        </xdr:cNvPr>
        <xdr:cNvSpPr/>
      </xdr:nvSpPr>
      <xdr:spPr>
        <a:xfrm>
          <a:off x="1079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156210</xdr:rowOff>
    </xdr:from>
    <xdr:to>
      <xdr:col>10</xdr:col>
      <xdr:colOff>114300</xdr:colOff>
      <xdr:row>61</xdr:row>
      <xdr:rowOff>26670</xdr:rowOff>
    </xdr:to>
    <xdr:cxnSp macro="">
      <xdr:nvCxnSpPr>
        <xdr:cNvPr id="149" name="直線コネクタ 148">
          <a:extLst>
            <a:ext uri="{FF2B5EF4-FFF2-40B4-BE49-F238E27FC236}">
              <a16:creationId xmlns:a16="http://schemas.microsoft.com/office/drawing/2014/main" id="{21145ACD-3E9E-488E-909A-A5DE39F7925E}"/>
            </a:ext>
          </a:extLst>
        </xdr:cNvPr>
        <xdr:cNvCxnSpPr/>
      </xdr:nvCxnSpPr>
      <xdr:spPr>
        <a:xfrm>
          <a:off x="1130300" y="1044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50" name="n_1aveValue【体育館・プール】&#10;有形固定資産減価償却率">
          <a:extLst>
            <a:ext uri="{FF2B5EF4-FFF2-40B4-BE49-F238E27FC236}">
              <a16:creationId xmlns:a16="http://schemas.microsoft.com/office/drawing/2014/main" id="{B412FA3C-88C2-4395-8B49-7B374023ED74}"/>
            </a:ext>
          </a:extLst>
        </xdr:cNvPr>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51" name="n_2aveValue【体育館・プール】&#10;有形固定資産減価償却率">
          <a:extLst>
            <a:ext uri="{FF2B5EF4-FFF2-40B4-BE49-F238E27FC236}">
              <a16:creationId xmlns:a16="http://schemas.microsoft.com/office/drawing/2014/main" id="{9A57B82D-337D-4CDD-9C78-BF97592AB600}"/>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152" name="n_3aveValue【体育館・プール】&#10;有形固定資産減価償却率">
          <a:extLst>
            <a:ext uri="{FF2B5EF4-FFF2-40B4-BE49-F238E27FC236}">
              <a16:creationId xmlns:a16="http://schemas.microsoft.com/office/drawing/2014/main" id="{2EA10C84-A53C-436B-BB1D-DD72EA3E1CAB}"/>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53" name="n_4aveValue【体育館・プール】&#10;有形固定資産減価償却率">
          <a:extLst>
            <a:ext uri="{FF2B5EF4-FFF2-40B4-BE49-F238E27FC236}">
              <a16:creationId xmlns:a16="http://schemas.microsoft.com/office/drawing/2014/main" id="{3E0F9452-8EE0-4625-A57D-EA1836F0D356}"/>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154" name="n_1mainValue【体育館・プール】&#10;有形固定資産減価償却率">
          <a:extLst>
            <a:ext uri="{FF2B5EF4-FFF2-40B4-BE49-F238E27FC236}">
              <a16:creationId xmlns:a16="http://schemas.microsoft.com/office/drawing/2014/main" id="{0014A667-9FE2-4354-8888-82863300AAEE}"/>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155" name="n_2mainValue【体育館・プール】&#10;有形固定資産減価償却率">
          <a:extLst>
            <a:ext uri="{FF2B5EF4-FFF2-40B4-BE49-F238E27FC236}">
              <a16:creationId xmlns:a16="http://schemas.microsoft.com/office/drawing/2014/main" id="{D818E117-CA92-428B-ACE6-DA0E9A4F2BE4}"/>
            </a:ext>
          </a:extLst>
        </xdr:cNvPr>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156" name="n_3mainValue【体育館・プール】&#10;有形固定資産減価償却率">
          <a:extLst>
            <a:ext uri="{FF2B5EF4-FFF2-40B4-BE49-F238E27FC236}">
              <a16:creationId xmlns:a16="http://schemas.microsoft.com/office/drawing/2014/main" id="{732265CB-4574-438F-B51B-05235A4C9B1F}"/>
            </a:ext>
          </a:extLst>
        </xdr:cNvPr>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26687</xdr:rowOff>
    </xdr:from>
    <xdr:ext cx="405111" cy="259045"/>
    <xdr:sp macro="" textlink="">
      <xdr:nvSpPr>
        <xdr:cNvPr id="157" name="n_4mainValue【体育館・プール】&#10;有形固定資産減価償却率">
          <a:extLst>
            <a:ext uri="{FF2B5EF4-FFF2-40B4-BE49-F238E27FC236}">
              <a16:creationId xmlns:a16="http://schemas.microsoft.com/office/drawing/2014/main" id="{71A497EB-2AB1-4A8F-AC25-6DF9F2554B6A}"/>
            </a:ext>
          </a:extLst>
        </xdr:cNvPr>
        <xdr:cNvSpPr txBox="1"/>
      </xdr:nvSpPr>
      <xdr:spPr>
        <a:xfrm>
          <a:off x="927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7AEF57E2-990A-4A0F-9E5C-1AF3743F59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AA7DDB9A-0948-439A-A8DD-B5C669823D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CDD07555-34F4-4789-A5F8-3493B57D17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949FE58F-5CA4-47BE-93C0-08B540EA8ED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7A10FAC1-144B-4BD1-AA69-93F3C19F8C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797E5638-0A94-4072-8D4A-469A8CFC9C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4CF641F4-C33E-404E-801B-5095D9AB63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E51BB708-0B78-4CCE-A463-C1EF53E3D9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3B72B2B7-6BD0-4577-B176-9254892DCB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CCB11E8E-2767-4A2A-8735-63023DDE1E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8" name="直線コネクタ 167">
          <a:extLst>
            <a:ext uri="{FF2B5EF4-FFF2-40B4-BE49-F238E27FC236}">
              <a16:creationId xmlns:a16="http://schemas.microsoft.com/office/drawing/2014/main" id="{865E1056-6420-40F8-90A1-4872DBE6C09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9" name="テキスト ボックス 168">
          <a:extLst>
            <a:ext uri="{FF2B5EF4-FFF2-40B4-BE49-F238E27FC236}">
              <a16:creationId xmlns:a16="http://schemas.microsoft.com/office/drawing/2014/main" id="{2BE27A4B-C26A-4541-93C0-96931496F59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0" name="直線コネクタ 169">
          <a:extLst>
            <a:ext uri="{FF2B5EF4-FFF2-40B4-BE49-F238E27FC236}">
              <a16:creationId xmlns:a16="http://schemas.microsoft.com/office/drawing/2014/main" id="{2171CEEA-AEDC-4192-BF69-2612097653C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1" name="テキスト ボックス 170">
          <a:extLst>
            <a:ext uri="{FF2B5EF4-FFF2-40B4-BE49-F238E27FC236}">
              <a16:creationId xmlns:a16="http://schemas.microsoft.com/office/drawing/2014/main" id="{E9F4C310-2DD2-4F02-9370-427ED06DF44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2" name="直線コネクタ 171">
          <a:extLst>
            <a:ext uri="{FF2B5EF4-FFF2-40B4-BE49-F238E27FC236}">
              <a16:creationId xmlns:a16="http://schemas.microsoft.com/office/drawing/2014/main" id="{9BAF61B1-F6EC-4E3C-8152-E2E34718896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3" name="テキスト ボックス 172">
          <a:extLst>
            <a:ext uri="{FF2B5EF4-FFF2-40B4-BE49-F238E27FC236}">
              <a16:creationId xmlns:a16="http://schemas.microsoft.com/office/drawing/2014/main" id="{3138DE03-02D9-43F1-9840-104E5A1FBBD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4" name="直線コネクタ 173">
          <a:extLst>
            <a:ext uri="{FF2B5EF4-FFF2-40B4-BE49-F238E27FC236}">
              <a16:creationId xmlns:a16="http://schemas.microsoft.com/office/drawing/2014/main" id="{41481CDA-9A60-4EC4-BB1A-B26378C8F5F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5" name="テキスト ボックス 174">
          <a:extLst>
            <a:ext uri="{FF2B5EF4-FFF2-40B4-BE49-F238E27FC236}">
              <a16:creationId xmlns:a16="http://schemas.microsoft.com/office/drawing/2014/main" id="{A2769195-12B2-4EE6-8381-B0D4E01D5C0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6" name="直線コネクタ 175">
          <a:extLst>
            <a:ext uri="{FF2B5EF4-FFF2-40B4-BE49-F238E27FC236}">
              <a16:creationId xmlns:a16="http://schemas.microsoft.com/office/drawing/2014/main" id="{A96BF769-2015-47F9-9B4F-5C23DD7F43D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7" name="テキスト ボックス 176">
          <a:extLst>
            <a:ext uri="{FF2B5EF4-FFF2-40B4-BE49-F238E27FC236}">
              <a16:creationId xmlns:a16="http://schemas.microsoft.com/office/drawing/2014/main" id="{D29F5071-7B28-4AE1-8337-7D289D2E53E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8" name="直線コネクタ 177">
          <a:extLst>
            <a:ext uri="{FF2B5EF4-FFF2-40B4-BE49-F238E27FC236}">
              <a16:creationId xmlns:a16="http://schemas.microsoft.com/office/drawing/2014/main" id="{78094371-FD24-4117-B4AD-55009A1CE0F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79" name="テキスト ボックス 178">
          <a:extLst>
            <a:ext uri="{FF2B5EF4-FFF2-40B4-BE49-F238E27FC236}">
              <a16:creationId xmlns:a16="http://schemas.microsoft.com/office/drawing/2014/main" id="{A60B15B2-A5F9-469F-BAE1-A34CD4D80D3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a:extLst>
            <a:ext uri="{FF2B5EF4-FFF2-40B4-BE49-F238E27FC236}">
              <a16:creationId xmlns:a16="http://schemas.microsoft.com/office/drawing/2014/main" id="{858BD4A0-8E38-4D41-B425-1BF95F621D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1" name="テキスト ボックス 180">
          <a:extLst>
            <a:ext uri="{FF2B5EF4-FFF2-40B4-BE49-F238E27FC236}">
              <a16:creationId xmlns:a16="http://schemas.microsoft.com/office/drawing/2014/main" id="{3EF18997-232B-4641-807D-6DD077721B8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体育館・プール】&#10;一人当たり面積グラフ枠">
          <a:extLst>
            <a:ext uri="{FF2B5EF4-FFF2-40B4-BE49-F238E27FC236}">
              <a16:creationId xmlns:a16="http://schemas.microsoft.com/office/drawing/2014/main" id="{8FB02B78-F885-4521-9685-1266E07833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183" name="直線コネクタ 182">
          <a:extLst>
            <a:ext uri="{FF2B5EF4-FFF2-40B4-BE49-F238E27FC236}">
              <a16:creationId xmlns:a16="http://schemas.microsoft.com/office/drawing/2014/main" id="{B1383DFC-901F-4E9B-9C21-AD8DDC178F0C}"/>
            </a:ext>
          </a:extLst>
        </xdr:cNvPr>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184" name="【体育館・プール】&#10;一人当たり面積最小値テキスト">
          <a:extLst>
            <a:ext uri="{FF2B5EF4-FFF2-40B4-BE49-F238E27FC236}">
              <a16:creationId xmlns:a16="http://schemas.microsoft.com/office/drawing/2014/main" id="{6AD4AEAA-0D96-4EBD-9704-3E9642A41E3A}"/>
            </a:ext>
          </a:extLst>
        </xdr:cNvPr>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85" name="直線コネクタ 184">
          <a:extLst>
            <a:ext uri="{FF2B5EF4-FFF2-40B4-BE49-F238E27FC236}">
              <a16:creationId xmlns:a16="http://schemas.microsoft.com/office/drawing/2014/main" id="{A0FB63DE-4DAF-4888-90F3-95EDA5905D90}"/>
            </a:ext>
          </a:extLst>
        </xdr:cNvPr>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186" name="【体育館・プール】&#10;一人当たり面積最大値テキスト">
          <a:extLst>
            <a:ext uri="{FF2B5EF4-FFF2-40B4-BE49-F238E27FC236}">
              <a16:creationId xmlns:a16="http://schemas.microsoft.com/office/drawing/2014/main" id="{5845E0C0-50C8-43A1-9F40-3C2D7D2C2530}"/>
            </a:ext>
          </a:extLst>
        </xdr:cNvPr>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187" name="直線コネクタ 186">
          <a:extLst>
            <a:ext uri="{FF2B5EF4-FFF2-40B4-BE49-F238E27FC236}">
              <a16:creationId xmlns:a16="http://schemas.microsoft.com/office/drawing/2014/main" id="{E7CD6A70-9E62-4A07-B6A5-8B64A9166340}"/>
            </a:ext>
          </a:extLst>
        </xdr:cNvPr>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2557</xdr:rowOff>
    </xdr:from>
    <xdr:ext cx="469744" cy="259045"/>
    <xdr:sp macro="" textlink="">
      <xdr:nvSpPr>
        <xdr:cNvPr id="188" name="【体育館・プール】&#10;一人当たり面積平均値テキスト">
          <a:extLst>
            <a:ext uri="{FF2B5EF4-FFF2-40B4-BE49-F238E27FC236}">
              <a16:creationId xmlns:a16="http://schemas.microsoft.com/office/drawing/2014/main" id="{8BF26851-091A-4227-865F-7BB7556A7C0A}"/>
            </a:ext>
          </a:extLst>
        </xdr:cNvPr>
        <xdr:cNvSpPr txBox="1"/>
      </xdr:nvSpPr>
      <xdr:spPr>
        <a:xfrm>
          <a:off x="10515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189" name="フローチャート: 判断 188">
          <a:extLst>
            <a:ext uri="{FF2B5EF4-FFF2-40B4-BE49-F238E27FC236}">
              <a16:creationId xmlns:a16="http://schemas.microsoft.com/office/drawing/2014/main" id="{DA76D00A-6BB6-4AB7-8A03-64FA4355AD72}"/>
            </a:ext>
          </a:extLst>
        </xdr:cNvPr>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90" name="フローチャート: 判断 189">
          <a:extLst>
            <a:ext uri="{FF2B5EF4-FFF2-40B4-BE49-F238E27FC236}">
              <a16:creationId xmlns:a16="http://schemas.microsoft.com/office/drawing/2014/main" id="{2D7AAFCF-8408-42F3-9285-559C66B92888}"/>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191" name="フローチャート: 判断 190">
          <a:extLst>
            <a:ext uri="{FF2B5EF4-FFF2-40B4-BE49-F238E27FC236}">
              <a16:creationId xmlns:a16="http://schemas.microsoft.com/office/drawing/2014/main" id="{22F9E73A-0387-4E89-AB1C-24C7325BDDFC}"/>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192" name="フローチャート: 判断 191">
          <a:extLst>
            <a:ext uri="{FF2B5EF4-FFF2-40B4-BE49-F238E27FC236}">
              <a16:creationId xmlns:a16="http://schemas.microsoft.com/office/drawing/2014/main" id="{FF48CACC-E660-4002-8689-EC4293EA04A0}"/>
            </a:ext>
          </a:extLst>
        </xdr:cNvPr>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193" name="フローチャート: 判断 192">
          <a:extLst>
            <a:ext uri="{FF2B5EF4-FFF2-40B4-BE49-F238E27FC236}">
              <a16:creationId xmlns:a16="http://schemas.microsoft.com/office/drawing/2014/main" id="{9D09FCA7-1F2E-4F97-BFD0-25577834FBD6}"/>
            </a:ext>
          </a:extLst>
        </xdr:cNvPr>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D1224F5-C1B9-4CA0-A097-922517A758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AAB6A1C2-5FC2-4660-A918-D48BBD7E96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D51CAA04-A39A-4991-8282-EFB02600DB5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7F7B114D-3986-4F21-A272-BED666416A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DEE3DC98-7015-41D1-90F2-90736BB18C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93435</xdr:rowOff>
    </xdr:from>
    <xdr:to>
      <xdr:col>55</xdr:col>
      <xdr:colOff>50800</xdr:colOff>
      <xdr:row>64</xdr:row>
      <xdr:rowOff>23585</xdr:rowOff>
    </xdr:to>
    <xdr:sp macro="" textlink="">
      <xdr:nvSpPr>
        <xdr:cNvPr id="199" name="楕円 198">
          <a:extLst>
            <a:ext uri="{FF2B5EF4-FFF2-40B4-BE49-F238E27FC236}">
              <a16:creationId xmlns:a16="http://schemas.microsoft.com/office/drawing/2014/main" id="{645491C3-7AB2-4CB6-99C0-9EC044AECB24}"/>
            </a:ext>
          </a:extLst>
        </xdr:cNvPr>
        <xdr:cNvSpPr/>
      </xdr:nvSpPr>
      <xdr:spPr>
        <a:xfrm>
          <a:off x="10426700" y="108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8362</xdr:rowOff>
    </xdr:from>
    <xdr:ext cx="469744" cy="259045"/>
    <xdr:sp macro="" textlink="">
      <xdr:nvSpPr>
        <xdr:cNvPr id="200" name="【体育館・プール】&#10;一人当たり面積該当値テキスト">
          <a:extLst>
            <a:ext uri="{FF2B5EF4-FFF2-40B4-BE49-F238E27FC236}">
              <a16:creationId xmlns:a16="http://schemas.microsoft.com/office/drawing/2014/main" id="{983B33F9-DEB8-498A-93FC-1CC33C2A762D}"/>
            </a:ext>
          </a:extLst>
        </xdr:cNvPr>
        <xdr:cNvSpPr txBox="1"/>
      </xdr:nvSpPr>
      <xdr:spPr>
        <a:xfrm>
          <a:off x="10515600" y="1080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95613</xdr:rowOff>
    </xdr:from>
    <xdr:to>
      <xdr:col>50</xdr:col>
      <xdr:colOff>165100</xdr:colOff>
      <xdr:row>64</xdr:row>
      <xdr:rowOff>25763</xdr:rowOff>
    </xdr:to>
    <xdr:sp macro="" textlink="">
      <xdr:nvSpPr>
        <xdr:cNvPr id="201" name="楕円 200">
          <a:extLst>
            <a:ext uri="{FF2B5EF4-FFF2-40B4-BE49-F238E27FC236}">
              <a16:creationId xmlns:a16="http://schemas.microsoft.com/office/drawing/2014/main" id="{35D2B9E9-D44F-419B-92F8-560EA7B2849B}"/>
            </a:ext>
          </a:extLst>
        </xdr:cNvPr>
        <xdr:cNvSpPr/>
      </xdr:nvSpPr>
      <xdr:spPr>
        <a:xfrm>
          <a:off x="9588500" y="1089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144235</xdr:rowOff>
    </xdr:from>
    <xdr:to>
      <xdr:col>55</xdr:col>
      <xdr:colOff>0</xdr:colOff>
      <xdr:row>63</xdr:row>
      <xdr:rowOff>146413</xdr:rowOff>
    </xdr:to>
    <xdr:cxnSp macro="">
      <xdr:nvCxnSpPr>
        <xdr:cNvPr id="202" name="直線コネクタ 201">
          <a:extLst>
            <a:ext uri="{FF2B5EF4-FFF2-40B4-BE49-F238E27FC236}">
              <a16:creationId xmlns:a16="http://schemas.microsoft.com/office/drawing/2014/main" id="{F28BF56F-9F8B-40F6-9388-FA61EAAB7456}"/>
            </a:ext>
          </a:extLst>
        </xdr:cNvPr>
        <xdr:cNvCxnSpPr/>
      </xdr:nvCxnSpPr>
      <xdr:spPr>
        <a:xfrm flipV="1">
          <a:off x="9639300" y="1094558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96701</xdr:rowOff>
    </xdr:from>
    <xdr:to>
      <xdr:col>46</xdr:col>
      <xdr:colOff>38100</xdr:colOff>
      <xdr:row>64</xdr:row>
      <xdr:rowOff>26851</xdr:rowOff>
    </xdr:to>
    <xdr:sp macro="" textlink="">
      <xdr:nvSpPr>
        <xdr:cNvPr id="203" name="楕円 202">
          <a:extLst>
            <a:ext uri="{FF2B5EF4-FFF2-40B4-BE49-F238E27FC236}">
              <a16:creationId xmlns:a16="http://schemas.microsoft.com/office/drawing/2014/main" id="{29DA7766-048C-441E-9AAF-DD449A619AA8}"/>
            </a:ext>
          </a:extLst>
        </xdr:cNvPr>
        <xdr:cNvSpPr/>
      </xdr:nvSpPr>
      <xdr:spPr>
        <a:xfrm>
          <a:off x="8699500" y="108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146413</xdr:rowOff>
    </xdr:from>
    <xdr:to>
      <xdr:col>50</xdr:col>
      <xdr:colOff>114300</xdr:colOff>
      <xdr:row>63</xdr:row>
      <xdr:rowOff>147501</xdr:rowOff>
    </xdr:to>
    <xdr:cxnSp macro="">
      <xdr:nvCxnSpPr>
        <xdr:cNvPr id="204" name="直線コネクタ 203">
          <a:extLst>
            <a:ext uri="{FF2B5EF4-FFF2-40B4-BE49-F238E27FC236}">
              <a16:creationId xmlns:a16="http://schemas.microsoft.com/office/drawing/2014/main" id="{AEB7EF94-0B2E-49EC-830A-DC9113C60EC8}"/>
            </a:ext>
          </a:extLst>
        </xdr:cNvPr>
        <xdr:cNvCxnSpPr/>
      </xdr:nvCxnSpPr>
      <xdr:spPr>
        <a:xfrm flipV="1">
          <a:off x="8750300" y="109477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97790</xdr:rowOff>
    </xdr:from>
    <xdr:to>
      <xdr:col>41</xdr:col>
      <xdr:colOff>101600</xdr:colOff>
      <xdr:row>64</xdr:row>
      <xdr:rowOff>27940</xdr:rowOff>
    </xdr:to>
    <xdr:sp macro="" textlink="">
      <xdr:nvSpPr>
        <xdr:cNvPr id="205" name="楕円 204">
          <a:extLst>
            <a:ext uri="{FF2B5EF4-FFF2-40B4-BE49-F238E27FC236}">
              <a16:creationId xmlns:a16="http://schemas.microsoft.com/office/drawing/2014/main" id="{181FD7B1-DCCE-4DC9-9D2D-AB74073C4C52}"/>
            </a:ext>
          </a:extLst>
        </xdr:cNvPr>
        <xdr:cNvSpPr/>
      </xdr:nvSpPr>
      <xdr:spPr>
        <a:xfrm>
          <a:off x="7810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147501</xdr:rowOff>
    </xdr:from>
    <xdr:to>
      <xdr:col>45</xdr:col>
      <xdr:colOff>177800</xdr:colOff>
      <xdr:row>63</xdr:row>
      <xdr:rowOff>148590</xdr:rowOff>
    </xdr:to>
    <xdr:cxnSp macro="">
      <xdr:nvCxnSpPr>
        <xdr:cNvPr id="206" name="直線コネクタ 205">
          <a:extLst>
            <a:ext uri="{FF2B5EF4-FFF2-40B4-BE49-F238E27FC236}">
              <a16:creationId xmlns:a16="http://schemas.microsoft.com/office/drawing/2014/main" id="{69F99075-64F8-4DB6-83D2-F5438E9C6408}"/>
            </a:ext>
          </a:extLst>
        </xdr:cNvPr>
        <xdr:cNvCxnSpPr/>
      </xdr:nvCxnSpPr>
      <xdr:spPr>
        <a:xfrm flipV="1">
          <a:off x="7861300" y="1094885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95613</xdr:rowOff>
    </xdr:from>
    <xdr:to>
      <xdr:col>36</xdr:col>
      <xdr:colOff>165100</xdr:colOff>
      <xdr:row>64</xdr:row>
      <xdr:rowOff>25763</xdr:rowOff>
    </xdr:to>
    <xdr:sp macro="" textlink="">
      <xdr:nvSpPr>
        <xdr:cNvPr id="207" name="楕円 206">
          <a:extLst>
            <a:ext uri="{FF2B5EF4-FFF2-40B4-BE49-F238E27FC236}">
              <a16:creationId xmlns:a16="http://schemas.microsoft.com/office/drawing/2014/main" id="{343B48D1-367B-4CFE-96BE-971E7CE6857A}"/>
            </a:ext>
          </a:extLst>
        </xdr:cNvPr>
        <xdr:cNvSpPr/>
      </xdr:nvSpPr>
      <xdr:spPr>
        <a:xfrm>
          <a:off x="6921500" y="1089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146413</xdr:rowOff>
    </xdr:from>
    <xdr:to>
      <xdr:col>41</xdr:col>
      <xdr:colOff>50800</xdr:colOff>
      <xdr:row>63</xdr:row>
      <xdr:rowOff>148590</xdr:rowOff>
    </xdr:to>
    <xdr:cxnSp macro="">
      <xdr:nvCxnSpPr>
        <xdr:cNvPr id="208" name="直線コネクタ 207">
          <a:extLst>
            <a:ext uri="{FF2B5EF4-FFF2-40B4-BE49-F238E27FC236}">
              <a16:creationId xmlns:a16="http://schemas.microsoft.com/office/drawing/2014/main" id="{0D249644-EDDB-464C-AD19-FC4716DD2C52}"/>
            </a:ext>
          </a:extLst>
        </xdr:cNvPr>
        <xdr:cNvCxnSpPr/>
      </xdr:nvCxnSpPr>
      <xdr:spPr>
        <a:xfrm>
          <a:off x="6972300" y="109477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09" name="n_1aveValue【体育館・プール】&#10;一人当たり面積">
          <a:extLst>
            <a:ext uri="{FF2B5EF4-FFF2-40B4-BE49-F238E27FC236}">
              <a16:creationId xmlns:a16="http://schemas.microsoft.com/office/drawing/2014/main" id="{CF6EAB0C-2CA7-4349-8D5D-627816823133}"/>
            </a:ext>
          </a:extLst>
        </xdr:cNvPr>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106515</xdr:rowOff>
    </xdr:from>
    <xdr:ext cx="469744" cy="259045"/>
    <xdr:sp macro="" textlink="">
      <xdr:nvSpPr>
        <xdr:cNvPr id="210" name="n_2aveValue【体育館・プール】&#10;一人当たり面積">
          <a:extLst>
            <a:ext uri="{FF2B5EF4-FFF2-40B4-BE49-F238E27FC236}">
              <a16:creationId xmlns:a16="http://schemas.microsoft.com/office/drawing/2014/main" id="{4308BD9C-99CB-49DF-9605-7C9D4A7E9CDF}"/>
            </a:ext>
          </a:extLst>
        </xdr:cNvPr>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106515</xdr:rowOff>
    </xdr:from>
    <xdr:ext cx="469744" cy="259045"/>
    <xdr:sp macro="" textlink="">
      <xdr:nvSpPr>
        <xdr:cNvPr id="211" name="n_3aveValue【体育館・プール】&#10;一人当たり面積">
          <a:extLst>
            <a:ext uri="{FF2B5EF4-FFF2-40B4-BE49-F238E27FC236}">
              <a16:creationId xmlns:a16="http://schemas.microsoft.com/office/drawing/2014/main" id="{72A64B3E-6A6A-4088-817E-962082BE56C9}"/>
            </a:ext>
          </a:extLst>
        </xdr:cNvPr>
        <xdr:cNvSpPr txBox="1"/>
      </xdr:nvSpPr>
      <xdr:spPr>
        <a:xfrm>
          <a:off x="7626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212" name="n_4aveValue【体育館・プール】&#10;一人当たり面積">
          <a:extLst>
            <a:ext uri="{FF2B5EF4-FFF2-40B4-BE49-F238E27FC236}">
              <a16:creationId xmlns:a16="http://schemas.microsoft.com/office/drawing/2014/main" id="{A392BDBA-ABC9-4688-A110-A774FEDA96AF}"/>
            </a:ext>
          </a:extLst>
        </xdr:cNvPr>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16890</xdr:rowOff>
    </xdr:from>
    <xdr:ext cx="469744" cy="259045"/>
    <xdr:sp macro="" textlink="">
      <xdr:nvSpPr>
        <xdr:cNvPr id="213" name="n_1mainValue【体育館・プール】&#10;一人当たり面積">
          <a:extLst>
            <a:ext uri="{FF2B5EF4-FFF2-40B4-BE49-F238E27FC236}">
              <a16:creationId xmlns:a16="http://schemas.microsoft.com/office/drawing/2014/main" id="{B6A10D55-3C39-4C75-AABD-05FDA37AB37E}"/>
            </a:ext>
          </a:extLst>
        </xdr:cNvPr>
        <xdr:cNvSpPr txBox="1"/>
      </xdr:nvSpPr>
      <xdr:spPr>
        <a:xfrm>
          <a:off x="9391727" y="1098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17978</xdr:rowOff>
    </xdr:from>
    <xdr:ext cx="469744" cy="259045"/>
    <xdr:sp macro="" textlink="">
      <xdr:nvSpPr>
        <xdr:cNvPr id="214" name="n_2mainValue【体育館・プール】&#10;一人当たり面積">
          <a:extLst>
            <a:ext uri="{FF2B5EF4-FFF2-40B4-BE49-F238E27FC236}">
              <a16:creationId xmlns:a16="http://schemas.microsoft.com/office/drawing/2014/main" id="{AB57A6EE-69AD-4968-88AC-015A3608E389}"/>
            </a:ext>
          </a:extLst>
        </xdr:cNvPr>
        <xdr:cNvSpPr txBox="1"/>
      </xdr:nvSpPr>
      <xdr:spPr>
        <a:xfrm>
          <a:off x="8515427" y="1099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19067</xdr:rowOff>
    </xdr:from>
    <xdr:ext cx="469744" cy="259045"/>
    <xdr:sp macro="" textlink="">
      <xdr:nvSpPr>
        <xdr:cNvPr id="215" name="n_3mainValue【体育館・プール】&#10;一人当たり面積">
          <a:extLst>
            <a:ext uri="{FF2B5EF4-FFF2-40B4-BE49-F238E27FC236}">
              <a16:creationId xmlns:a16="http://schemas.microsoft.com/office/drawing/2014/main" id="{8C30C466-12C8-490E-978F-47EDDC3A6DD3}"/>
            </a:ext>
          </a:extLst>
        </xdr:cNvPr>
        <xdr:cNvSpPr txBox="1"/>
      </xdr:nvSpPr>
      <xdr:spPr>
        <a:xfrm>
          <a:off x="7626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16890</xdr:rowOff>
    </xdr:from>
    <xdr:ext cx="469744" cy="259045"/>
    <xdr:sp macro="" textlink="">
      <xdr:nvSpPr>
        <xdr:cNvPr id="216" name="n_4mainValue【体育館・プール】&#10;一人当たり面積">
          <a:extLst>
            <a:ext uri="{FF2B5EF4-FFF2-40B4-BE49-F238E27FC236}">
              <a16:creationId xmlns:a16="http://schemas.microsoft.com/office/drawing/2014/main" id="{9CCC95CD-3042-4E74-8F45-424BE3502099}"/>
            </a:ext>
          </a:extLst>
        </xdr:cNvPr>
        <xdr:cNvSpPr txBox="1"/>
      </xdr:nvSpPr>
      <xdr:spPr>
        <a:xfrm>
          <a:off x="6737427" y="1098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a:extLst>
            <a:ext uri="{FF2B5EF4-FFF2-40B4-BE49-F238E27FC236}">
              <a16:creationId xmlns:a16="http://schemas.microsoft.com/office/drawing/2014/main" id="{E2533A08-7AC7-4065-90F0-B1067F8DD9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a:extLst>
            <a:ext uri="{FF2B5EF4-FFF2-40B4-BE49-F238E27FC236}">
              <a16:creationId xmlns:a16="http://schemas.microsoft.com/office/drawing/2014/main" id="{7EC577CE-0ACC-45E1-96AE-AFBBDBF17E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a:extLst>
            <a:ext uri="{FF2B5EF4-FFF2-40B4-BE49-F238E27FC236}">
              <a16:creationId xmlns:a16="http://schemas.microsoft.com/office/drawing/2014/main" id="{A7D64F1A-D4F0-437E-BB46-1C853F35B8A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a:extLst>
            <a:ext uri="{FF2B5EF4-FFF2-40B4-BE49-F238E27FC236}">
              <a16:creationId xmlns:a16="http://schemas.microsoft.com/office/drawing/2014/main" id="{F6C904C9-3C96-4133-B033-EEF85BBF03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a:extLst>
            <a:ext uri="{FF2B5EF4-FFF2-40B4-BE49-F238E27FC236}">
              <a16:creationId xmlns:a16="http://schemas.microsoft.com/office/drawing/2014/main" id="{93CE0D83-0016-42F3-AEE5-959E92CE0A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a:extLst>
            <a:ext uri="{FF2B5EF4-FFF2-40B4-BE49-F238E27FC236}">
              <a16:creationId xmlns:a16="http://schemas.microsoft.com/office/drawing/2014/main" id="{87CDC904-53BA-4526-91BB-7442100694C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a:extLst>
            <a:ext uri="{FF2B5EF4-FFF2-40B4-BE49-F238E27FC236}">
              <a16:creationId xmlns:a16="http://schemas.microsoft.com/office/drawing/2014/main" id="{0B2E2C5B-621C-49F3-80E0-CDC745A594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a:extLst>
            <a:ext uri="{FF2B5EF4-FFF2-40B4-BE49-F238E27FC236}">
              <a16:creationId xmlns:a16="http://schemas.microsoft.com/office/drawing/2014/main" id="{0242006B-4F57-4F7A-A167-C8AF94C02D9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E73AC132-9FCD-4662-BDF8-27C0ADB0AD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A3FD1567-BE3B-4F16-8CBC-246855BA8D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1C04EBB7-2AC9-4BE6-8A65-59CEB0E397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63308818-F77B-4895-AF71-899A40F31E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8419112D-4ACA-43F0-8DA5-FCF5D63343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C3469EDD-E22D-4770-86C4-D45E137B15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6E6EA2E9-CEB0-49D1-AA8E-AF831B5E8F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DEF7AF7D-8620-47BF-9A69-415A1E96983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3" name="正方形/長方形 232">
          <a:extLst>
            <a:ext uri="{FF2B5EF4-FFF2-40B4-BE49-F238E27FC236}">
              <a16:creationId xmlns:a16="http://schemas.microsoft.com/office/drawing/2014/main" id="{0BB970E8-C557-4A46-ADC1-44960CFD6DA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4" name="正方形/長方形 233">
          <a:extLst>
            <a:ext uri="{FF2B5EF4-FFF2-40B4-BE49-F238E27FC236}">
              <a16:creationId xmlns:a16="http://schemas.microsoft.com/office/drawing/2014/main" id="{97FF035B-1A5B-42E2-A78C-C3755D14C8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5" name="正方形/長方形 234">
          <a:extLst>
            <a:ext uri="{FF2B5EF4-FFF2-40B4-BE49-F238E27FC236}">
              <a16:creationId xmlns:a16="http://schemas.microsoft.com/office/drawing/2014/main" id="{91941C02-D855-4602-A630-38523F7665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6" name="正方形/長方形 235">
          <a:extLst>
            <a:ext uri="{FF2B5EF4-FFF2-40B4-BE49-F238E27FC236}">
              <a16:creationId xmlns:a16="http://schemas.microsoft.com/office/drawing/2014/main" id="{7D6B0A1B-3D8A-438B-A9E5-EDBD8CEB3D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7" name="正方形/長方形 236">
          <a:extLst>
            <a:ext uri="{FF2B5EF4-FFF2-40B4-BE49-F238E27FC236}">
              <a16:creationId xmlns:a16="http://schemas.microsoft.com/office/drawing/2014/main" id="{51E80860-D45B-46DC-98AD-B2F4F9BDBA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8" name="正方形/長方形 237">
          <a:extLst>
            <a:ext uri="{FF2B5EF4-FFF2-40B4-BE49-F238E27FC236}">
              <a16:creationId xmlns:a16="http://schemas.microsoft.com/office/drawing/2014/main" id="{FA706CB8-7FBE-4D67-AA84-D1EE3EC864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9" name="正方形/長方形 238">
          <a:extLst>
            <a:ext uri="{FF2B5EF4-FFF2-40B4-BE49-F238E27FC236}">
              <a16:creationId xmlns:a16="http://schemas.microsoft.com/office/drawing/2014/main" id="{2DC29A3C-BF27-4BAF-B0D1-11683D1210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0" name="正方形/長方形 239">
          <a:extLst>
            <a:ext uri="{FF2B5EF4-FFF2-40B4-BE49-F238E27FC236}">
              <a16:creationId xmlns:a16="http://schemas.microsoft.com/office/drawing/2014/main" id="{06D0B29A-1E2E-4BD6-A7D0-F66AC26D83D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1" name="テキスト ボックス 240">
          <a:extLst>
            <a:ext uri="{FF2B5EF4-FFF2-40B4-BE49-F238E27FC236}">
              <a16:creationId xmlns:a16="http://schemas.microsoft.com/office/drawing/2014/main" id="{00099C25-920C-4386-9536-8AB36FF94CC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2" name="直線コネクタ 241">
          <a:extLst>
            <a:ext uri="{FF2B5EF4-FFF2-40B4-BE49-F238E27FC236}">
              <a16:creationId xmlns:a16="http://schemas.microsoft.com/office/drawing/2014/main" id="{DD0964F5-16CD-4A6F-A1B6-F5F782E453C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3" name="テキスト ボックス 242">
          <a:extLst>
            <a:ext uri="{FF2B5EF4-FFF2-40B4-BE49-F238E27FC236}">
              <a16:creationId xmlns:a16="http://schemas.microsoft.com/office/drawing/2014/main" id="{4519F643-D312-4AD7-BE3B-B9B65CA53A3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4" name="直線コネクタ 243">
          <a:extLst>
            <a:ext uri="{FF2B5EF4-FFF2-40B4-BE49-F238E27FC236}">
              <a16:creationId xmlns:a16="http://schemas.microsoft.com/office/drawing/2014/main" id="{9743A480-692A-456C-B197-FC51E860027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45" name="テキスト ボックス 244">
          <a:extLst>
            <a:ext uri="{FF2B5EF4-FFF2-40B4-BE49-F238E27FC236}">
              <a16:creationId xmlns:a16="http://schemas.microsoft.com/office/drawing/2014/main" id="{4A13250B-A457-445D-8256-A547A11BA86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6" name="直線コネクタ 245">
          <a:extLst>
            <a:ext uri="{FF2B5EF4-FFF2-40B4-BE49-F238E27FC236}">
              <a16:creationId xmlns:a16="http://schemas.microsoft.com/office/drawing/2014/main" id="{F53B8009-3986-44D1-B112-06067E6A8C5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7" name="テキスト ボックス 246">
          <a:extLst>
            <a:ext uri="{FF2B5EF4-FFF2-40B4-BE49-F238E27FC236}">
              <a16:creationId xmlns:a16="http://schemas.microsoft.com/office/drawing/2014/main" id="{B9EA2AC1-4FEC-4428-9643-25A3BAE76B8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8" name="直線コネクタ 247">
          <a:extLst>
            <a:ext uri="{FF2B5EF4-FFF2-40B4-BE49-F238E27FC236}">
              <a16:creationId xmlns:a16="http://schemas.microsoft.com/office/drawing/2014/main" id="{A1CC9340-8AE8-41DD-9ADA-61766401A9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9" name="テキスト ボックス 248">
          <a:extLst>
            <a:ext uri="{FF2B5EF4-FFF2-40B4-BE49-F238E27FC236}">
              <a16:creationId xmlns:a16="http://schemas.microsoft.com/office/drawing/2014/main" id="{996C6806-7E1A-43EE-93D5-D6691975033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0" name="直線コネクタ 249">
          <a:extLst>
            <a:ext uri="{FF2B5EF4-FFF2-40B4-BE49-F238E27FC236}">
              <a16:creationId xmlns:a16="http://schemas.microsoft.com/office/drawing/2014/main" id="{82797EEE-4044-4DA6-A97F-5F0A424C57E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1" name="テキスト ボックス 250">
          <a:extLst>
            <a:ext uri="{FF2B5EF4-FFF2-40B4-BE49-F238E27FC236}">
              <a16:creationId xmlns:a16="http://schemas.microsoft.com/office/drawing/2014/main" id="{29570557-134A-4461-B69E-F07AEC6D795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2" name="直線コネクタ 251">
          <a:extLst>
            <a:ext uri="{FF2B5EF4-FFF2-40B4-BE49-F238E27FC236}">
              <a16:creationId xmlns:a16="http://schemas.microsoft.com/office/drawing/2014/main" id="{7A2C791C-4CFD-4C4B-903F-A500E5DEB8D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53" name="テキスト ボックス 252">
          <a:extLst>
            <a:ext uri="{FF2B5EF4-FFF2-40B4-BE49-F238E27FC236}">
              <a16:creationId xmlns:a16="http://schemas.microsoft.com/office/drawing/2014/main" id="{9BC163C3-BC9B-42A9-861C-0D0CF04E787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4" name="直線コネクタ 253">
          <a:extLst>
            <a:ext uri="{FF2B5EF4-FFF2-40B4-BE49-F238E27FC236}">
              <a16:creationId xmlns:a16="http://schemas.microsoft.com/office/drawing/2014/main" id="{341DF2AC-06D9-49F6-BA6B-36CD9941758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55" name="テキスト ボックス 254">
          <a:extLst>
            <a:ext uri="{FF2B5EF4-FFF2-40B4-BE49-F238E27FC236}">
              <a16:creationId xmlns:a16="http://schemas.microsoft.com/office/drawing/2014/main" id="{819A1121-FA7C-4714-8D15-68C44B834F3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6" name="【市民会館】&#10;有形固定資産減価償却率グラフ枠">
          <a:extLst>
            <a:ext uri="{FF2B5EF4-FFF2-40B4-BE49-F238E27FC236}">
              <a16:creationId xmlns:a16="http://schemas.microsoft.com/office/drawing/2014/main" id="{51773EB7-F193-4825-9F6B-E37D57F3C48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152400</xdr:rowOff>
    </xdr:to>
    <xdr:cxnSp macro="">
      <xdr:nvCxnSpPr>
        <xdr:cNvPr id="257" name="直線コネクタ 256">
          <a:extLst>
            <a:ext uri="{FF2B5EF4-FFF2-40B4-BE49-F238E27FC236}">
              <a16:creationId xmlns:a16="http://schemas.microsoft.com/office/drawing/2014/main" id="{D0BAC36F-3550-434B-833A-9E963206043E}"/>
            </a:ext>
          </a:extLst>
        </xdr:cNvPr>
        <xdr:cNvCxnSpPr/>
      </xdr:nvCxnSpPr>
      <xdr:spPr>
        <a:xfrm flipV="1">
          <a:off x="4634865" y="17341214"/>
          <a:ext cx="0" cy="13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58" name="【市民会館】&#10;有形固定資産減価償却率最小値テキスト">
          <a:extLst>
            <a:ext uri="{FF2B5EF4-FFF2-40B4-BE49-F238E27FC236}">
              <a16:creationId xmlns:a16="http://schemas.microsoft.com/office/drawing/2014/main" id="{46AF9B6F-693D-42DE-93F0-E9E21F50A85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59" name="直線コネクタ 258">
          <a:extLst>
            <a:ext uri="{FF2B5EF4-FFF2-40B4-BE49-F238E27FC236}">
              <a16:creationId xmlns:a16="http://schemas.microsoft.com/office/drawing/2014/main" id="{05014F64-FFDB-4947-83B0-8937BECC2A6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260" name="【市民会館】&#10;有形固定資産減価償却率最大値テキスト">
          <a:extLst>
            <a:ext uri="{FF2B5EF4-FFF2-40B4-BE49-F238E27FC236}">
              <a16:creationId xmlns:a16="http://schemas.microsoft.com/office/drawing/2014/main" id="{C058B820-BBA5-4BC0-9DB3-D697752D253D}"/>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261" name="直線コネクタ 260">
          <a:extLst>
            <a:ext uri="{FF2B5EF4-FFF2-40B4-BE49-F238E27FC236}">
              <a16:creationId xmlns:a16="http://schemas.microsoft.com/office/drawing/2014/main" id="{65CC9533-B559-428F-A87E-1895794A9FF1}"/>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112413</xdr:rowOff>
    </xdr:from>
    <xdr:ext cx="405111" cy="259045"/>
    <xdr:sp macro="" textlink="">
      <xdr:nvSpPr>
        <xdr:cNvPr id="262" name="【市民会館】&#10;有形固定資産減価償却率平均値テキスト">
          <a:extLst>
            <a:ext uri="{FF2B5EF4-FFF2-40B4-BE49-F238E27FC236}">
              <a16:creationId xmlns:a16="http://schemas.microsoft.com/office/drawing/2014/main" id="{63261F10-1926-4C42-BB6D-C3B77F875EE6}"/>
            </a:ext>
          </a:extLst>
        </xdr:cNvPr>
        <xdr:cNvSpPr txBox="1"/>
      </xdr:nvSpPr>
      <xdr:spPr>
        <a:xfrm>
          <a:off x="4673600" y="1777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263" name="フローチャート: 判断 262">
          <a:extLst>
            <a:ext uri="{FF2B5EF4-FFF2-40B4-BE49-F238E27FC236}">
              <a16:creationId xmlns:a16="http://schemas.microsoft.com/office/drawing/2014/main" id="{546D71B6-B531-4F3C-A6AB-422C3945F7E2}"/>
            </a:ext>
          </a:extLst>
        </xdr:cNvPr>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264" name="フローチャート: 判断 263">
          <a:extLst>
            <a:ext uri="{FF2B5EF4-FFF2-40B4-BE49-F238E27FC236}">
              <a16:creationId xmlns:a16="http://schemas.microsoft.com/office/drawing/2014/main" id="{BCE44657-010C-4A09-AE26-B04C1F9E7085}"/>
            </a:ext>
          </a:extLst>
        </xdr:cNvPr>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34925</xdr:rowOff>
    </xdr:from>
    <xdr:to>
      <xdr:col>15</xdr:col>
      <xdr:colOff>101600</xdr:colOff>
      <xdr:row>103</xdr:row>
      <xdr:rowOff>136525</xdr:rowOff>
    </xdr:to>
    <xdr:sp macro="" textlink="">
      <xdr:nvSpPr>
        <xdr:cNvPr id="265" name="フローチャート: 判断 264">
          <a:extLst>
            <a:ext uri="{FF2B5EF4-FFF2-40B4-BE49-F238E27FC236}">
              <a16:creationId xmlns:a16="http://schemas.microsoft.com/office/drawing/2014/main" id="{C4ADFFBF-59DB-4493-A018-5A2A84DCEF5E}"/>
            </a:ext>
          </a:extLst>
        </xdr:cNvPr>
        <xdr:cNvSpPr/>
      </xdr:nvSpPr>
      <xdr:spPr>
        <a:xfrm>
          <a:off x="2857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266" name="フローチャート: 判断 265">
          <a:extLst>
            <a:ext uri="{FF2B5EF4-FFF2-40B4-BE49-F238E27FC236}">
              <a16:creationId xmlns:a16="http://schemas.microsoft.com/office/drawing/2014/main" id="{BC448679-10DA-4335-B961-9CE375EC162F}"/>
            </a:ext>
          </a:extLst>
        </xdr:cNvPr>
        <xdr:cNvSpPr/>
      </xdr:nvSpPr>
      <xdr:spPr>
        <a:xfrm>
          <a:off x="1968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93980</xdr:rowOff>
    </xdr:from>
    <xdr:to>
      <xdr:col>6</xdr:col>
      <xdr:colOff>38100</xdr:colOff>
      <xdr:row>103</xdr:row>
      <xdr:rowOff>24130</xdr:rowOff>
    </xdr:to>
    <xdr:sp macro="" textlink="">
      <xdr:nvSpPr>
        <xdr:cNvPr id="267" name="フローチャート: 判断 266">
          <a:extLst>
            <a:ext uri="{FF2B5EF4-FFF2-40B4-BE49-F238E27FC236}">
              <a16:creationId xmlns:a16="http://schemas.microsoft.com/office/drawing/2014/main" id="{3253A0D6-BF90-4AF1-BDD2-B57621915159}"/>
            </a:ext>
          </a:extLst>
        </xdr:cNvPr>
        <xdr:cNvSpPr/>
      </xdr:nvSpPr>
      <xdr:spPr>
        <a:xfrm>
          <a:off x="1079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55FAE8CD-5518-4D7B-984B-67D5FFA3ADF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332A2834-1393-4CC5-A75B-E93ECA73E38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5013740C-2683-4592-9B2B-49B6D43EB3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A60F0DAE-B996-48E6-9205-67DF29E620B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C9827D89-ACB6-4595-A6C8-BEF1E74F2C1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8255</xdr:rowOff>
    </xdr:from>
    <xdr:to>
      <xdr:col>24</xdr:col>
      <xdr:colOff>114300</xdr:colOff>
      <xdr:row>101</xdr:row>
      <xdr:rowOff>109855</xdr:rowOff>
    </xdr:to>
    <xdr:sp macro="" textlink="">
      <xdr:nvSpPr>
        <xdr:cNvPr id="273" name="楕円 272">
          <a:extLst>
            <a:ext uri="{FF2B5EF4-FFF2-40B4-BE49-F238E27FC236}">
              <a16:creationId xmlns:a16="http://schemas.microsoft.com/office/drawing/2014/main" id="{BDB7BE23-BA5D-4CF4-82C6-6CDA602E92E3}"/>
            </a:ext>
          </a:extLst>
        </xdr:cNvPr>
        <xdr:cNvSpPr/>
      </xdr:nvSpPr>
      <xdr:spPr>
        <a:xfrm>
          <a:off x="45847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98442</xdr:rowOff>
    </xdr:from>
    <xdr:ext cx="405111" cy="259045"/>
    <xdr:sp macro="" textlink="">
      <xdr:nvSpPr>
        <xdr:cNvPr id="274" name="【市民会館】&#10;有形固定資産減価償却率該当値テキスト">
          <a:extLst>
            <a:ext uri="{FF2B5EF4-FFF2-40B4-BE49-F238E27FC236}">
              <a16:creationId xmlns:a16="http://schemas.microsoft.com/office/drawing/2014/main" id="{AE2809E4-7E03-4F61-B488-60DFCBB9F9E2}"/>
            </a:ext>
          </a:extLst>
        </xdr:cNvPr>
        <xdr:cNvSpPr txBox="1"/>
      </xdr:nvSpPr>
      <xdr:spPr>
        <a:xfrm>
          <a:off x="4673600" y="17243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8255</xdr:rowOff>
    </xdr:from>
    <xdr:to>
      <xdr:col>20</xdr:col>
      <xdr:colOff>38100</xdr:colOff>
      <xdr:row>102</xdr:row>
      <xdr:rowOff>109855</xdr:rowOff>
    </xdr:to>
    <xdr:sp macro="" textlink="">
      <xdr:nvSpPr>
        <xdr:cNvPr id="275" name="楕円 274">
          <a:extLst>
            <a:ext uri="{FF2B5EF4-FFF2-40B4-BE49-F238E27FC236}">
              <a16:creationId xmlns:a16="http://schemas.microsoft.com/office/drawing/2014/main" id="{F5ADBA1E-6117-4504-A6E7-1432E855A068}"/>
            </a:ext>
          </a:extLst>
        </xdr:cNvPr>
        <xdr:cNvSpPr/>
      </xdr:nvSpPr>
      <xdr:spPr>
        <a:xfrm>
          <a:off x="3746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59055</xdr:rowOff>
    </xdr:from>
    <xdr:to>
      <xdr:col>24</xdr:col>
      <xdr:colOff>63500</xdr:colOff>
      <xdr:row>102</xdr:row>
      <xdr:rowOff>59055</xdr:rowOff>
    </xdr:to>
    <xdr:cxnSp macro="">
      <xdr:nvCxnSpPr>
        <xdr:cNvPr id="276" name="直線コネクタ 275">
          <a:extLst>
            <a:ext uri="{FF2B5EF4-FFF2-40B4-BE49-F238E27FC236}">
              <a16:creationId xmlns:a16="http://schemas.microsoft.com/office/drawing/2014/main" id="{93183F93-F30C-42E3-9606-71C628F9482C}"/>
            </a:ext>
          </a:extLst>
        </xdr:cNvPr>
        <xdr:cNvCxnSpPr/>
      </xdr:nvCxnSpPr>
      <xdr:spPr>
        <a:xfrm flipV="1">
          <a:off x="3797300" y="1737550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158750</xdr:rowOff>
    </xdr:from>
    <xdr:to>
      <xdr:col>15</xdr:col>
      <xdr:colOff>101600</xdr:colOff>
      <xdr:row>102</xdr:row>
      <xdr:rowOff>88900</xdr:rowOff>
    </xdr:to>
    <xdr:sp macro="" textlink="">
      <xdr:nvSpPr>
        <xdr:cNvPr id="277" name="楕円 276">
          <a:extLst>
            <a:ext uri="{FF2B5EF4-FFF2-40B4-BE49-F238E27FC236}">
              <a16:creationId xmlns:a16="http://schemas.microsoft.com/office/drawing/2014/main" id="{D81D8787-E3DA-41E6-BA61-4A810866149E}"/>
            </a:ext>
          </a:extLst>
        </xdr:cNvPr>
        <xdr:cNvSpPr/>
      </xdr:nvSpPr>
      <xdr:spPr>
        <a:xfrm>
          <a:off x="2857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38100</xdr:rowOff>
    </xdr:from>
    <xdr:to>
      <xdr:col>19</xdr:col>
      <xdr:colOff>177800</xdr:colOff>
      <xdr:row>102</xdr:row>
      <xdr:rowOff>59055</xdr:rowOff>
    </xdr:to>
    <xdr:cxnSp macro="">
      <xdr:nvCxnSpPr>
        <xdr:cNvPr id="278" name="直線コネクタ 277">
          <a:extLst>
            <a:ext uri="{FF2B5EF4-FFF2-40B4-BE49-F238E27FC236}">
              <a16:creationId xmlns:a16="http://schemas.microsoft.com/office/drawing/2014/main" id="{BBF4A092-FE5F-4829-BFF0-33EAC7E44AA7}"/>
            </a:ext>
          </a:extLst>
        </xdr:cNvPr>
        <xdr:cNvCxnSpPr/>
      </xdr:nvCxnSpPr>
      <xdr:spPr>
        <a:xfrm>
          <a:off x="2908300" y="175260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279" name="楕円 278">
          <a:extLst>
            <a:ext uri="{FF2B5EF4-FFF2-40B4-BE49-F238E27FC236}">
              <a16:creationId xmlns:a16="http://schemas.microsoft.com/office/drawing/2014/main" id="{E60FD879-0C91-4458-993A-82AEEC5E30C3}"/>
            </a:ext>
          </a:extLst>
        </xdr:cNvPr>
        <xdr:cNvSpPr/>
      </xdr:nvSpPr>
      <xdr:spPr>
        <a:xfrm>
          <a:off x="1968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0</xdr:rowOff>
    </xdr:from>
    <xdr:to>
      <xdr:col>15</xdr:col>
      <xdr:colOff>50800</xdr:colOff>
      <xdr:row>102</xdr:row>
      <xdr:rowOff>38100</xdr:rowOff>
    </xdr:to>
    <xdr:cxnSp macro="">
      <xdr:nvCxnSpPr>
        <xdr:cNvPr id="280" name="直線コネクタ 279">
          <a:extLst>
            <a:ext uri="{FF2B5EF4-FFF2-40B4-BE49-F238E27FC236}">
              <a16:creationId xmlns:a16="http://schemas.microsoft.com/office/drawing/2014/main" id="{005CF59F-668C-4952-AFAC-2855A1E31909}"/>
            </a:ext>
          </a:extLst>
        </xdr:cNvPr>
        <xdr:cNvCxnSpPr/>
      </xdr:nvCxnSpPr>
      <xdr:spPr>
        <a:xfrm>
          <a:off x="2019300" y="1748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84455</xdr:rowOff>
    </xdr:from>
    <xdr:to>
      <xdr:col>6</xdr:col>
      <xdr:colOff>38100</xdr:colOff>
      <xdr:row>102</xdr:row>
      <xdr:rowOff>14605</xdr:rowOff>
    </xdr:to>
    <xdr:sp macro="" textlink="">
      <xdr:nvSpPr>
        <xdr:cNvPr id="281" name="楕円 280">
          <a:extLst>
            <a:ext uri="{FF2B5EF4-FFF2-40B4-BE49-F238E27FC236}">
              <a16:creationId xmlns:a16="http://schemas.microsoft.com/office/drawing/2014/main" id="{0C817441-7544-4BFE-863F-C9F8587EB9E8}"/>
            </a:ext>
          </a:extLst>
        </xdr:cNvPr>
        <xdr:cNvSpPr/>
      </xdr:nvSpPr>
      <xdr:spPr>
        <a:xfrm>
          <a:off x="1079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135255</xdr:rowOff>
    </xdr:from>
    <xdr:to>
      <xdr:col>10</xdr:col>
      <xdr:colOff>114300</xdr:colOff>
      <xdr:row>102</xdr:row>
      <xdr:rowOff>0</xdr:rowOff>
    </xdr:to>
    <xdr:cxnSp macro="">
      <xdr:nvCxnSpPr>
        <xdr:cNvPr id="282" name="直線コネクタ 281">
          <a:extLst>
            <a:ext uri="{FF2B5EF4-FFF2-40B4-BE49-F238E27FC236}">
              <a16:creationId xmlns:a16="http://schemas.microsoft.com/office/drawing/2014/main" id="{6C4BC2D7-2A21-476D-BA6C-50AE3EE80890}"/>
            </a:ext>
          </a:extLst>
        </xdr:cNvPr>
        <xdr:cNvCxnSpPr/>
      </xdr:nvCxnSpPr>
      <xdr:spPr>
        <a:xfrm>
          <a:off x="1130300" y="174517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19066</xdr:rowOff>
    </xdr:from>
    <xdr:ext cx="405111" cy="259045"/>
    <xdr:sp macro="" textlink="">
      <xdr:nvSpPr>
        <xdr:cNvPr id="283" name="n_1aveValue【市民会館】&#10;有形固定資産減価償却率">
          <a:extLst>
            <a:ext uri="{FF2B5EF4-FFF2-40B4-BE49-F238E27FC236}">
              <a16:creationId xmlns:a16="http://schemas.microsoft.com/office/drawing/2014/main" id="{2CE4A78D-286C-4005-9F31-2B2003E6EA79}"/>
            </a:ext>
          </a:extLst>
        </xdr:cNvPr>
        <xdr:cNvSpPr txBox="1"/>
      </xdr:nvSpPr>
      <xdr:spPr>
        <a:xfrm>
          <a:off x="3582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127652</xdr:rowOff>
    </xdr:from>
    <xdr:ext cx="405111" cy="259045"/>
    <xdr:sp macro="" textlink="">
      <xdr:nvSpPr>
        <xdr:cNvPr id="284" name="n_2aveValue【市民会館】&#10;有形固定資産減価償却率">
          <a:extLst>
            <a:ext uri="{FF2B5EF4-FFF2-40B4-BE49-F238E27FC236}">
              <a16:creationId xmlns:a16="http://schemas.microsoft.com/office/drawing/2014/main" id="{776175E7-E02C-4B58-9B29-FC00A020E4A8}"/>
            </a:ext>
          </a:extLst>
        </xdr:cNvPr>
        <xdr:cNvSpPr txBox="1"/>
      </xdr:nvSpPr>
      <xdr:spPr>
        <a:xfrm>
          <a:off x="2705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78122</xdr:rowOff>
    </xdr:from>
    <xdr:ext cx="405111" cy="259045"/>
    <xdr:sp macro="" textlink="">
      <xdr:nvSpPr>
        <xdr:cNvPr id="285" name="n_3aveValue【市民会館】&#10;有形固定資産減価償却率">
          <a:extLst>
            <a:ext uri="{FF2B5EF4-FFF2-40B4-BE49-F238E27FC236}">
              <a16:creationId xmlns:a16="http://schemas.microsoft.com/office/drawing/2014/main" id="{68E977B7-6505-4AE7-804C-098F397176A0}"/>
            </a:ext>
          </a:extLst>
        </xdr:cNvPr>
        <xdr:cNvSpPr txBox="1"/>
      </xdr:nvSpPr>
      <xdr:spPr>
        <a:xfrm>
          <a:off x="1816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15257</xdr:rowOff>
    </xdr:from>
    <xdr:ext cx="405111" cy="259045"/>
    <xdr:sp macro="" textlink="">
      <xdr:nvSpPr>
        <xdr:cNvPr id="286" name="n_4aveValue【市民会館】&#10;有形固定資産減価償却率">
          <a:extLst>
            <a:ext uri="{FF2B5EF4-FFF2-40B4-BE49-F238E27FC236}">
              <a16:creationId xmlns:a16="http://schemas.microsoft.com/office/drawing/2014/main" id="{74BC55CB-33ED-4485-B7EE-DF30C4362499}"/>
            </a:ext>
          </a:extLst>
        </xdr:cNvPr>
        <xdr:cNvSpPr txBox="1"/>
      </xdr:nvSpPr>
      <xdr:spPr>
        <a:xfrm>
          <a:off x="9277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126382</xdr:rowOff>
    </xdr:from>
    <xdr:ext cx="405111" cy="259045"/>
    <xdr:sp macro="" textlink="">
      <xdr:nvSpPr>
        <xdr:cNvPr id="287" name="n_1mainValue【市民会館】&#10;有形固定資産減価償却率">
          <a:extLst>
            <a:ext uri="{FF2B5EF4-FFF2-40B4-BE49-F238E27FC236}">
              <a16:creationId xmlns:a16="http://schemas.microsoft.com/office/drawing/2014/main" id="{11F2124E-01B5-4598-9A47-FA98D36EBE6A}"/>
            </a:ext>
          </a:extLst>
        </xdr:cNvPr>
        <xdr:cNvSpPr txBox="1"/>
      </xdr:nvSpPr>
      <xdr:spPr>
        <a:xfrm>
          <a:off x="35820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105427</xdr:rowOff>
    </xdr:from>
    <xdr:ext cx="405111" cy="259045"/>
    <xdr:sp macro="" textlink="">
      <xdr:nvSpPr>
        <xdr:cNvPr id="288" name="n_2mainValue【市民会館】&#10;有形固定資産減価償却率">
          <a:extLst>
            <a:ext uri="{FF2B5EF4-FFF2-40B4-BE49-F238E27FC236}">
              <a16:creationId xmlns:a16="http://schemas.microsoft.com/office/drawing/2014/main" id="{57125B92-A252-4ED5-9639-6AD5AC643EA1}"/>
            </a:ext>
          </a:extLst>
        </xdr:cNvPr>
        <xdr:cNvSpPr txBox="1"/>
      </xdr:nvSpPr>
      <xdr:spPr>
        <a:xfrm>
          <a:off x="2705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67327</xdr:rowOff>
    </xdr:from>
    <xdr:ext cx="405111" cy="259045"/>
    <xdr:sp macro="" textlink="">
      <xdr:nvSpPr>
        <xdr:cNvPr id="289" name="n_3mainValue【市民会館】&#10;有形固定資産減価償却率">
          <a:extLst>
            <a:ext uri="{FF2B5EF4-FFF2-40B4-BE49-F238E27FC236}">
              <a16:creationId xmlns:a16="http://schemas.microsoft.com/office/drawing/2014/main" id="{37C64034-7062-4DF2-8C3D-9ABDA74067A0}"/>
            </a:ext>
          </a:extLst>
        </xdr:cNvPr>
        <xdr:cNvSpPr txBox="1"/>
      </xdr:nvSpPr>
      <xdr:spPr>
        <a:xfrm>
          <a:off x="1816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31132</xdr:rowOff>
    </xdr:from>
    <xdr:ext cx="405111" cy="259045"/>
    <xdr:sp macro="" textlink="">
      <xdr:nvSpPr>
        <xdr:cNvPr id="290" name="n_4mainValue【市民会館】&#10;有形固定資産減価償却率">
          <a:extLst>
            <a:ext uri="{FF2B5EF4-FFF2-40B4-BE49-F238E27FC236}">
              <a16:creationId xmlns:a16="http://schemas.microsoft.com/office/drawing/2014/main" id="{3B10DFBE-E692-4334-84ED-199CCDDB4D31}"/>
            </a:ext>
          </a:extLst>
        </xdr:cNvPr>
        <xdr:cNvSpPr txBox="1"/>
      </xdr:nvSpPr>
      <xdr:spPr>
        <a:xfrm>
          <a:off x="9277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43EE824B-1D27-4EE2-8AF1-37A868E0B9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749F1FB5-206F-4F97-8299-403F9791FB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280857AE-DAB5-49A7-8248-CE96845FBB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28A1E7BA-9373-453C-A6E2-50259245F30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62A5ACEA-5609-4AA7-8393-945894E9DA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6CA7C3EB-BE28-45AB-AA7F-E8E7553E33A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9643B6EA-5F9F-4D0C-B71C-AFFA29A312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E3A72291-B575-44BA-907D-A5C4AFA55D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9" name="テキスト ボックス 298">
          <a:extLst>
            <a:ext uri="{FF2B5EF4-FFF2-40B4-BE49-F238E27FC236}">
              <a16:creationId xmlns:a16="http://schemas.microsoft.com/office/drawing/2014/main" id="{D3DA5AA4-79B7-461B-894B-3565F96807D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0" name="直線コネクタ 299">
          <a:extLst>
            <a:ext uri="{FF2B5EF4-FFF2-40B4-BE49-F238E27FC236}">
              <a16:creationId xmlns:a16="http://schemas.microsoft.com/office/drawing/2014/main" id="{4B71E71F-D95C-40D9-97B4-8AD5B1217BF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01" name="直線コネクタ 300">
          <a:extLst>
            <a:ext uri="{FF2B5EF4-FFF2-40B4-BE49-F238E27FC236}">
              <a16:creationId xmlns:a16="http://schemas.microsoft.com/office/drawing/2014/main" id="{0F25BF6C-0823-4186-9832-453D3629219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02" name="テキスト ボックス 301">
          <a:extLst>
            <a:ext uri="{FF2B5EF4-FFF2-40B4-BE49-F238E27FC236}">
              <a16:creationId xmlns:a16="http://schemas.microsoft.com/office/drawing/2014/main" id="{D5944F9F-656A-41D9-963A-82239B6A44B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3" name="直線コネクタ 302">
          <a:extLst>
            <a:ext uri="{FF2B5EF4-FFF2-40B4-BE49-F238E27FC236}">
              <a16:creationId xmlns:a16="http://schemas.microsoft.com/office/drawing/2014/main" id="{414A0481-9289-4DDB-A6F2-D9D19BD5F44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4" name="テキスト ボックス 303">
          <a:extLst>
            <a:ext uri="{FF2B5EF4-FFF2-40B4-BE49-F238E27FC236}">
              <a16:creationId xmlns:a16="http://schemas.microsoft.com/office/drawing/2014/main" id="{E4D8AD14-5B1E-4E3D-AF23-D9BA01C5BB9F}"/>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5" name="直線コネクタ 304">
          <a:extLst>
            <a:ext uri="{FF2B5EF4-FFF2-40B4-BE49-F238E27FC236}">
              <a16:creationId xmlns:a16="http://schemas.microsoft.com/office/drawing/2014/main" id="{4D7A166A-E0AC-443E-A0AF-AF70402B421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6" name="テキスト ボックス 305">
          <a:extLst>
            <a:ext uri="{FF2B5EF4-FFF2-40B4-BE49-F238E27FC236}">
              <a16:creationId xmlns:a16="http://schemas.microsoft.com/office/drawing/2014/main" id="{47CB7EC5-519F-4247-BED4-8347B9C19CF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7" name="直線コネクタ 306">
          <a:extLst>
            <a:ext uri="{FF2B5EF4-FFF2-40B4-BE49-F238E27FC236}">
              <a16:creationId xmlns:a16="http://schemas.microsoft.com/office/drawing/2014/main" id="{BB090D88-3AA0-44F6-BB86-4A8BD9C21B7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8" name="テキスト ボックス 307">
          <a:extLst>
            <a:ext uri="{FF2B5EF4-FFF2-40B4-BE49-F238E27FC236}">
              <a16:creationId xmlns:a16="http://schemas.microsoft.com/office/drawing/2014/main" id="{CDA4A762-45C5-4B20-AFAD-939A8177BBA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9" name="直線コネクタ 308">
          <a:extLst>
            <a:ext uri="{FF2B5EF4-FFF2-40B4-BE49-F238E27FC236}">
              <a16:creationId xmlns:a16="http://schemas.microsoft.com/office/drawing/2014/main" id="{35B3AB0E-F1F4-4FA6-8B3D-4676293EDC8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10" name="テキスト ボックス 309">
          <a:extLst>
            <a:ext uri="{FF2B5EF4-FFF2-40B4-BE49-F238E27FC236}">
              <a16:creationId xmlns:a16="http://schemas.microsoft.com/office/drawing/2014/main" id="{0D296F4E-F2CF-4EBF-B616-C9E94DEC7F4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11" name="直線コネクタ 310">
          <a:extLst>
            <a:ext uri="{FF2B5EF4-FFF2-40B4-BE49-F238E27FC236}">
              <a16:creationId xmlns:a16="http://schemas.microsoft.com/office/drawing/2014/main" id="{3AAFEF9D-8E71-476D-9E01-2A9AAF3D49C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12" name="テキスト ボックス 311">
          <a:extLst>
            <a:ext uri="{FF2B5EF4-FFF2-40B4-BE49-F238E27FC236}">
              <a16:creationId xmlns:a16="http://schemas.microsoft.com/office/drawing/2014/main" id="{E24284B1-A2D7-4CF7-8EB5-C0615EAAA7C6}"/>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3" name="直線コネクタ 312">
          <a:extLst>
            <a:ext uri="{FF2B5EF4-FFF2-40B4-BE49-F238E27FC236}">
              <a16:creationId xmlns:a16="http://schemas.microsoft.com/office/drawing/2014/main" id="{BEB7FFDC-445F-44A1-868F-FDFF227E387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4" name="テキスト ボックス 313">
          <a:extLst>
            <a:ext uri="{FF2B5EF4-FFF2-40B4-BE49-F238E27FC236}">
              <a16:creationId xmlns:a16="http://schemas.microsoft.com/office/drawing/2014/main" id="{DD2B483B-D015-46C7-AB27-059EA74B565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5" name="【市民会館】&#10;一人当たり面積グラフ枠">
          <a:extLst>
            <a:ext uri="{FF2B5EF4-FFF2-40B4-BE49-F238E27FC236}">
              <a16:creationId xmlns:a16="http://schemas.microsoft.com/office/drawing/2014/main" id="{870CDA81-EC44-4CB5-9D4F-24D89CAC485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123552</xdr:rowOff>
    </xdr:from>
    <xdr:to>
      <xdr:col>54</xdr:col>
      <xdr:colOff>189865</xdr:colOff>
      <xdr:row>108</xdr:row>
      <xdr:rowOff>158931</xdr:rowOff>
    </xdr:to>
    <xdr:cxnSp macro="">
      <xdr:nvCxnSpPr>
        <xdr:cNvPr id="316" name="直線コネクタ 315">
          <a:extLst>
            <a:ext uri="{FF2B5EF4-FFF2-40B4-BE49-F238E27FC236}">
              <a16:creationId xmlns:a16="http://schemas.microsoft.com/office/drawing/2014/main" id="{734E0C45-5A26-4CE8-A85A-2CAF820E5E06}"/>
            </a:ext>
          </a:extLst>
        </xdr:cNvPr>
        <xdr:cNvCxnSpPr/>
      </xdr:nvCxnSpPr>
      <xdr:spPr>
        <a:xfrm flipV="1">
          <a:off x="10476865" y="17097102"/>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17" name="【市民会館】&#10;一人当たり面積最小値テキスト">
          <a:extLst>
            <a:ext uri="{FF2B5EF4-FFF2-40B4-BE49-F238E27FC236}">
              <a16:creationId xmlns:a16="http://schemas.microsoft.com/office/drawing/2014/main" id="{7F91613C-1B02-4715-8546-40712B6225E5}"/>
            </a:ext>
          </a:extLst>
        </xdr:cNvPr>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18" name="直線コネクタ 317">
          <a:extLst>
            <a:ext uri="{FF2B5EF4-FFF2-40B4-BE49-F238E27FC236}">
              <a16:creationId xmlns:a16="http://schemas.microsoft.com/office/drawing/2014/main" id="{7FE20A83-783F-4299-AB83-BD5051A6E0C5}"/>
            </a:ext>
          </a:extLst>
        </xdr:cNvPr>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70229</xdr:rowOff>
    </xdr:from>
    <xdr:ext cx="469744" cy="259045"/>
    <xdr:sp macro="" textlink="">
      <xdr:nvSpPr>
        <xdr:cNvPr id="319" name="【市民会館】&#10;一人当たり面積最大値テキスト">
          <a:extLst>
            <a:ext uri="{FF2B5EF4-FFF2-40B4-BE49-F238E27FC236}">
              <a16:creationId xmlns:a16="http://schemas.microsoft.com/office/drawing/2014/main" id="{EDB498B1-8C16-47E9-87F9-1F9CA45F1050}"/>
            </a:ext>
          </a:extLst>
        </xdr:cNvPr>
        <xdr:cNvSpPr txBox="1"/>
      </xdr:nvSpPr>
      <xdr:spPr>
        <a:xfrm>
          <a:off x="10515600" y="168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123552</xdr:rowOff>
    </xdr:from>
    <xdr:to>
      <xdr:col>55</xdr:col>
      <xdr:colOff>88900</xdr:colOff>
      <xdr:row>99</xdr:row>
      <xdr:rowOff>123552</xdr:rowOff>
    </xdr:to>
    <xdr:cxnSp macro="">
      <xdr:nvCxnSpPr>
        <xdr:cNvPr id="320" name="直線コネクタ 319">
          <a:extLst>
            <a:ext uri="{FF2B5EF4-FFF2-40B4-BE49-F238E27FC236}">
              <a16:creationId xmlns:a16="http://schemas.microsoft.com/office/drawing/2014/main" id="{7CE2A44E-DDD3-405F-BFE8-B73D008C3903}"/>
            </a:ext>
          </a:extLst>
        </xdr:cNvPr>
        <xdr:cNvCxnSpPr/>
      </xdr:nvCxnSpPr>
      <xdr:spPr>
        <a:xfrm>
          <a:off x="10388600" y="1709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29227</xdr:rowOff>
    </xdr:from>
    <xdr:ext cx="469744" cy="259045"/>
    <xdr:sp macro="" textlink="">
      <xdr:nvSpPr>
        <xdr:cNvPr id="321" name="【市民会館】&#10;一人当たり面積平均値テキスト">
          <a:extLst>
            <a:ext uri="{FF2B5EF4-FFF2-40B4-BE49-F238E27FC236}">
              <a16:creationId xmlns:a16="http://schemas.microsoft.com/office/drawing/2014/main" id="{227F659C-BCEC-4F87-850D-5FBEE906E95E}"/>
            </a:ext>
          </a:extLst>
        </xdr:cNvPr>
        <xdr:cNvSpPr txBox="1"/>
      </xdr:nvSpPr>
      <xdr:spPr>
        <a:xfrm>
          <a:off x="10515600" y="1820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322" name="フローチャート: 判断 321">
          <a:extLst>
            <a:ext uri="{FF2B5EF4-FFF2-40B4-BE49-F238E27FC236}">
              <a16:creationId xmlns:a16="http://schemas.microsoft.com/office/drawing/2014/main" id="{176DF3D0-90E4-4CE8-98A8-B62593C91D14}"/>
            </a:ext>
          </a:extLst>
        </xdr:cNvPr>
        <xdr:cNvSpPr/>
      </xdr:nvSpPr>
      <xdr:spPr>
        <a:xfrm>
          <a:off x="104267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8527</xdr:rowOff>
    </xdr:from>
    <xdr:to>
      <xdr:col>50</xdr:col>
      <xdr:colOff>165100</xdr:colOff>
      <xdr:row>107</xdr:row>
      <xdr:rowOff>110127</xdr:rowOff>
    </xdr:to>
    <xdr:sp macro="" textlink="">
      <xdr:nvSpPr>
        <xdr:cNvPr id="323" name="フローチャート: 判断 322">
          <a:extLst>
            <a:ext uri="{FF2B5EF4-FFF2-40B4-BE49-F238E27FC236}">
              <a16:creationId xmlns:a16="http://schemas.microsoft.com/office/drawing/2014/main" id="{CD383F1E-D3E5-4A83-B0E7-6B47104B41C3}"/>
            </a:ext>
          </a:extLst>
        </xdr:cNvPr>
        <xdr:cNvSpPr/>
      </xdr:nvSpPr>
      <xdr:spPr>
        <a:xfrm>
          <a:off x="9588500" y="1835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171269</xdr:rowOff>
    </xdr:from>
    <xdr:to>
      <xdr:col>46</xdr:col>
      <xdr:colOff>38100</xdr:colOff>
      <xdr:row>107</xdr:row>
      <xdr:rowOff>101419</xdr:rowOff>
    </xdr:to>
    <xdr:sp macro="" textlink="">
      <xdr:nvSpPr>
        <xdr:cNvPr id="324" name="フローチャート: 判断 323">
          <a:extLst>
            <a:ext uri="{FF2B5EF4-FFF2-40B4-BE49-F238E27FC236}">
              <a16:creationId xmlns:a16="http://schemas.microsoft.com/office/drawing/2014/main" id="{54C2AB98-0B51-4847-B992-07D76FF4CA35}"/>
            </a:ext>
          </a:extLst>
        </xdr:cNvPr>
        <xdr:cNvSpPr/>
      </xdr:nvSpPr>
      <xdr:spPr>
        <a:xfrm>
          <a:off x="8699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138612</xdr:rowOff>
    </xdr:from>
    <xdr:to>
      <xdr:col>41</xdr:col>
      <xdr:colOff>101600</xdr:colOff>
      <xdr:row>107</xdr:row>
      <xdr:rowOff>68762</xdr:rowOff>
    </xdr:to>
    <xdr:sp macro="" textlink="">
      <xdr:nvSpPr>
        <xdr:cNvPr id="325" name="フローチャート: 判断 324">
          <a:extLst>
            <a:ext uri="{FF2B5EF4-FFF2-40B4-BE49-F238E27FC236}">
              <a16:creationId xmlns:a16="http://schemas.microsoft.com/office/drawing/2014/main" id="{183D5968-2D54-48E9-A75E-D01EEC2CE685}"/>
            </a:ext>
          </a:extLst>
        </xdr:cNvPr>
        <xdr:cNvSpPr/>
      </xdr:nvSpPr>
      <xdr:spPr>
        <a:xfrm>
          <a:off x="7810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62956</xdr:rowOff>
    </xdr:from>
    <xdr:to>
      <xdr:col>36</xdr:col>
      <xdr:colOff>165100</xdr:colOff>
      <xdr:row>107</xdr:row>
      <xdr:rowOff>164556</xdr:rowOff>
    </xdr:to>
    <xdr:sp macro="" textlink="">
      <xdr:nvSpPr>
        <xdr:cNvPr id="326" name="フローチャート: 判断 325">
          <a:extLst>
            <a:ext uri="{FF2B5EF4-FFF2-40B4-BE49-F238E27FC236}">
              <a16:creationId xmlns:a16="http://schemas.microsoft.com/office/drawing/2014/main" id="{8E7104D1-FD9D-436E-A2DA-5A404E67FB75}"/>
            </a:ext>
          </a:extLst>
        </xdr:cNvPr>
        <xdr:cNvSpPr/>
      </xdr:nvSpPr>
      <xdr:spPr>
        <a:xfrm>
          <a:off x="6921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EF57752D-D24C-4CE8-8781-34B59FB8B8B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82F7E0A3-2A4F-4DE2-9866-D54C9481613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CCEFD99D-15CE-4842-9D8E-11C323371A2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B2E7A2C0-8689-43B6-BB7D-2E146FF64B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E72174BA-9DF2-4467-ABDF-C357393802F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15058</xdr:rowOff>
    </xdr:from>
    <xdr:to>
      <xdr:col>55</xdr:col>
      <xdr:colOff>50800</xdr:colOff>
      <xdr:row>107</xdr:row>
      <xdr:rowOff>116658</xdr:rowOff>
    </xdr:to>
    <xdr:sp macro="" textlink="">
      <xdr:nvSpPr>
        <xdr:cNvPr id="332" name="楕円 331">
          <a:extLst>
            <a:ext uri="{FF2B5EF4-FFF2-40B4-BE49-F238E27FC236}">
              <a16:creationId xmlns:a16="http://schemas.microsoft.com/office/drawing/2014/main" id="{C52F5C46-3A9C-4594-ABE3-BCD3FC5A4DF2}"/>
            </a:ext>
          </a:extLst>
        </xdr:cNvPr>
        <xdr:cNvSpPr/>
      </xdr:nvSpPr>
      <xdr:spPr>
        <a:xfrm>
          <a:off x="10426700" y="183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164935</xdr:rowOff>
    </xdr:from>
    <xdr:ext cx="469744" cy="259045"/>
    <xdr:sp macro="" textlink="">
      <xdr:nvSpPr>
        <xdr:cNvPr id="333" name="【市民会館】&#10;一人当たり面積該当値テキスト">
          <a:extLst>
            <a:ext uri="{FF2B5EF4-FFF2-40B4-BE49-F238E27FC236}">
              <a16:creationId xmlns:a16="http://schemas.microsoft.com/office/drawing/2014/main" id="{48C893EF-C30D-41E4-9A51-D16B2E9355B2}"/>
            </a:ext>
          </a:extLst>
        </xdr:cNvPr>
        <xdr:cNvSpPr txBox="1"/>
      </xdr:nvSpPr>
      <xdr:spPr>
        <a:xfrm>
          <a:off x="10515600" y="1833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19413</xdr:rowOff>
    </xdr:from>
    <xdr:to>
      <xdr:col>50</xdr:col>
      <xdr:colOff>165100</xdr:colOff>
      <xdr:row>107</xdr:row>
      <xdr:rowOff>121013</xdr:rowOff>
    </xdr:to>
    <xdr:sp macro="" textlink="">
      <xdr:nvSpPr>
        <xdr:cNvPr id="334" name="楕円 333">
          <a:extLst>
            <a:ext uri="{FF2B5EF4-FFF2-40B4-BE49-F238E27FC236}">
              <a16:creationId xmlns:a16="http://schemas.microsoft.com/office/drawing/2014/main" id="{D7B2C1F0-B13A-42F3-8447-27BC3090A09C}"/>
            </a:ext>
          </a:extLst>
        </xdr:cNvPr>
        <xdr:cNvSpPr/>
      </xdr:nvSpPr>
      <xdr:spPr>
        <a:xfrm>
          <a:off x="9588500" y="183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65858</xdr:rowOff>
    </xdr:from>
    <xdr:to>
      <xdr:col>55</xdr:col>
      <xdr:colOff>0</xdr:colOff>
      <xdr:row>107</xdr:row>
      <xdr:rowOff>70213</xdr:rowOff>
    </xdr:to>
    <xdr:cxnSp macro="">
      <xdr:nvCxnSpPr>
        <xdr:cNvPr id="335" name="直線コネクタ 334">
          <a:extLst>
            <a:ext uri="{FF2B5EF4-FFF2-40B4-BE49-F238E27FC236}">
              <a16:creationId xmlns:a16="http://schemas.microsoft.com/office/drawing/2014/main" id="{3288C4F4-8D04-4A27-B48B-FA434BCDAE70}"/>
            </a:ext>
          </a:extLst>
        </xdr:cNvPr>
        <xdr:cNvCxnSpPr/>
      </xdr:nvCxnSpPr>
      <xdr:spPr>
        <a:xfrm flipV="1">
          <a:off x="9639300" y="18411008"/>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27032</xdr:rowOff>
    </xdr:from>
    <xdr:to>
      <xdr:col>46</xdr:col>
      <xdr:colOff>38100</xdr:colOff>
      <xdr:row>107</xdr:row>
      <xdr:rowOff>128632</xdr:rowOff>
    </xdr:to>
    <xdr:sp macro="" textlink="">
      <xdr:nvSpPr>
        <xdr:cNvPr id="336" name="楕円 335">
          <a:extLst>
            <a:ext uri="{FF2B5EF4-FFF2-40B4-BE49-F238E27FC236}">
              <a16:creationId xmlns:a16="http://schemas.microsoft.com/office/drawing/2014/main" id="{A53F19A6-9ED2-4881-AA98-C386CAB26691}"/>
            </a:ext>
          </a:extLst>
        </xdr:cNvPr>
        <xdr:cNvSpPr/>
      </xdr:nvSpPr>
      <xdr:spPr>
        <a:xfrm>
          <a:off x="8699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70213</xdr:rowOff>
    </xdr:from>
    <xdr:to>
      <xdr:col>50</xdr:col>
      <xdr:colOff>114300</xdr:colOff>
      <xdr:row>107</xdr:row>
      <xdr:rowOff>77832</xdr:rowOff>
    </xdr:to>
    <xdr:cxnSp macro="">
      <xdr:nvCxnSpPr>
        <xdr:cNvPr id="337" name="直線コネクタ 336">
          <a:extLst>
            <a:ext uri="{FF2B5EF4-FFF2-40B4-BE49-F238E27FC236}">
              <a16:creationId xmlns:a16="http://schemas.microsoft.com/office/drawing/2014/main" id="{5B4734C3-D7AF-4407-BBA8-E8C9F1A0A92E}"/>
            </a:ext>
          </a:extLst>
        </xdr:cNvPr>
        <xdr:cNvCxnSpPr/>
      </xdr:nvCxnSpPr>
      <xdr:spPr>
        <a:xfrm flipV="1">
          <a:off x="8750300" y="1841536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28121</xdr:rowOff>
    </xdr:from>
    <xdr:to>
      <xdr:col>41</xdr:col>
      <xdr:colOff>101600</xdr:colOff>
      <xdr:row>107</xdr:row>
      <xdr:rowOff>129721</xdr:rowOff>
    </xdr:to>
    <xdr:sp macro="" textlink="">
      <xdr:nvSpPr>
        <xdr:cNvPr id="338" name="楕円 337">
          <a:extLst>
            <a:ext uri="{FF2B5EF4-FFF2-40B4-BE49-F238E27FC236}">
              <a16:creationId xmlns:a16="http://schemas.microsoft.com/office/drawing/2014/main" id="{7569FAAD-CD54-4C2E-B784-FE074D1705D5}"/>
            </a:ext>
          </a:extLst>
        </xdr:cNvPr>
        <xdr:cNvSpPr/>
      </xdr:nvSpPr>
      <xdr:spPr>
        <a:xfrm>
          <a:off x="7810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77832</xdr:rowOff>
    </xdr:from>
    <xdr:to>
      <xdr:col>45</xdr:col>
      <xdr:colOff>177800</xdr:colOff>
      <xdr:row>107</xdr:row>
      <xdr:rowOff>78921</xdr:rowOff>
    </xdr:to>
    <xdr:cxnSp macro="">
      <xdr:nvCxnSpPr>
        <xdr:cNvPr id="339" name="直線コネクタ 338">
          <a:extLst>
            <a:ext uri="{FF2B5EF4-FFF2-40B4-BE49-F238E27FC236}">
              <a16:creationId xmlns:a16="http://schemas.microsoft.com/office/drawing/2014/main" id="{AC09D180-A281-469E-9048-885E188A4DE7}"/>
            </a:ext>
          </a:extLst>
        </xdr:cNvPr>
        <xdr:cNvCxnSpPr/>
      </xdr:nvCxnSpPr>
      <xdr:spPr>
        <a:xfrm flipV="1">
          <a:off x="7861300" y="184229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25944</xdr:rowOff>
    </xdr:from>
    <xdr:to>
      <xdr:col>36</xdr:col>
      <xdr:colOff>165100</xdr:colOff>
      <xdr:row>107</xdr:row>
      <xdr:rowOff>127544</xdr:rowOff>
    </xdr:to>
    <xdr:sp macro="" textlink="">
      <xdr:nvSpPr>
        <xdr:cNvPr id="340" name="楕円 339">
          <a:extLst>
            <a:ext uri="{FF2B5EF4-FFF2-40B4-BE49-F238E27FC236}">
              <a16:creationId xmlns:a16="http://schemas.microsoft.com/office/drawing/2014/main" id="{FE5CE0D9-4517-40EB-A92B-467C9580E326}"/>
            </a:ext>
          </a:extLst>
        </xdr:cNvPr>
        <xdr:cNvSpPr/>
      </xdr:nvSpPr>
      <xdr:spPr>
        <a:xfrm>
          <a:off x="6921500" y="18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76744</xdr:rowOff>
    </xdr:from>
    <xdr:to>
      <xdr:col>41</xdr:col>
      <xdr:colOff>50800</xdr:colOff>
      <xdr:row>107</xdr:row>
      <xdr:rowOff>78921</xdr:rowOff>
    </xdr:to>
    <xdr:cxnSp macro="">
      <xdr:nvCxnSpPr>
        <xdr:cNvPr id="341" name="直線コネクタ 340">
          <a:extLst>
            <a:ext uri="{FF2B5EF4-FFF2-40B4-BE49-F238E27FC236}">
              <a16:creationId xmlns:a16="http://schemas.microsoft.com/office/drawing/2014/main" id="{EE56E48E-173A-4FA8-BA62-B2332365C48B}"/>
            </a:ext>
          </a:extLst>
        </xdr:cNvPr>
        <xdr:cNvCxnSpPr/>
      </xdr:nvCxnSpPr>
      <xdr:spPr>
        <a:xfrm>
          <a:off x="6972300" y="184218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126654</xdr:rowOff>
    </xdr:from>
    <xdr:ext cx="469744" cy="259045"/>
    <xdr:sp macro="" textlink="">
      <xdr:nvSpPr>
        <xdr:cNvPr id="342" name="n_1aveValue【市民会館】&#10;一人当たり面積">
          <a:extLst>
            <a:ext uri="{FF2B5EF4-FFF2-40B4-BE49-F238E27FC236}">
              <a16:creationId xmlns:a16="http://schemas.microsoft.com/office/drawing/2014/main" id="{70E5CF64-9772-4D96-9D88-6B71DFA5A9C9}"/>
            </a:ext>
          </a:extLst>
        </xdr:cNvPr>
        <xdr:cNvSpPr txBox="1"/>
      </xdr:nvSpPr>
      <xdr:spPr>
        <a:xfrm>
          <a:off x="9391727" y="181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117946</xdr:rowOff>
    </xdr:from>
    <xdr:ext cx="469744" cy="259045"/>
    <xdr:sp macro="" textlink="">
      <xdr:nvSpPr>
        <xdr:cNvPr id="343" name="n_2aveValue【市民会館】&#10;一人当たり面積">
          <a:extLst>
            <a:ext uri="{FF2B5EF4-FFF2-40B4-BE49-F238E27FC236}">
              <a16:creationId xmlns:a16="http://schemas.microsoft.com/office/drawing/2014/main" id="{ADD89D25-BB49-4E90-B805-540A4E5BA69F}"/>
            </a:ext>
          </a:extLst>
        </xdr:cNvPr>
        <xdr:cNvSpPr txBox="1"/>
      </xdr:nvSpPr>
      <xdr:spPr>
        <a:xfrm>
          <a:off x="85154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85289</xdr:rowOff>
    </xdr:from>
    <xdr:ext cx="469744" cy="259045"/>
    <xdr:sp macro="" textlink="">
      <xdr:nvSpPr>
        <xdr:cNvPr id="344" name="n_3aveValue【市民会館】&#10;一人当たり面積">
          <a:extLst>
            <a:ext uri="{FF2B5EF4-FFF2-40B4-BE49-F238E27FC236}">
              <a16:creationId xmlns:a16="http://schemas.microsoft.com/office/drawing/2014/main" id="{FD4FCEA7-EB8B-48FE-A20C-9453546127FD}"/>
            </a:ext>
          </a:extLst>
        </xdr:cNvPr>
        <xdr:cNvSpPr txBox="1"/>
      </xdr:nvSpPr>
      <xdr:spPr>
        <a:xfrm>
          <a:off x="7626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155683</xdr:rowOff>
    </xdr:from>
    <xdr:ext cx="469744" cy="259045"/>
    <xdr:sp macro="" textlink="">
      <xdr:nvSpPr>
        <xdr:cNvPr id="345" name="n_4aveValue【市民会館】&#10;一人当たり面積">
          <a:extLst>
            <a:ext uri="{FF2B5EF4-FFF2-40B4-BE49-F238E27FC236}">
              <a16:creationId xmlns:a16="http://schemas.microsoft.com/office/drawing/2014/main" id="{15C29E9C-619F-4CEB-A97B-35FDB2BA185B}"/>
            </a:ext>
          </a:extLst>
        </xdr:cNvPr>
        <xdr:cNvSpPr txBox="1"/>
      </xdr:nvSpPr>
      <xdr:spPr>
        <a:xfrm>
          <a:off x="6737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112140</xdr:rowOff>
    </xdr:from>
    <xdr:ext cx="469744" cy="259045"/>
    <xdr:sp macro="" textlink="">
      <xdr:nvSpPr>
        <xdr:cNvPr id="346" name="n_1mainValue【市民会館】&#10;一人当たり面積">
          <a:extLst>
            <a:ext uri="{FF2B5EF4-FFF2-40B4-BE49-F238E27FC236}">
              <a16:creationId xmlns:a16="http://schemas.microsoft.com/office/drawing/2014/main" id="{B5DF1C6C-3A03-41FC-AB04-C899661590D3}"/>
            </a:ext>
          </a:extLst>
        </xdr:cNvPr>
        <xdr:cNvSpPr txBox="1"/>
      </xdr:nvSpPr>
      <xdr:spPr>
        <a:xfrm>
          <a:off x="9391727" y="1845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119759</xdr:rowOff>
    </xdr:from>
    <xdr:ext cx="469744" cy="259045"/>
    <xdr:sp macro="" textlink="">
      <xdr:nvSpPr>
        <xdr:cNvPr id="347" name="n_2mainValue【市民会館】&#10;一人当たり面積">
          <a:extLst>
            <a:ext uri="{FF2B5EF4-FFF2-40B4-BE49-F238E27FC236}">
              <a16:creationId xmlns:a16="http://schemas.microsoft.com/office/drawing/2014/main" id="{41F4540E-16AD-44E6-B065-D69491E3CFFE}"/>
            </a:ext>
          </a:extLst>
        </xdr:cNvPr>
        <xdr:cNvSpPr txBox="1"/>
      </xdr:nvSpPr>
      <xdr:spPr>
        <a:xfrm>
          <a:off x="8515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120848</xdr:rowOff>
    </xdr:from>
    <xdr:ext cx="469744" cy="259045"/>
    <xdr:sp macro="" textlink="">
      <xdr:nvSpPr>
        <xdr:cNvPr id="348" name="n_3mainValue【市民会館】&#10;一人当たり面積">
          <a:extLst>
            <a:ext uri="{FF2B5EF4-FFF2-40B4-BE49-F238E27FC236}">
              <a16:creationId xmlns:a16="http://schemas.microsoft.com/office/drawing/2014/main" id="{696F959A-5FAC-46E9-8A0E-F62F4E18849B}"/>
            </a:ext>
          </a:extLst>
        </xdr:cNvPr>
        <xdr:cNvSpPr txBox="1"/>
      </xdr:nvSpPr>
      <xdr:spPr>
        <a:xfrm>
          <a:off x="76264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144071</xdr:rowOff>
    </xdr:from>
    <xdr:ext cx="469744" cy="259045"/>
    <xdr:sp macro="" textlink="">
      <xdr:nvSpPr>
        <xdr:cNvPr id="349" name="n_4mainValue【市民会館】&#10;一人当たり面積">
          <a:extLst>
            <a:ext uri="{FF2B5EF4-FFF2-40B4-BE49-F238E27FC236}">
              <a16:creationId xmlns:a16="http://schemas.microsoft.com/office/drawing/2014/main" id="{3036114E-BA18-4857-970F-1B71E0A3DF61}"/>
            </a:ext>
          </a:extLst>
        </xdr:cNvPr>
        <xdr:cNvSpPr txBox="1"/>
      </xdr:nvSpPr>
      <xdr:spPr>
        <a:xfrm>
          <a:off x="6737427" y="181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a:extLst>
            <a:ext uri="{FF2B5EF4-FFF2-40B4-BE49-F238E27FC236}">
              <a16:creationId xmlns:a16="http://schemas.microsoft.com/office/drawing/2014/main" id="{2C620DE5-A278-48F0-A3BB-80CEF07316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a:extLst>
            <a:ext uri="{FF2B5EF4-FFF2-40B4-BE49-F238E27FC236}">
              <a16:creationId xmlns:a16="http://schemas.microsoft.com/office/drawing/2014/main" id="{E12574D0-4E70-4CFB-AFA5-789A8BFDC7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a:extLst>
            <a:ext uri="{FF2B5EF4-FFF2-40B4-BE49-F238E27FC236}">
              <a16:creationId xmlns:a16="http://schemas.microsoft.com/office/drawing/2014/main" id="{9460AA6A-54F3-4147-A774-092B045D04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a:extLst>
            <a:ext uri="{FF2B5EF4-FFF2-40B4-BE49-F238E27FC236}">
              <a16:creationId xmlns:a16="http://schemas.microsoft.com/office/drawing/2014/main" id="{99DB8C77-7BFA-4D87-A1C7-D2BE992D2A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a:extLst>
            <a:ext uri="{FF2B5EF4-FFF2-40B4-BE49-F238E27FC236}">
              <a16:creationId xmlns:a16="http://schemas.microsoft.com/office/drawing/2014/main" id="{A6DC0F8F-9917-47A7-B4A0-EB5EC1DFF3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a:extLst>
            <a:ext uri="{FF2B5EF4-FFF2-40B4-BE49-F238E27FC236}">
              <a16:creationId xmlns:a16="http://schemas.microsoft.com/office/drawing/2014/main" id="{418FB3A6-68DC-4E0C-97BB-5981F86169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a:extLst>
            <a:ext uri="{FF2B5EF4-FFF2-40B4-BE49-F238E27FC236}">
              <a16:creationId xmlns:a16="http://schemas.microsoft.com/office/drawing/2014/main" id="{CF3CDC7E-0E2A-4C23-856B-4B63074C811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a:extLst>
            <a:ext uri="{FF2B5EF4-FFF2-40B4-BE49-F238E27FC236}">
              <a16:creationId xmlns:a16="http://schemas.microsoft.com/office/drawing/2014/main" id="{092434D1-1D1D-41A7-917D-A92CCB9A0D1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8" name="テキスト ボックス 357">
          <a:extLst>
            <a:ext uri="{FF2B5EF4-FFF2-40B4-BE49-F238E27FC236}">
              <a16:creationId xmlns:a16="http://schemas.microsoft.com/office/drawing/2014/main" id="{C4BED78A-72AA-409A-B470-4947762ABB6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9" name="直線コネクタ 358">
          <a:extLst>
            <a:ext uri="{FF2B5EF4-FFF2-40B4-BE49-F238E27FC236}">
              <a16:creationId xmlns:a16="http://schemas.microsoft.com/office/drawing/2014/main" id="{B5766F35-3C3E-45AD-95EC-3486AEAB45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0" name="テキスト ボックス 359">
          <a:extLst>
            <a:ext uri="{FF2B5EF4-FFF2-40B4-BE49-F238E27FC236}">
              <a16:creationId xmlns:a16="http://schemas.microsoft.com/office/drawing/2014/main" id="{CFD254C7-91F5-4749-B073-8AB95399CCF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1" name="直線コネクタ 360">
          <a:extLst>
            <a:ext uri="{FF2B5EF4-FFF2-40B4-BE49-F238E27FC236}">
              <a16:creationId xmlns:a16="http://schemas.microsoft.com/office/drawing/2014/main" id="{57A2844D-E0C3-4220-BD24-5FF50C6928D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2" name="テキスト ボックス 361">
          <a:extLst>
            <a:ext uri="{FF2B5EF4-FFF2-40B4-BE49-F238E27FC236}">
              <a16:creationId xmlns:a16="http://schemas.microsoft.com/office/drawing/2014/main" id="{8988D943-C932-49CB-BDA1-8D9F71E6394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3" name="直線コネクタ 362">
          <a:extLst>
            <a:ext uri="{FF2B5EF4-FFF2-40B4-BE49-F238E27FC236}">
              <a16:creationId xmlns:a16="http://schemas.microsoft.com/office/drawing/2014/main" id="{3A7B92C0-F850-4C98-B461-15B2F98C68F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4" name="テキスト ボックス 363">
          <a:extLst>
            <a:ext uri="{FF2B5EF4-FFF2-40B4-BE49-F238E27FC236}">
              <a16:creationId xmlns:a16="http://schemas.microsoft.com/office/drawing/2014/main" id="{BA42FE8D-68DA-4BAB-9A34-0CA5CAF504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5" name="直線コネクタ 364">
          <a:extLst>
            <a:ext uri="{FF2B5EF4-FFF2-40B4-BE49-F238E27FC236}">
              <a16:creationId xmlns:a16="http://schemas.microsoft.com/office/drawing/2014/main" id="{F04927AD-991D-4427-AED3-660C85684EC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6" name="テキスト ボックス 365">
          <a:extLst>
            <a:ext uri="{FF2B5EF4-FFF2-40B4-BE49-F238E27FC236}">
              <a16:creationId xmlns:a16="http://schemas.microsoft.com/office/drawing/2014/main" id="{0D945EF6-547B-4455-A30F-B58D3346521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7" name="直線コネクタ 366">
          <a:extLst>
            <a:ext uri="{FF2B5EF4-FFF2-40B4-BE49-F238E27FC236}">
              <a16:creationId xmlns:a16="http://schemas.microsoft.com/office/drawing/2014/main" id="{1C888C57-CEFB-414C-B627-971AE3C250E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8" name="テキスト ボックス 367">
          <a:extLst>
            <a:ext uri="{FF2B5EF4-FFF2-40B4-BE49-F238E27FC236}">
              <a16:creationId xmlns:a16="http://schemas.microsoft.com/office/drawing/2014/main" id="{D4BAF901-BFA9-4CC5-A8CD-90D5CD626D0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9" name="直線コネクタ 368">
          <a:extLst>
            <a:ext uri="{FF2B5EF4-FFF2-40B4-BE49-F238E27FC236}">
              <a16:creationId xmlns:a16="http://schemas.microsoft.com/office/drawing/2014/main" id="{D5C01C8E-E51C-4656-80DA-DE64C2B0E49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0" name="テキスト ボックス 369">
          <a:extLst>
            <a:ext uri="{FF2B5EF4-FFF2-40B4-BE49-F238E27FC236}">
              <a16:creationId xmlns:a16="http://schemas.microsoft.com/office/drawing/2014/main" id="{C57A23AF-E0D2-4ECA-9B2D-BBBF975FFDE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a:extLst>
            <a:ext uri="{FF2B5EF4-FFF2-40B4-BE49-F238E27FC236}">
              <a16:creationId xmlns:a16="http://schemas.microsoft.com/office/drawing/2014/main" id="{7899B12C-6211-4C23-9031-59E6889DBA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2" name="テキスト ボックス 371">
          <a:extLst>
            <a:ext uri="{FF2B5EF4-FFF2-40B4-BE49-F238E27FC236}">
              <a16:creationId xmlns:a16="http://schemas.microsoft.com/office/drawing/2014/main" id="{8D067F68-32FC-4189-B0B2-F4FBAB70546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一般廃棄物処理施設】&#10;有形固定資産減価償却率グラフ枠">
          <a:extLst>
            <a:ext uri="{FF2B5EF4-FFF2-40B4-BE49-F238E27FC236}">
              <a16:creationId xmlns:a16="http://schemas.microsoft.com/office/drawing/2014/main" id="{7A6EAE18-61DA-4A04-BDE8-F367E35A2E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374" name="直線コネクタ 373">
          <a:extLst>
            <a:ext uri="{FF2B5EF4-FFF2-40B4-BE49-F238E27FC236}">
              <a16:creationId xmlns:a16="http://schemas.microsoft.com/office/drawing/2014/main" id="{342F7DC2-4971-46AE-BF3E-E76AD9780F68}"/>
            </a:ext>
          </a:extLst>
        </xdr:cNvPr>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75" name="【一般廃棄物処理施設】&#10;有形固定資産減価償却率最小値テキスト">
          <a:extLst>
            <a:ext uri="{FF2B5EF4-FFF2-40B4-BE49-F238E27FC236}">
              <a16:creationId xmlns:a16="http://schemas.microsoft.com/office/drawing/2014/main" id="{08B03852-7800-4557-960E-C1EC8034CF3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6" name="直線コネクタ 375">
          <a:extLst>
            <a:ext uri="{FF2B5EF4-FFF2-40B4-BE49-F238E27FC236}">
              <a16:creationId xmlns:a16="http://schemas.microsoft.com/office/drawing/2014/main" id="{545299FD-C428-431C-8A04-352F4A0E864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377" name="【一般廃棄物処理施設】&#10;有形固定資産減価償却率最大値テキスト">
          <a:extLst>
            <a:ext uri="{FF2B5EF4-FFF2-40B4-BE49-F238E27FC236}">
              <a16:creationId xmlns:a16="http://schemas.microsoft.com/office/drawing/2014/main" id="{B1A878F7-0B24-46A1-810D-83B7407E0246}"/>
            </a:ext>
          </a:extLst>
        </xdr:cNvPr>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378" name="直線コネクタ 377">
          <a:extLst>
            <a:ext uri="{FF2B5EF4-FFF2-40B4-BE49-F238E27FC236}">
              <a16:creationId xmlns:a16="http://schemas.microsoft.com/office/drawing/2014/main" id="{A1074A71-0AB5-4478-A891-D09B919A7210}"/>
            </a:ext>
          </a:extLst>
        </xdr:cNvPr>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89552</xdr:rowOff>
    </xdr:from>
    <xdr:ext cx="405111" cy="259045"/>
    <xdr:sp macro="" textlink="">
      <xdr:nvSpPr>
        <xdr:cNvPr id="379" name="【一般廃棄物処理施設】&#10;有形固定資産減価償却率平均値テキスト">
          <a:extLst>
            <a:ext uri="{FF2B5EF4-FFF2-40B4-BE49-F238E27FC236}">
              <a16:creationId xmlns:a16="http://schemas.microsoft.com/office/drawing/2014/main" id="{92C1FE7B-3226-4C02-B21C-ED4FEAD50F61}"/>
            </a:ext>
          </a:extLst>
        </xdr:cNvPr>
        <xdr:cNvSpPr txBox="1"/>
      </xdr:nvSpPr>
      <xdr:spPr>
        <a:xfrm>
          <a:off x="16357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380" name="フローチャート: 判断 379">
          <a:extLst>
            <a:ext uri="{FF2B5EF4-FFF2-40B4-BE49-F238E27FC236}">
              <a16:creationId xmlns:a16="http://schemas.microsoft.com/office/drawing/2014/main" id="{52DBADC9-A450-4E3D-BFE3-3377711F0266}"/>
            </a:ext>
          </a:extLst>
        </xdr:cNvPr>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381" name="フローチャート: 判断 380">
          <a:extLst>
            <a:ext uri="{FF2B5EF4-FFF2-40B4-BE49-F238E27FC236}">
              <a16:creationId xmlns:a16="http://schemas.microsoft.com/office/drawing/2014/main" id="{7E3009A5-7DE3-4051-9325-197A9126E873}"/>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382" name="フローチャート: 判断 381">
          <a:extLst>
            <a:ext uri="{FF2B5EF4-FFF2-40B4-BE49-F238E27FC236}">
              <a16:creationId xmlns:a16="http://schemas.microsoft.com/office/drawing/2014/main" id="{D8DBD8BD-647D-404C-94A9-7CCDCD91749B}"/>
            </a:ext>
          </a:extLst>
        </xdr:cNvPr>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383" name="フローチャート: 判断 382">
          <a:extLst>
            <a:ext uri="{FF2B5EF4-FFF2-40B4-BE49-F238E27FC236}">
              <a16:creationId xmlns:a16="http://schemas.microsoft.com/office/drawing/2014/main" id="{81BBF663-AB9F-4447-A613-02CE168BE67F}"/>
            </a:ext>
          </a:extLst>
        </xdr:cNvPr>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384" name="フローチャート: 判断 383">
          <a:extLst>
            <a:ext uri="{FF2B5EF4-FFF2-40B4-BE49-F238E27FC236}">
              <a16:creationId xmlns:a16="http://schemas.microsoft.com/office/drawing/2014/main" id="{66230EBB-876D-4E62-AEEE-709119622E55}"/>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56C8402-6306-4417-B722-44925FB917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0899889-A566-4DCE-A144-72DED5C12E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44B3F2FC-2F13-4041-9F6E-E4EF08FE8AA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E2F714F-3C0F-4987-9979-EE86D8FE7B6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A3C759EC-49F1-490F-B14B-ACF319B388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34925</xdr:rowOff>
    </xdr:from>
    <xdr:to>
      <xdr:col>67</xdr:col>
      <xdr:colOff>101600</xdr:colOff>
      <xdr:row>38</xdr:row>
      <xdr:rowOff>136525</xdr:rowOff>
    </xdr:to>
    <xdr:sp macro="" textlink="">
      <xdr:nvSpPr>
        <xdr:cNvPr id="390" name="楕円 389">
          <a:extLst>
            <a:ext uri="{FF2B5EF4-FFF2-40B4-BE49-F238E27FC236}">
              <a16:creationId xmlns:a16="http://schemas.microsoft.com/office/drawing/2014/main" id="{34859DBB-F31D-4B8B-897B-25FB0DAD38DB}"/>
            </a:ext>
          </a:extLst>
        </xdr:cNvPr>
        <xdr:cNvSpPr/>
      </xdr:nvSpPr>
      <xdr:spPr>
        <a:xfrm>
          <a:off x="12763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12082</xdr:rowOff>
    </xdr:from>
    <xdr:ext cx="405111" cy="259045"/>
    <xdr:sp macro="" textlink="">
      <xdr:nvSpPr>
        <xdr:cNvPr id="391" name="n_1aveValue【一般廃棄物処理施設】&#10;有形固定資産減価償却率">
          <a:extLst>
            <a:ext uri="{FF2B5EF4-FFF2-40B4-BE49-F238E27FC236}">
              <a16:creationId xmlns:a16="http://schemas.microsoft.com/office/drawing/2014/main" id="{275095DD-A104-43DD-B08B-D92DD87DBAF8}"/>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392" name="n_2aveValue【一般廃棄物処理施設】&#10;有形固定資産減価償却率">
          <a:extLst>
            <a:ext uri="{FF2B5EF4-FFF2-40B4-BE49-F238E27FC236}">
              <a16:creationId xmlns:a16="http://schemas.microsoft.com/office/drawing/2014/main" id="{48D96A3D-24E3-44BA-BDB2-E1357BB19030}"/>
            </a:ext>
          </a:extLst>
        </xdr:cNvPr>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393" name="n_3aveValue【一般廃棄物処理施設】&#10;有形固定資産減価償却率">
          <a:extLst>
            <a:ext uri="{FF2B5EF4-FFF2-40B4-BE49-F238E27FC236}">
              <a16:creationId xmlns:a16="http://schemas.microsoft.com/office/drawing/2014/main" id="{9748C0B3-5CEF-45C4-BCD7-8E639287C48C}"/>
            </a:ext>
          </a:extLst>
        </xdr:cNvPr>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394" name="n_4aveValue【一般廃棄物処理施設】&#10;有形固定資産減価償却率">
          <a:extLst>
            <a:ext uri="{FF2B5EF4-FFF2-40B4-BE49-F238E27FC236}">
              <a16:creationId xmlns:a16="http://schemas.microsoft.com/office/drawing/2014/main" id="{6CC105ED-31C6-418C-849B-6D1F374B0CE0}"/>
            </a:ext>
          </a:extLst>
        </xdr:cNvPr>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127652</xdr:rowOff>
    </xdr:from>
    <xdr:ext cx="405111" cy="259045"/>
    <xdr:sp macro="" textlink="">
      <xdr:nvSpPr>
        <xdr:cNvPr id="395" name="n_4mainValue【一般廃棄物処理施設】&#10;有形固定資産減価償却率">
          <a:extLst>
            <a:ext uri="{FF2B5EF4-FFF2-40B4-BE49-F238E27FC236}">
              <a16:creationId xmlns:a16="http://schemas.microsoft.com/office/drawing/2014/main" id="{30D645AD-D33A-49A6-8B14-881AA9607774}"/>
            </a:ext>
          </a:extLst>
        </xdr:cNvPr>
        <xdr:cNvSpPr txBox="1"/>
      </xdr:nvSpPr>
      <xdr:spPr>
        <a:xfrm>
          <a:off x="12611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585AE49A-386D-47F9-9F45-1BB53F3914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696708BA-57C0-4F68-BAD5-DAB1623529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47716347-C8D1-4542-B122-2018041153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D9084A4F-5EE1-4BA6-AD24-D2583381FB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529EFF23-A211-4DE0-B7C4-DD55C76B96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51314242-15D7-47A4-97AC-123472A0A7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39A7646A-CB12-4D23-95F2-3B38563476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8A2F736F-EC58-4C7A-87D6-760FD2C7823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6CEC47E8-116B-4BE5-96B1-2697449C9C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045676E2-54AB-45F2-A78E-7E813890559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a:extLst>
            <a:ext uri="{FF2B5EF4-FFF2-40B4-BE49-F238E27FC236}">
              <a16:creationId xmlns:a16="http://schemas.microsoft.com/office/drawing/2014/main" id="{6389DD44-AA35-4DCC-8AD8-751B71D420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7" name="テキスト ボックス 406">
          <a:extLst>
            <a:ext uri="{FF2B5EF4-FFF2-40B4-BE49-F238E27FC236}">
              <a16:creationId xmlns:a16="http://schemas.microsoft.com/office/drawing/2014/main" id="{369DBA82-236A-4C38-860E-E55D303918D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a:extLst>
            <a:ext uri="{FF2B5EF4-FFF2-40B4-BE49-F238E27FC236}">
              <a16:creationId xmlns:a16="http://schemas.microsoft.com/office/drawing/2014/main" id="{8A5BDE1B-AD3F-4076-AD9E-3BA886C2FFB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9" name="テキスト ボックス 408">
          <a:extLst>
            <a:ext uri="{FF2B5EF4-FFF2-40B4-BE49-F238E27FC236}">
              <a16:creationId xmlns:a16="http://schemas.microsoft.com/office/drawing/2014/main" id="{8216A07D-8EB6-4BFA-B545-526678ACA03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a:extLst>
            <a:ext uri="{FF2B5EF4-FFF2-40B4-BE49-F238E27FC236}">
              <a16:creationId xmlns:a16="http://schemas.microsoft.com/office/drawing/2014/main" id="{9CBE891F-000E-4C5A-9B14-ADA19129286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1" name="テキスト ボックス 410">
          <a:extLst>
            <a:ext uri="{FF2B5EF4-FFF2-40B4-BE49-F238E27FC236}">
              <a16:creationId xmlns:a16="http://schemas.microsoft.com/office/drawing/2014/main" id="{8F091461-3799-45B8-9C31-33C3CA64553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a:extLst>
            <a:ext uri="{FF2B5EF4-FFF2-40B4-BE49-F238E27FC236}">
              <a16:creationId xmlns:a16="http://schemas.microsoft.com/office/drawing/2014/main" id="{B33C91EE-B2E5-4023-A0BE-9F2BCA2391E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3" name="テキスト ボックス 412">
          <a:extLst>
            <a:ext uri="{FF2B5EF4-FFF2-40B4-BE49-F238E27FC236}">
              <a16:creationId xmlns:a16="http://schemas.microsoft.com/office/drawing/2014/main" id="{D66EEC4B-FEB7-4851-B002-EF2404E0A11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a:extLst>
            <a:ext uri="{FF2B5EF4-FFF2-40B4-BE49-F238E27FC236}">
              <a16:creationId xmlns:a16="http://schemas.microsoft.com/office/drawing/2014/main" id="{E83B386E-7087-4C5C-A82E-01EA9DA6521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5" name="テキスト ボックス 414">
          <a:extLst>
            <a:ext uri="{FF2B5EF4-FFF2-40B4-BE49-F238E27FC236}">
              <a16:creationId xmlns:a16="http://schemas.microsoft.com/office/drawing/2014/main" id="{F7BB47CC-D38C-4D00-9D28-BD52B2C7D2A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644562A5-7A91-4E9F-8E3D-C5498954C9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7" name="テキスト ボックス 416">
          <a:extLst>
            <a:ext uri="{FF2B5EF4-FFF2-40B4-BE49-F238E27FC236}">
              <a16:creationId xmlns:a16="http://schemas.microsoft.com/office/drawing/2014/main" id="{9C142050-70BA-47EE-96E2-4A48BB78E90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一般廃棄物処理施設】&#10;一人当たり有形固定資産（償却資産）額グラフ枠">
          <a:extLst>
            <a:ext uri="{FF2B5EF4-FFF2-40B4-BE49-F238E27FC236}">
              <a16:creationId xmlns:a16="http://schemas.microsoft.com/office/drawing/2014/main" id="{E9F89EA0-1E71-41C6-9036-41CEFDC27A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419" name="直線コネクタ 418">
          <a:extLst>
            <a:ext uri="{FF2B5EF4-FFF2-40B4-BE49-F238E27FC236}">
              <a16:creationId xmlns:a16="http://schemas.microsoft.com/office/drawing/2014/main" id="{291ED9B7-3CBD-4F83-A48A-3EC05FE8A388}"/>
            </a:ext>
          </a:extLst>
        </xdr:cNvPr>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420" name="【一般廃棄物処理施設】&#10;一人当たり有形固定資産（償却資産）額最小値テキスト">
          <a:extLst>
            <a:ext uri="{FF2B5EF4-FFF2-40B4-BE49-F238E27FC236}">
              <a16:creationId xmlns:a16="http://schemas.microsoft.com/office/drawing/2014/main" id="{AD6879A9-D919-4E37-A6D6-867FE969C9E6}"/>
            </a:ext>
          </a:extLst>
        </xdr:cNvPr>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421" name="直線コネクタ 420">
          <a:extLst>
            <a:ext uri="{FF2B5EF4-FFF2-40B4-BE49-F238E27FC236}">
              <a16:creationId xmlns:a16="http://schemas.microsoft.com/office/drawing/2014/main" id="{E3C92754-1ECB-4786-9B7F-D00F8A8CDF67}"/>
            </a:ext>
          </a:extLst>
        </xdr:cNvPr>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422" name="【一般廃棄物処理施設】&#10;一人当たり有形固定資産（償却資産）額最大値テキスト">
          <a:extLst>
            <a:ext uri="{FF2B5EF4-FFF2-40B4-BE49-F238E27FC236}">
              <a16:creationId xmlns:a16="http://schemas.microsoft.com/office/drawing/2014/main" id="{46A9DD15-AC73-4D31-8F0F-05697DE8FA17}"/>
            </a:ext>
          </a:extLst>
        </xdr:cNvPr>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423" name="直線コネクタ 422">
          <a:extLst>
            <a:ext uri="{FF2B5EF4-FFF2-40B4-BE49-F238E27FC236}">
              <a16:creationId xmlns:a16="http://schemas.microsoft.com/office/drawing/2014/main" id="{8CE44022-60B5-4802-B964-5C7EF2E64826}"/>
            </a:ext>
          </a:extLst>
        </xdr:cNvPr>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167017</xdr:rowOff>
    </xdr:from>
    <xdr:ext cx="599010" cy="259045"/>
    <xdr:sp macro="" textlink="">
      <xdr:nvSpPr>
        <xdr:cNvPr id="424" name="【一般廃棄物処理施設】&#10;一人当たり有形固定資産（償却資産）額平均値テキスト">
          <a:extLst>
            <a:ext uri="{FF2B5EF4-FFF2-40B4-BE49-F238E27FC236}">
              <a16:creationId xmlns:a16="http://schemas.microsoft.com/office/drawing/2014/main" id="{CBDCBDA8-6AD6-48BE-85BA-DC77ED10D769}"/>
            </a:ext>
          </a:extLst>
        </xdr:cNvPr>
        <xdr:cNvSpPr txBox="1"/>
      </xdr:nvSpPr>
      <xdr:spPr>
        <a:xfrm>
          <a:off x="22199600" y="6682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425" name="フローチャート: 判断 424">
          <a:extLst>
            <a:ext uri="{FF2B5EF4-FFF2-40B4-BE49-F238E27FC236}">
              <a16:creationId xmlns:a16="http://schemas.microsoft.com/office/drawing/2014/main" id="{3B0BAE28-B218-4256-BDB6-6157D29EF02E}"/>
            </a:ext>
          </a:extLst>
        </xdr:cNvPr>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426" name="フローチャート: 判断 425">
          <a:extLst>
            <a:ext uri="{FF2B5EF4-FFF2-40B4-BE49-F238E27FC236}">
              <a16:creationId xmlns:a16="http://schemas.microsoft.com/office/drawing/2014/main" id="{CD17E0E0-3604-4A61-8F1D-D1E99EE97DE7}"/>
            </a:ext>
          </a:extLst>
        </xdr:cNvPr>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427" name="フローチャート: 判断 426">
          <a:extLst>
            <a:ext uri="{FF2B5EF4-FFF2-40B4-BE49-F238E27FC236}">
              <a16:creationId xmlns:a16="http://schemas.microsoft.com/office/drawing/2014/main" id="{608E7212-1A42-4FC7-90AD-0D5BEE61AFBE}"/>
            </a:ext>
          </a:extLst>
        </xdr:cNvPr>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428" name="フローチャート: 判断 427">
          <a:extLst>
            <a:ext uri="{FF2B5EF4-FFF2-40B4-BE49-F238E27FC236}">
              <a16:creationId xmlns:a16="http://schemas.microsoft.com/office/drawing/2014/main" id="{6FA46FB9-0C8E-4DC8-8B1C-D708B2228E05}"/>
            </a:ext>
          </a:extLst>
        </xdr:cNvPr>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429" name="フローチャート: 判断 428">
          <a:extLst>
            <a:ext uri="{FF2B5EF4-FFF2-40B4-BE49-F238E27FC236}">
              <a16:creationId xmlns:a16="http://schemas.microsoft.com/office/drawing/2014/main" id="{FE05FE54-3950-4A36-A00E-B9176C2E76E6}"/>
            </a:ext>
          </a:extLst>
        </xdr:cNvPr>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EB85D6D-547C-4F6E-8E5A-45A995BEB37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CD9C8B9-61C8-46A7-B523-9559EE2310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0988B1C-1653-433D-8671-965B7AA354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BA2EC16-A193-4F73-A028-C2175C2F61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52797B6-16D7-42C2-87F4-3A8442EEE7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67535</xdr:rowOff>
    </xdr:from>
    <xdr:to>
      <xdr:col>98</xdr:col>
      <xdr:colOff>38100</xdr:colOff>
      <xdr:row>41</xdr:row>
      <xdr:rowOff>169135</xdr:rowOff>
    </xdr:to>
    <xdr:sp macro="" textlink="">
      <xdr:nvSpPr>
        <xdr:cNvPr id="435" name="楕円 434">
          <a:extLst>
            <a:ext uri="{FF2B5EF4-FFF2-40B4-BE49-F238E27FC236}">
              <a16:creationId xmlns:a16="http://schemas.microsoft.com/office/drawing/2014/main" id="{FA009B41-9714-4FBD-B515-03FF5017212F}"/>
            </a:ext>
          </a:extLst>
        </xdr:cNvPr>
        <xdr:cNvSpPr/>
      </xdr:nvSpPr>
      <xdr:spPr>
        <a:xfrm>
          <a:off x="18605500" y="70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150922</xdr:rowOff>
    </xdr:from>
    <xdr:ext cx="599010" cy="259045"/>
    <xdr:sp macro="" textlink="">
      <xdr:nvSpPr>
        <xdr:cNvPr id="436" name="n_1aveValue【一般廃棄物処理施設】&#10;一人当たり有形固定資産（償却資産）額">
          <a:extLst>
            <a:ext uri="{FF2B5EF4-FFF2-40B4-BE49-F238E27FC236}">
              <a16:creationId xmlns:a16="http://schemas.microsoft.com/office/drawing/2014/main" id="{8D47B74D-2584-498E-865A-90C360C47099}"/>
            </a:ext>
          </a:extLst>
        </xdr:cNvPr>
        <xdr:cNvSpPr txBox="1"/>
      </xdr:nvSpPr>
      <xdr:spPr>
        <a:xfrm>
          <a:off x="21011095" y="649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437" name="n_2aveValue【一般廃棄物処理施設】&#10;一人当たり有形固定資産（償却資産）額">
          <a:extLst>
            <a:ext uri="{FF2B5EF4-FFF2-40B4-BE49-F238E27FC236}">
              <a16:creationId xmlns:a16="http://schemas.microsoft.com/office/drawing/2014/main" id="{C8D2CD9B-5F11-4C77-87F9-EE14A7583E40}"/>
            </a:ext>
          </a:extLst>
        </xdr:cNvPr>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438" name="n_3aveValue【一般廃棄物処理施設】&#10;一人当たり有形固定資産（償却資産）額">
          <a:extLst>
            <a:ext uri="{FF2B5EF4-FFF2-40B4-BE49-F238E27FC236}">
              <a16:creationId xmlns:a16="http://schemas.microsoft.com/office/drawing/2014/main" id="{218BA6A9-473B-493D-B97F-B3137773CDC5}"/>
            </a:ext>
          </a:extLst>
        </xdr:cNvPr>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439" name="n_4aveValue【一般廃棄物処理施設】&#10;一人当たり有形固定資産（償却資産）額">
          <a:extLst>
            <a:ext uri="{FF2B5EF4-FFF2-40B4-BE49-F238E27FC236}">
              <a16:creationId xmlns:a16="http://schemas.microsoft.com/office/drawing/2014/main" id="{AAAC4861-BD0D-49D4-9A88-771543C3C8DA}"/>
            </a:ext>
          </a:extLst>
        </xdr:cNvPr>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160262</xdr:rowOff>
    </xdr:from>
    <xdr:ext cx="534377" cy="259045"/>
    <xdr:sp macro="" textlink="">
      <xdr:nvSpPr>
        <xdr:cNvPr id="440" name="n_4mainValue【一般廃棄物処理施設】&#10;一人当たり有形固定資産（償却資産）額">
          <a:extLst>
            <a:ext uri="{FF2B5EF4-FFF2-40B4-BE49-F238E27FC236}">
              <a16:creationId xmlns:a16="http://schemas.microsoft.com/office/drawing/2014/main" id="{348AC28A-E41A-484D-B5F0-36D03E1BA315}"/>
            </a:ext>
          </a:extLst>
        </xdr:cNvPr>
        <xdr:cNvSpPr txBox="1"/>
      </xdr:nvSpPr>
      <xdr:spPr>
        <a:xfrm>
          <a:off x="18389111" y="71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a:extLst>
            <a:ext uri="{FF2B5EF4-FFF2-40B4-BE49-F238E27FC236}">
              <a16:creationId xmlns:a16="http://schemas.microsoft.com/office/drawing/2014/main" id="{5171415B-5DDD-4CA8-86E1-CFE26322C9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a:extLst>
            <a:ext uri="{FF2B5EF4-FFF2-40B4-BE49-F238E27FC236}">
              <a16:creationId xmlns:a16="http://schemas.microsoft.com/office/drawing/2014/main" id="{D2E52BD4-96AC-40BD-91D7-8FE702F5F5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a:extLst>
            <a:ext uri="{FF2B5EF4-FFF2-40B4-BE49-F238E27FC236}">
              <a16:creationId xmlns:a16="http://schemas.microsoft.com/office/drawing/2014/main" id="{2D521148-91D4-485C-B023-602156C2A52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a:extLst>
            <a:ext uri="{FF2B5EF4-FFF2-40B4-BE49-F238E27FC236}">
              <a16:creationId xmlns:a16="http://schemas.microsoft.com/office/drawing/2014/main" id="{DA0CF9EB-FEDB-48E3-A0B8-EDA51F683D8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a:extLst>
            <a:ext uri="{FF2B5EF4-FFF2-40B4-BE49-F238E27FC236}">
              <a16:creationId xmlns:a16="http://schemas.microsoft.com/office/drawing/2014/main" id="{84FB6DFB-2934-4985-A9E5-C8D5EA33A6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a:extLst>
            <a:ext uri="{FF2B5EF4-FFF2-40B4-BE49-F238E27FC236}">
              <a16:creationId xmlns:a16="http://schemas.microsoft.com/office/drawing/2014/main" id="{86AAEE06-35FE-48AF-BD6D-ED9FD86D88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a:extLst>
            <a:ext uri="{FF2B5EF4-FFF2-40B4-BE49-F238E27FC236}">
              <a16:creationId xmlns:a16="http://schemas.microsoft.com/office/drawing/2014/main" id="{BB467FF7-6483-4C95-8A22-47B3FB05C2C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a:extLst>
            <a:ext uri="{FF2B5EF4-FFF2-40B4-BE49-F238E27FC236}">
              <a16:creationId xmlns:a16="http://schemas.microsoft.com/office/drawing/2014/main" id="{10BE538C-4093-4DB8-B4C8-FE2A1CA2145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a:extLst>
            <a:ext uri="{FF2B5EF4-FFF2-40B4-BE49-F238E27FC236}">
              <a16:creationId xmlns:a16="http://schemas.microsoft.com/office/drawing/2014/main" id="{DB57CCD6-EA8D-4A1F-B5F5-366F34AAF9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a:extLst>
            <a:ext uri="{FF2B5EF4-FFF2-40B4-BE49-F238E27FC236}">
              <a16:creationId xmlns:a16="http://schemas.microsoft.com/office/drawing/2014/main" id="{13EEF186-0FDD-41C3-AF32-0B17191DF1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a:extLst>
            <a:ext uri="{FF2B5EF4-FFF2-40B4-BE49-F238E27FC236}">
              <a16:creationId xmlns:a16="http://schemas.microsoft.com/office/drawing/2014/main" id="{F5C577A5-49A3-4BD3-89B6-56CDDB68E1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a:extLst>
            <a:ext uri="{FF2B5EF4-FFF2-40B4-BE49-F238E27FC236}">
              <a16:creationId xmlns:a16="http://schemas.microsoft.com/office/drawing/2014/main" id="{D860A9C0-1B07-4879-BDA8-DCFD95810F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a:extLst>
            <a:ext uri="{FF2B5EF4-FFF2-40B4-BE49-F238E27FC236}">
              <a16:creationId xmlns:a16="http://schemas.microsoft.com/office/drawing/2014/main" id="{4FD97E3E-93C4-4CE7-B1A8-1FAB18B8B36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a:extLst>
            <a:ext uri="{FF2B5EF4-FFF2-40B4-BE49-F238E27FC236}">
              <a16:creationId xmlns:a16="http://schemas.microsoft.com/office/drawing/2014/main" id="{4C8D379B-ABD8-49BE-8794-23F61C10CF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a:extLst>
            <a:ext uri="{FF2B5EF4-FFF2-40B4-BE49-F238E27FC236}">
              <a16:creationId xmlns:a16="http://schemas.microsoft.com/office/drawing/2014/main" id="{6DE3F781-6927-4819-9003-3277C4FE12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a:extLst>
            <a:ext uri="{FF2B5EF4-FFF2-40B4-BE49-F238E27FC236}">
              <a16:creationId xmlns:a16="http://schemas.microsoft.com/office/drawing/2014/main" id="{9CA3FD0D-7519-47F1-BFC2-5A459A20497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a:extLst>
            <a:ext uri="{FF2B5EF4-FFF2-40B4-BE49-F238E27FC236}">
              <a16:creationId xmlns:a16="http://schemas.microsoft.com/office/drawing/2014/main" id="{5F90AE71-D01C-4D51-A709-67D60E6246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a:extLst>
            <a:ext uri="{FF2B5EF4-FFF2-40B4-BE49-F238E27FC236}">
              <a16:creationId xmlns:a16="http://schemas.microsoft.com/office/drawing/2014/main" id="{07E3D461-6DAA-4727-8A89-8EDDFF9ACB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a:extLst>
            <a:ext uri="{FF2B5EF4-FFF2-40B4-BE49-F238E27FC236}">
              <a16:creationId xmlns:a16="http://schemas.microsoft.com/office/drawing/2014/main" id="{27C252F3-A8F2-4D3A-A70E-3CD05B0D98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a:extLst>
            <a:ext uri="{FF2B5EF4-FFF2-40B4-BE49-F238E27FC236}">
              <a16:creationId xmlns:a16="http://schemas.microsoft.com/office/drawing/2014/main" id="{A13756D6-257C-4375-87D6-872C8CF6046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a:extLst>
            <a:ext uri="{FF2B5EF4-FFF2-40B4-BE49-F238E27FC236}">
              <a16:creationId xmlns:a16="http://schemas.microsoft.com/office/drawing/2014/main" id="{51F13364-AAE6-46EC-BCCA-566E6F5DE6F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a:extLst>
            <a:ext uri="{FF2B5EF4-FFF2-40B4-BE49-F238E27FC236}">
              <a16:creationId xmlns:a16="http://schemas.microsoft.com/office/drawing/2014/main" id="{3E90824A-08F3-4DFF-A509-46BA4E20AED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a:extLst>
            <a:ext uri="{FF2B5EF4-FFF2-40B4-BE49-F238E27FC236}">
              <a16:creationId xmlns:a16="http://schemas.microsoft.com/office/drawing/2014/main" id="{B511918E-2E42-4749-80F0-3F2E1CB476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a:extLst>
            <a:ext uri="{FF2B5EF4-FFF2-40B4-BE49-F238E27FC236}">
              <a16:creationId xmlns:a16="http://schemas.microsoft.com/office/drawing/2014/main" id="{3FBEBB8C-13CA-471A-92BD-4D04706082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a:extLst>
            <a:ext uri="{FF2B5EF4-FFF2-40B4-BE49-F238E27FC236}">
              <a16:creationId xmlns:a16="http://schemas.microsoft.com/office/drawing/2014/main" id="{F9AC4B49-BA07-4F4C-B7B7-F3478D64187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a:extLst>
            <a:ext uri="{FF2B5EF4-FFF2-40B4-BE49-F238E27FC236}">
              <a16:creationId xmlns:a16="http://schemas.microsoft.com/office/drawing/2014/main" id="{6B8AF752-16D4-4518-A4C3-419BEDB7D59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7" name="テキスト ボックス 466">
          <a:extLst>
            <a:ext uri="{FF2B5EF4-FFF2-40B4-BE49-F238E27FC236}">
              <a16:creationId xmlns:a16="http://schemas.microsoft.com/office/drawing/2014/main" id="{70469ADF-1436-4E16-BF8A-47CD4095C05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8" name="直線コネクタ 467">
          <a:extLst>
            <a:ext uri="{FF2B5EF4-FFF2-40B4-BE49-F238E27FC236}">
              <a16:creationId xmlns:a16="http://schemas.microsoft.com/office/drawing/2014/main" id="{E79976C0-1038-4F3F-84AD-AAE35C12595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69" name="テキスト ボックス 468">
          <a:extLst>
            <a:ext uri="{FF2B5EF4-FFF2-40B4-BE49-F238E27FC236}">
              <a16:creationId xmlns:a16="http://schemas.microsoft.com/office/drawing/2014/main" id="{04F7A74A-536A-4434-976F-9F160D251C4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0" name="直線コネクタ 469">
          <a:extLst>
            <a:ext uri="{FF2B5EF4-FFF2-40B4-BE49-F238E27FC236}">
              <a16:creationId xmlns:a16="http://schemas.microsoft.com/office/drawing/2014/main" id="{F1038DC1-94B1-4DB7-9DE0-C6BAA0CB9A6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1" name="テキスト ボックス 470">
          <a:extLst>
            <a:ext uri="{FF2B5EF4-FFF2-40B4-BE49-F238E27FC236}">
              <a16:creationId xmlns:a16="http://schemas.microsoft.com/office/drawing/2014/main" id="{953C9595-6081-4B06-8D78-5140DCC56D9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2" name="直線コネクタ 471">
          <a:extLst>
            <a:ext uri="{FF2B5EF4-FFF2-40B4-BE49-F238E27FC236}">
              <a16:creationId xmlns:a16="http://schemas.microsoft.com/office/drawing/2014/main" id="{E1893715-2E3F-4219-8F39-EB615F8E2ED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3" name="テキスト ボックス 472">
          <a:extLst>
            <a:ext uri="{FF2B5EF4-FFF2-40B4-BE49-F238E27FC236}">
              <a16:creationId xmlns:a16="http://schemas.microsoft.com/office/drawing/2014/main" id="{D1C9F474-10C1-401B-9B82-30081B863F8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4" name="直線コネクタ 473">
          <a:extLst>
            <a:ext uri="{FF2B5EF4-FFF2-40B4-BE49-F238E27FC236}">
              <a16:creationId xmlns:a16="http://schemas.microsoft.com/office/drawing/2014/main" id="{78C2B597-DEB8-47F7-A296-66D798A9FFF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5" name="テキスト ボックス 474">
          <a:extLst>
            <a:ext uri="{FF2B5EF4-FFF2-40B4-BE49-F238E27FC236}">
              <a16:creationId xmlns:a16="http://schemas.microsoft.com/office/drawing/2014/main" id="{C8A32845-15C5-4F2A-92A7-CA4A233C9BA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6" name="直線コネクタ 475">
          <a:extLst>
            <a:ext uri="{FF2B5EF4-FFF2-40B4-BE49-F238E27FC236}">
              <a16:creationId xmlns:a16="http://schemas.microsoft.com/office/drawing/2014/main" id="{1041C2C5-BD3D-4A38-8719-1AE0722F4DE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77" name="テキスト ボックス 476">
          <a:extLst>
            <a:ext uri="{FF2B5EF4-FFF2-40B4-BE49-F238E27FC236}">
              <a16:creationId xmlns:a16="http://schemas.microsoft.com/office/drawing/2014/main" id="{7F945364-3DDC-4691-9B65-169CCBAA986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a:extLst>
            <a:ext uri="{FF2B5EF4-FFF2-40B4-BE49-F238E27FC236}">
              <a16:creationId xmlns:a16="http://schemas.microsoft.com/office/drawing/2014/main" id="{EAA7EE9B-0941-41C0-A13B-95319C356E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79" name="テキスト ボックス 478">
          <a:extLst>
            <a:ext uri="{FF2B5EF4-FFF2-40B4-BE49-F238E27FC236}">
              <a16:creationId xmlns:a16="http://schemas.microsoft.com/office/drawing/2014/main" id="{1D9336A6-B12E-43A7-8019-0C469A453B0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a:extLst>
            <a:ext uri="{FF2B5EF4-FFF2-40B4-BE49-F238E27FC236}">
              <a16:creationId xmlns:a16="http://schemas.microsoft.com/office/drawing/2014/main" id="{C43D8215-FD36-48B1-90F3-DBB598CBA5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481" name="直線コネクタ 480">
          <a:extLst>
            <a:ext uri="{FF2B5EF4-FFF2-40B4-BE49-F238E27FC236}">
              <a16:creationId xmlns:a16="http://schemas.microsoft.com/office/drawing/2014/main" id="{29A0508E-D0B6-4813-9165-EA2B601DF2A3}"/>
            </a:ext>
          </a:extLst>
        </xdr:cNvPr>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482" name="【消防施設】&#10;有形固定資産減価償却率最小値テキスト">
          <a:extLst>
            <a:ext uri="{FF2B5EF4-FFF2-40B4-BE49-F238E27FC236}">
              <a16:creationId xmlns:a16="http://schemas.microsoft.com/office/drawing/2014/main" id="{A4528F33-B302-403D-A885-0D6FBD28E514}"/>
            </a:ext>
          </a:extLst>
        </xdr:cNvPr>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483" name="直線コネクタ 482">
          <a:extLst>
            <a:ext uri="{FF2B5EF4-FFF2-40B4-BE49-F238E27FC236}">
              <a16:creationId xmlns:a16="http://schemas.microsoft.com/office/drawing/2014/main" id="{CB7B77C8-12D9-406E-B049-8CBCED001C82}"/>
            </a:ext>
          </a:extLst>
        </xdr:cNvPr>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484" name="【消防施設】&#10;有形固定資産減価償却率最大値テキスト">
          <a:extLst>
            <a:ext uri="{FF2B5EF4-FFF2-40B4-BE49-F238E27FC236}">
              <a16:creationId xmlns:a16="http://schemas.microsoft.com/office/drawing/2014/main" id="{FD5B8089-1E79-4528-910D-EB19C49E7E0A}"/>
            </a:ext>
          </a:extLst>
        </xdr:cNvPr>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485" name="直線コネクタ 484">
          <a:extLst>
            <a:ext uri="{FF2B5EF4-FFF2-40B4-BE49-F238E27FC236}">
              <a16:creationId xmlns:a16="http://schemas.microsoft.com/office/drawing/2014/main" id="{579608DC-A362-4166-B047-4591A56D6BBF}"/>
            </a:ext>
          </a:extLst>
        </xdr:cNvPr>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80027</xdr:rowOff>
    </xdr:from>
    <xdr:ext cx="405111" cy="259045"/>
    <xdr:sp macro="" textlink="">
      <xdr:nvSpPr>
        <xdr:cNvPr id="486" name="【消防施設】&#10;有形固定資産減価償却率平均値テキスト">
          <a:extLst>
            <a:ext uri="{FF2B5EF4-FFF2-40B4-BE49-F238E27FC236}">
              <a16:creationId xmlns:a16="http://schemas.microsoft.com/office/drawing/2014/main" id="{517FBB0D-99FD-40CD-A512-5CA776E06131}"/>
            </a:ext>
          </a:extLst>
        </xdr:cNvPr>
        <xdr:cNvSpPr txBox="1"/>
      </xdr:nvSpPr>
      <xdr:spPr>
        <a:xfrm>
          <a:off x="16357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487" name="フローチャート: 判断 486">
          <a:extLst>
            <a:ext uri="{FF2B5EF4-FFF2-40B4-BE49-F238E27FC236}">
              <a16:creationId xmlns:a16="http://schemas.microsoft.com/office/drawing/2014/main" id="{4721882E-188F-4314-985F-E7199AF0763C}"/>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88" name="フローチャート: 判断 487">
          <a:extLst>
            <a:ext uri="{FF2B5EF4-FFF2-40B4-BE49-F238E27FC236}">
              <a16:creationId xmlns:a16="http://schemas.microsoft.com/office/drawing/2014/main" id="{BCFFAF59-2C09-4FF3-BDAA-353B83241F25}"/>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489" name="フローチャート: 判断 488">
          <a:extLst>
            <a:ext uri="{FF2B5EF4-FFF2-40B4-BE49-F238E27FC236}">
              <a16:creationId xmlns:a16="http://schemas.microsoft.com/office/drawing/2014/main" id="{E8597CFC-96A2-4592-B4E1-F787203C86E8}"/>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490" name="フローチャート: 判断 489">
          <a:extLst>
            <a:ext uri="{FF2B5EF4-FFF2-40B4-BE49-F238E27FC236}">
              <a16:creationId xmlns:a16="http://schemas.microsoft.com/office/drawing/2014/main" id="{566EFCB8-7A88-4B84-B04A-CBD716935B03}"/>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491" name="フローチャート: 判断 490">
          <a:extLst>
            <a:ext uri="{FF2B5EF4-FFF2-40B4-BE49-F238E27FC236}">
              <a16:creationId xmlns:a16="http://schemas.microsoft.com/office/drawing/2014/main" id="{921DE04E-217F-4FD7-8A59-F36B4DAF3546}"/>
            </a:ext>
          </a:extLst>
        </xdr:cNvPr>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5E5D7844-961C-4B06-8C65-0B61E462333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FFB8136F-12F6-4A4B-AA4F-8A65FFE35B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EDFC1F-6E8B-4A16-9697-F30B57487DB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2731E07A-7BEB-4677-B399-FE090425E53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FBF95BD5-57B9-4E3D-B73A-9167F3654B8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113030</xdr:rowOff>
    </xdr:from>
    <xdr:to>
      <xdr:col>85</xdr:col>
      <xdr:colOff>177800</xdr:colOff>
      <xdr:row>80</xdr:row>
      <xdr:rowOff>43180</xdr:rowOff>
    </xdr:to>
    <xdr:sp macro="" textlink="">
      <xdr:nvSpPr>
        <xdr:cNvPr id="497" name="楕円 496">
          <a:extLst>
            <a:ext uri="{FF2B5EF4-FFF2-40B4-BE49-F238E27FC236}">
              <a16:creationId xmlns:a16="http://schemas.microsoft.com/office/drawing/2014/main" id="{78591F91-63C4-4D56-BA77-E802BEBB64D7}"/>
            </a:ext>
          </a:extLst>
        </xdr:cNvPr>
        <xdr:cNvSpPr/>
      </xdr:nvSpPr>
      <xdr:spPr>
        <a:xfrm>
          <a:off x="16268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135907</xdr:rowOff>
    </xdr:from>
    <xdr:ext cx="405111" cy="259045"/>
    <xdr:sp macro="" textlink="">
      <xdr:nvSpPr>
        <xdr:cNvPr id="498" name="【消防施設】&#10;有形固定資産減価償却率該当値テキスト">
          <a:extLst>
            <a:ext uri="{FF2B5EF4-FFF2-40B4-BE49-F238E27FC236}">
              <a16:creationId xmlns:a16="http://schemas.microsoft.com/office/drawing/2014/main" id="{265F510F-8E0B-4AC3-8A70-C996DC769936}"/>
            </a:ext>
          </a:extLst>
        </xdr:cNvPr>
        <xdr:cNvSpPr txBox="1"/>
      </xdr:nvSpPr>
      <xdr:spPr>
        <a:xfrm>
          <a:off x="16357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67311</xdr:rowOff>
    </xdr:from>
    <xdr:to>
      <xdr:col>81</xdr:col>
      <xdr:colOff>101600</xdr:colOff>
      <xdr:row>79</xdr:row>
      <xdr:rowOff>168911</xdr:rowOff>
    </xdr:to>
    <xdr:sp macro="" textlink="">
      <xdr:nvSpPr>
        <xdr:cNvPr id="499" name="楕円 498">
          <a:extLst>
            <a:ext uri="{FF2B5EF4-FFF2-40B4-BE49-F238E27FC236}">
              <a16:creationId xmlns:a16="http://schemas.microsoft.com/office/drawing/2014/main" id="{F50E836A-D91D-444C-9EFD-1D00EB65BD31}"/>
            </a:ext>
          </a:extLst>
        </xdr:cNvPr>
        <xdr:cNvSpPr/>
      </xdr:nvSpPr>
      <xdr:spPr>
        <a:xfrm>
          <a:off x="15430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118111</xdr:rowOff>
    </xdr:from>
    <xdr:to>
      <xdr:col>85</xdr:col>
      <xdr:colOff>127000</xdr:colOff>
      <xdr:row>79</xdr:row>
      <xdr:rowOff>163830</xdr:rowOff>
    </xdr:to>
    <xdr:cxnSp macro="">
      <xdr:nvCxnSpPr>
        <xdr:cNvPr id="500" name="直線コネクタ 499">
          <a:extLst>
            <a:ext uri="{FF2B5EF4-FFF2-40B4-BE49-F238E27FC236}">
              <a16:creationId xmlns:a16="http://schemas.microsoft.com/office/drawing/2014/main" id="{26F7D21B-99CD-4E1F-8E32-CA5F11CB07D0}"/>
            </a:ext>
          </a:extLst>
        </xdr:cNvPr>
        <xdr:cNvCxnSpPr/>
      </xdr:nvCxnSpPr>
      <xdr:spPr>
        <a:xfrm>
          <a:off x="15481300" y="13662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17780</xdr:rowOff>
    </xdr:from>
    <xdr:to>
      <xdr:col>76</xdr:col>
      <xdr:colOff>165100</xdr:colOff>
      <xdr:row>79</xdr:row>
      <xdr:rowOff>119380</xdr:rowOff>
    </xdr:to>
    <xdr:sp macro="" textlink="">
      <xdr:nvSpPr>
        <xdr:cNvPr id="501" name="楕円 500">
          <a:extLst>
            <a:ext uri="{FF2B5EF4-FFF2-40B4-BE49-F238E27FC236}">
              <a16:creationId xmlns:a16="http://schemas.microsoft.com/office/drawing/2014/main" id="{74CA7BB7-A29B-4DDA-AB16-838C7AE5645D}"/>
            </a:ext>
          </a:extLst>
        </xdr:cNvPr>
        <xdr:cNvSpPr/>
      </xdr:nvSpPr>
      <xdr:spPr>
        <a:xfrm>
          <a:off x="14541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68580</xdr:rowOff>
    </xdr:from>
    <xdr:to>
      <xdr:col>81</xdr:col>
      <xdr:colOff>50800</xdr:colOff>
      <xdr:row>79</xdr:row>
      <xdr:rowOff>118111</xdr:rowOff>
    </xdr:to>
    <xdr:cxnSp macro="">
      <xdr:nvCxnSpPr>
        <xdr:cNvPr id="502" name="直線コネクタ 501">
          <a:extLst>
            <a:ext uri="{FF2B5EF4-FFF2-40B4-BE49-F238E27FC236}">
              <a16:creationId xmlns:a16="http://schemas.microsoft.com/office/drawing/2014/main" id="{C5B205E7-A302-4BF1-B501-9ABBC846D613}"/>
            </a:ext>
          </a:extLst>
        </xdr:cNvPr>
        <xdr:cNvCxnSpPr/>
      </xdr:nvCxnSpPr>
      <xdr:spPr>
        <a:xfrm>
          <a:off x="14592300" y="136131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141605</xdr:rowOff>
    </xdr:from>
    <xdr:to>
      <xdr:col>72</xdr:col>
      <xdr:colOff>38100</xdr:colOff>
      <xdr:row>79</xdr:row>
      <xdr:rowOff>71755</xdr:rowOff>
    </xdr:to>
    <xdr:sp macro="" textlink="">
      <xdr:nvSpPr>
        <xdr:cNvPr id="503" name="楕円 502">
          <a:extLst>
            <a:ext uri="{FF2B5EF4-FFF2-40B4-BE49-F238E27FC236}">
              <a16:creationId xmlns:a16="http://schemas.microsoft.com/office/drawing/2014/main" id="{136FF8CC-D1CD-409D-AC0A-91C46944B252}"/>
            </a:ext>
          </a:extLst>
        </xdr:cNvPr>
        <xdr:cNvSpPr/>
      </xdr:nvSpPr>
      <xdr:spPr>
        <a:xfrm>
          <a:off x="13652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20955</xdr:rowOff>
    </xdr:from>
    <xdr:to>
      <xdr:col>76</xdr:col>
      <xdr:colOff>114300</xdr:colOff>
      <xdr:row>79</xdr:row>
      <xdr:rowOff>68580</xdr:rowOff>
    </xdr:to>
    <xdr:cxnSp macro="">
      <xdr:nvCxnSpPr>
        <xdr:cNvPr id="504" name="直線コネクタ 503">
          <a:extLst>
            <a:ext uri="{FF2B5EF4-FFF2-40B4-BE49-F238E27FC236}">
              <a16:creationId xmlns:a16="http://schemas.microsoft.com/office/drawing/2014/main" id="{E869F58F-CD93-4247-AF53-04A5C5BB5DB2}"/>
            </a:ext>
          </a:extLst>
        </xdr:cNvPr>
        <xdr:cNvCxnSpPr/>
      </xdr:nvCxnSpPr>
      <xdr:spPr>
        <a:xfrm>
          <a:off x="13703300" y="135655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92075</xdr:rowOff>
    </xdr:from>
    <xdr:to>
      <xdr:col>67</xdr:col>
      <xdr:colOff>101600</xdr:colOff>
      <xdr:row>79</xdr:row>
      <xdr:rowOff>22225</xdr:rowOff>
    </xdr:to>
    <xdr:sp macro="" textlink="">
      <xdr:nvSpPr>
        <xdr:cNvPr id="505" name="楕円 504">
          <a:extLst>
            <a:ext uri="{FF2B5EF4-FFF2-40B4-BE49-F238E27FC236}">
              <a16:creationId xmlns:a16="http://schemas.microsoft.com/office/drawing/2014/main" id="{A6031E70-64EA-42B1-93C8-92A83ADAFF0B}"/>
            </a:ext>
          </a:extLst>
        </xdr:cNvPr>
        <xdr:cNvSpPr/>
      </xdr:nvSpPr>
      <xdr:spPr>
        <a:xfrm>
          <a:off x="12763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142875</xdr:rowOff>
    </xdr:from>
    <xdr:to>
      <xdr:col>71</xdr:col>
      <xdr:colOff>177800</xdr:colOff>
      <xdr:row>79</xdr:row>
      <xdr:rowOff>20955</xdr:rowOff>
    </xdr:to>
    <xdr:cxnSp macro="">
      <xdr:nvCxnSpPr>
        <xdr:cNvPr id="506" name="直線コネクタ 505">
          <a:extLst>
            <a:ext uri="{FF2B5EF4-FFF2-40B4-BE49-F238E27FC236}">
              <a16:creationId xmlns:a16="http://schemas.microsoft.com/office/drawing/2014/main" id="{762C85E4-0734-4BA6-BA8C-1D5D027EAE0E}"/>
            </a:ext>
          </a:extLst>
        </xdr:cNvPr>
        <xdr:cNvCxnSpPr/>
      </xdr:nvCxnSpPr>
      <xdr:spPr>
        <a:xfrm>
          <a:off x="12814300" y="135159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07" name="n_1aveValue【消防施設】&#10;有形固定資産減価償却率">
          <a:extLst>
            <a:ext uri="{FF2B5EF4-FFF2-40B4-BE49-F238E27FC236}">
              <a16:creationId xmlns:a16="http://schemas.microsoft.com/office/drawing/2014/main" id="{70026156-5E5B-49B5-A25B-A20ACB5CF5D0}"/>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08" name="n_2aveValue【消防施設】&#10;有形固定資産減価償却率">
          <a:extLst>
            <a:ext uri="{FF2B5EF4-FFF2-40B4-BE49-F238E27FC236}">
              <a16:creationId xmlns:a16="http://schemas.microsoft.com/office/drawing/2014/main" id="{2073A9C4-188F-46B6-ABDD-246BDB87288C}"/>
            </a:ext>
          </a:extLst>
        </xdr:cNvPr>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509" name="n_3aveValue【消防施設】&#10;有形固定資産減価償却率">
          <a:extLst>
            <a:ext uri="{FF2B5EF4-FFF2-40B4-BE49-F238E27FC236}">
              <a16:creationId xmlns:a16="http://schemas.microsoft.com/office/drawing/2014/main" id="{9FF44AEF-A219-4F97-B732-AA5F1F9C7DFB}"/>
            </a:ext>
          </a:extLst>
        </xdr:cNvPr>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95266</xdr:rowOff>
    </xdr:from>
    <xdr:ext cx="405111" cy="259045"/>
    <xdr:sp macro="" textlink="">
      <xdr:nvSpPr>
        <xdr:cNvPr id="510" name="n_4aveValue【消防施設】&#10;有形固定資産減価償却率">
          <a:extLst>
            <a:ext uri="{FF2B5EF4-FFF2-40B4-BE49-F238E27FC236}">
              <a16:creationId xmlns:a16="http://schemas.microsoft.com/office/drawing/2014/main" id="{B7CC8C8E-05A9-49B7-A78C-5BBACAE8F8F1}"/>
            </a:ext>
          </a:extLst>
        </xdr:cNvPr>
        <xdr:cNvSpPr txBox="1"/>
      </xdr:nvSpPr>
      <xdr:spPr>
        <a:xfrm>
          <a:off x="12611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13988</xdr:rowOff>
    </xdr:from>
    <xdr:ext cx="405111" cy="259045"/>
    <xdr:sp macro="" textlink="">
      <xdr:nvSpPr>
        <xdr:cNvPr id="511" name="n_1mainValue【消防施設】&#10;有形固定資産減価償却率">
          <a:extLst>
            <a:ext uri="{FF2B5EF4-FFF2-40B4-BE49-F238E27FC236}">
              <a16:creationId xmlns:a16="http://schemas.microsoft.com/office/drawing/2014/main" id="{3925F925-B215-47E3-A029-F841F8572D10}"/>
            </a:ext>
          </a:extLst>
        </xdr:cNvPr>
        <xdr:cNvSpPr txBox="1"/>
      </xdr:nvSpPr>
      <xdr:spPr>
        <a:xfrm>
          <a:off x="152660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135907</xdr:rowOff>
    </xdr:from>
    <xdr:ext cx="405111" cy="259045"/>
    <xdr:sp macro="" textlink="">
      <xdr:nvSpPr>
        <xdr:cNvPr id="512" name="n_2mainValue【消防施設】&#10;有形固定資産減価償却率">
          <a:extLst>
            <a:ext uri="{FF2B5EF4-FFF2-40B4-BE49-F238E27FC236}">
              <a16:creationId xmlns:a16="http://schemas.microsoft.com/office/drawing/2014/main" id="{F798484A-C9ED-48FA-A4E6-43B5FB6484B1}"/>
            </a:ext>
          </a:extLst>
        </xdr:cNvPr>
        <xdr:cNvSpPr txBox="1"/>
      </xdr:nvSpPr>
      <xdr:spPr>
        <a:xfrm>
          <a:off x="14389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88282</xdr:rowOff>
    </xdr:from>
    <xdr:ext cx="405111" cy="259045"/>
    <xdr:sp macro="" textlink="">
      <xdr:nvSpPr>
        <xdr:cNvPr id="513" name="n_3mainValue【消防施設】&#10;有形固定資産減価償却率">
          <a:extLst>
            <a:ext uri="{FF2B5EF4-FFF2-40B4-BE49-F238E27FC236}">
              <a16:creationId xmlns:a16="http://schemas.microsoft.com/office/drawing/2014/main" id="{339545E6-4C8C-4AE8-A174-D95849AB3E06}"/>
            </a:ext>
          </a:extLst>
        </xdr:cNvPr>
        <xdr:cNvSpPr txBox="1"/>
      </xdr:nvSpPr>
      <xdr:spPr>
        <a:xfrm>
          <a:off x="135007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38752</xdr:rowOff>
    </xdr:from>
    <xdr:ext cx="405111" cy="259045"/>
    <xdr:sp macro="" textlink="">
      <xdr:nvSpPr>
        <xdr:cNvPr id="514" name="n_4mainValue【消防施設】&#10;有形固定資産減価償却率">
          <a:extLst>
            <a:ext uri="{FF2B5EF4-FFF2-40B4-BE49-F238E27FC236}">
              <a16:creationId xmlns:a16="http://schemas.microsoft.com/office/drawing/2014/main" id="{9C2F48AE-80F7-4E55-8082-F1D74024F50B}"/>
            </a:ext>
          </a:extLst>
        </xdr:cNvPr>
        <xdr:cNvSpPr txBox="1"/>
      </xdr:nvSpPr>
      <xdr:spPr>
        <a:xfrm>
          <a:off x="126117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5" name="正方形/長方形 514">
          <a:extLst>
            <a:ext uri="{FF2B5EF4-FFF2-40B4-BE49-F238E27FC236}">
              <a16:creationId xmlns:a16="http://schemas.microsoft.com/office/drawing/2014/main" id="{62A42D45-36E5-4BB4-872C-2F63F42C6C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6" name="正方形/長方形 515">
          <a:extLst>
            <a:ext uri="{FF2B5EF4-FFF2-40B4-BE49-F238E27FC236}">
              <a16:creationId xmlns:a16="http://schemas.microsoft.com/office/drawing/2014/main" id="{4DE84616-505C-432E-BA13-FEA2DA6F02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7" name="正方形/長方形 516">
          <a:extLst>
            <a:ext uri="{FF2B5EF4-FFF2-40B4-BE49-F238E27FC236}">
              <a16:creationId xmlns:a16="http://schemas.microsoft.com/office/drawing/2014/main" id="{76414409-AD74-43B6-8938-25AA030151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8" name="正方形/長方形 517">
          <a:extLst>
            <a:ext uri="{FF2B5EF4-FFF2-40B4-BE49-F238E27FC236}">
              <a16:creationId xmlns:a16="http://schemas.microsoft.com/office/drawing/2014/main" id="{548A4363-FA99-4EF4-82EB-11096E3C5E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9" name="正方形/長方形 518">
          <a:extLst>
            <a:ext uri="{FF2B5EF4-FFF2-40B4-BE49-F238E27FC236}">
              <a16:creationId xmlns:a16="http://schemas.microsoft.com/office/drawing/2014/main" id="{8AA765CA-FFE6-4CDB-81C5-5C62910030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0" name="正方形/長方形 519">
          <a:extLst>
            <a:ext uri="{FF2B5EF4-FFF2-40B4-BE49-F238E27FC236}">
              <a16:creationId xmlns:a16="http://schemas.microsoft.com/office/drawing/2014/main" id="{A515AFB1-4A5C-4B8E-B05B-6C527EBA8B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1" name="正方形/長方形 520">
          <a:extLst>
            <a:ext uri="{FF2B5EF4-FFF2-40B4-BE49-F238E27FC236}">
              <a16:creationId xmlns:a16="http://schemas.microsoft.com/office/drawing/2014/main" id="{F571E10A-59DF-4F90-8269-02652C0467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2" name="正方形/長方形 521">
          <a:extLst>
            <a:ext uri="{FF2B5EF4-FFF2-40B4-BE49-F238E27FC236}">
              <a16:creationId xmlns:a16="http://schemas.microsoft.com/office/drawing/2014/main" id="{AC26EBEA-F5E2-4888-B172-EDF8B471D00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3" name="テキスト ボックス 522">
          <a:extLst>
            <a:ext uri="{FF2B5EF4-FFF2-40B4-BE49-F238E27FC236}">
              <a16:creationId xmlns:a16="http://schemas.microsoft.com/office/drawing/2014/main" id="{6DA300CC-1F73-4EDC-9415-ABF0B6F473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4" name="直線コネクタ 523">
          <a:extLst>
            <a:ext uri="{FF2B5EF4-FFF2-40B4-BE49-F238E27FC236}">
              <a16:creationId xmlns:a16="http://schemas.microsoft.com/office/drawing/2014/main" id="{4D3996CE-991C-4F59-8231-96C1D4C6C1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5" name="直線コネクタ 524">
          <a:extLst>
            <a:ext uri="{FF2B5EF4-FFF2-40B4-BE49-F238E27FC236}">
              <a16:creationId xmlns:a16="http://schemas.microsoft.com/office/drawing/2014/main" id="{C12FFD3A-D95E-4257-B19B-4C7B199A2BD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6" name="テキスト ボックス 525">
          <a:extLst>
            <a:ext uri="{FF2B5EF4-FFF2-40B4-BE49-F238E27FC236}">
              <a16:creationId xmlns:a16="http://schemas.microsoft.com/office/drawing/2014/main" id="{CB602FFA-4C50-4BBD-9681-4431C366B87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7" name="直線コネクタ 526">
          <a:extLst>
            <a:ext uri="{FF2B5EF4-FFF2-40B4-BE49-F238E27FC236}">
              <a16:creationId xmlns:a16="http://schemas.microsoft.com/office/drawing/2014/main" id="{98CF5AEB-7CF7-4D25-A041-432C809BC65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8" name="テキスト ボックス 527">
          <a:extLst>
            <a:ext uri="{FF2B5EF4-FFF2-40B4-BE49-F238E27FC236}">
              <a16:creationId xmlns:a16="http://schemas.microsoft.com/office/drawing/2014/main" id="{670A507A-803F-4965-AC52-CF3F89B5BAF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9" name="直線コネクタ 528">
          <a:extLst>
            <a:ext uri="{FF2B5EF4-FFF2-40B4-BE49-F238E27FC236}">
              <a16:creationId xmlns:a16="http://schemas.microsoft.com/office/drawing/2014/main" id="{79B89C3F-87A7-4B35-A0CB-6DCFAC35EE7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30" name="テキスト ボックス 529">
          <a:extLst>
            <a:ext uri="{FF2B5EF4-FFF2-40B4-BE49-F238E27FC236}">
              <a16:creationId xmlns:a16="http://schemas.microsoft.com/office/drawing/2014/main" id="{D1FE9A99-2C16-464F-8B55-991B1CE38B8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1" name="直線コネクタ 530">
          <a:extLst>
            <a:ext uri="{FF2B5EF4-FFF2-40B4-BE49-F238E27FC236}">
              <a16:creationId xmlns:a16="http://schemas.microsoft.com/office/drawing/2014/main" id="{B4BC1B3F-8053-4CBB-B587-FE4775E864F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2" name="テキスト ボックス 531">
          <a:extLst>
            <a:ext uri="{FF2B5EF4-FFF2-40B4-BE49-F238E27FC236}">
              <a16:creationId xmlns:a16="http://schemas.microsoft.com/office/drawing/2014/main" id="{2C5CF6F8-4C5A-44EE-9E6A-3B544DED751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3" name="直線コネクタ 532">
          <a:extLst>
            <a:ext uri="{FF2B5EF4-FFF2-40B4-BE49-F238E27FC236}">
              <a16:creationId xmlns:a16="http://schemas.microsoft.com/office/drawing/2014/main" id="{07D45FE4-2558-40F5-BAF4-0AF9C8CA058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4" name="テキスト ボックス 533">
          <a:extLst>
            <a:ext uri="{FF2B5EF4-FFF2-40B4-BE49-F238E27FC236}">
              <a16:creationId xmlns:a16="http://schemas.microsoft.com/office/drawing/2014/main" id="{920B1D58-7C15-4900-AD6F-9EAFC1D989D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5" name="【消防施設】&#10;一人当たり面積グラフ枠">
          <a:extLst>
            <a:ext uri="{FF2B5EF4-FFF2-40B4-BE49-F238E27FC236}">
              <a16:creationId xmlns:a16="http://schemas.microsoft.com/office/drawing/2014/main" id="{42977299-BD97-47A9-80FE-9408CF071C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536" name="直線コネクタ 535">
          <a:extLst>
            <a:ext uri="{FF2B5EF4-FFF2-40B4-BE49-F238E27FC236}">
              <a16:creationId xmlns:a16="http://schemas.microsoft.com/office/drawing/2014/main" id="{AED537B9-CFE3-4DD6-B21E-29869384D1EE}"/>
            </a:ext>
          </a:extLst>
        </xdr:cNvPr>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37" name="【消防施設】&#10;一人当たり面積最小値テキスト">
          <a:extLst>
            <a:ext uri="{FF2B5EF4-FFF2-40B4-BE49-F238E27FC236}">
              <a16:creationId xmlns:a16="http://schemas.microsoft.com/office/drawing/2014/main" id="{F7A432A0-FAB1-4020-88CF-9C3B7AA5F18B}"/>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38" name="直線コネクタ 537">
          <a:extLst>
            <a:ext uri="{FF2B5EF4-FFF2-40B4-BE49-F238E27FC236}">
              <a16:creationId xmlns:a16="http://schemas.microsoft.com/office/drawing/2014/main" id="{A36ED743-A2B3-4784-99BB-49A3823C6F86}"/>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539" name="【消防施設】&#10;一人当たり面積最大値テキスト">
          <a:extLst>
            <a:ext uri="{FF2B5EF4-FFF2-40B4-BE49-F238E27FC236}">
              <a16:creationId xmlns:a16="http://schemas.microsoft.com/office/drawing/2014/main" id="{C14C341F-30A6-482A-A611-8929676B5882}"/>
            </a:ext>
          </a:extLst>
        </xdr:cNvPr>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540" name="直線コネクタ 539">
          <a:extLst>
            <a:ext uri="{FF2B5EF4-FFF2-40B4-BE49-F238E27FC236}">
              <a16:creationId xmlns:a16="http://schemas.microsoft.com/office/drawing/2014/main" id="{2B3EC5EB-AF05-4CAF-8E67-95A0B7704D58}"/>
            </a:ext>
          </a:extLst>
        </xdr:cNvPr>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17035</xdr:rowOff>
    </xdr:from>
    <xdr:ext cx="469744" cy="259045"/>
    <xdr:sp macro="" textlink="">
      <xdr:nvSpPr>
        <xdr:cNvPr id="541" name="【消防施設】&#10;一人当たり面積平均値テキスト">
          <a:extLst>
            <a:ext uri="{FF2B5EF4-FFF2-40B4-BE49-F238E27FC236}">
              <a16:creationId xmlns:a16="http://schemas.microsoft.com/office/drawing/2014/main" id="{8F485A7B-C50D-4994-9D36-351A6D54265E}"/>
            </a:ext>
          </a:extLst>
        </xdr:cNvPr>
        <xdr:cNvSpPr txBox="1"/>
      </xdr:nvSpPr>
      <xdr:spPr>
        <a:xfrm>
          <a:off x="22199600" y="1424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542" name="フローチャート: 判断 541">
          <a:extLst>
            <a:ext uri="{FF2B5EF4-FFF2-40B4-BE49-F238E27FC236}">
              <a16:creationId xmlns:a16="http://schemas.microsoft.com/office/drawing/2014/main" id="{D86E62D7-A1F5-48EC-BA86-9DDD55DD1C85}"/>
            </a:ext>
          </a:extLst>
        </xdr:cNvPr>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43" name="フローチャート: 判断 542">
          <a:extLst>
            <a:ext uri="{FF2B5EF4-FFF2-40B4-BE49-F238E27FC236}">
              <a16:creationId xmlns:a16="http://schemas.microsoft.com/office/drawing/2014/main" id="{04B18323-27B6-41CB-84D9-A1573E08C9FB}"/>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544" name="フローチャート: 判断 543">
          <a:extLst>
            <a:ext uri="{FF2B5EF4-FFF2-40B4-BE49-F238E27FC236}">
              <a16:creationId xmlns:a16="http://schemas.microsoft.com/office/drawing/2014/main" id="{B8F5FE55-816C-4CDC-8393-22E600BAE208}"/>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545" name="フローチャート: 判断 544">
          <a:extLst>
            <a:ext uri="{FF2B5EF4-FFF2-40B4-BE49-F238E27FC236}">
              <a16:creationId xmlns:a16="http://schemas.microsoft.com/office/drawing/2014/main" id="{0F161DEB-7F8C-48CA-B40C-F00EDDDB8571}"/>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546" name="フローチャート: 判断 545">
          <a:extLst>
            <a:ext uri="{FF2B5EF4-FFF2-40B4-BE49-F238E27FC236}">
              <a16:creationId xmlns:a16="http://schemas.microsoft.com/office/drawing/2014/main" id="{C04F71C0-C02B-4B77-B5F7-AD779EAEAC29}"/>
            </a:ext>
          </a:extLst>
        </xdr:cNvPr>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ABC4C864-3F66-4903-88C7-B3134C3544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D1D0C680-BDF0-4310-8B97-C751ECAEB68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38D5FBAC-AF79-47CA-A544-684E351F62E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305E0188-77F7-4CF0-8D8B-BAC1862F80F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3856FC15-2B83-463E-B541-67FBD9C49A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39878</xdr:rowOff>
    </xdr:from>
    <xdr:to>
      <xdr:col>116</xdr:col>
      <xdr:colOff>114300</xdr:colOff>
      <xdr:row>85</xdr:row>
      <xdr:rowOff>141478</xdr:rowOff>
    </xdr:to>
    <xdr:sp macro="" textlink="">
      <xdr:nvSpPr>
        <xdr:cNvPr id="552" name="楕円 551">
          <a:extLst>
            <a:ext uri="{FF2B5EF4-FFF2-40B4-BE49-F238E27FC236}">
              <a16:creationId xmlns:a16="http://schemas.microsoft.com/office/drawing/2014/main" id="{5D03683D-DB2E-43F1-AA42-F40C817D4EBE}"/>
            </a:ext>
          </a:extLst>
        </xdr:cNvPr>
        <xdr:cNvSpPr/>
      </xdr:nvSpPr>
      <xdr:spPr>
        <a:xfrm>
          <a:off x="22110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126255</xdr:rowOff>
    </xdr:from>
    <xdr:ext cx="469744" cy="259045"/>
    <xdr:sp macro="" textlink="">
      <xdr:nvSpPr>
        <xdr:cNvPr id="553" name="【消防施設】&#10;一人当たり面積該当値テキスト">
          <a:extLst>
            <a:ext uri="{FF2B5EF4-FFF2-40B4-BE49-F238E27FC236}">
              <a16:creationId xmlns:a16="http://schemas.microsoft.com/office/drawing/2014/main" id="{FA99475E-5D16-421F-B8A0-37F3F5FE0C91}"/>
            </a:ext>
          </a:extLst>
        </xdr:cNvPr>
        <xdr:cNvSpPr txBox="1"/>
      </xdr:nvSpPr>
      <xdr:spPr>
        <a:xfrm>
          <a:off x="22199600" y="145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554" name="楕円 553">
          <a:extLst>
            <a:ext uri="{FF2B5EF4-FFF2-40B4-BE49-F238E27FC236}">
              <a16:creationId xmlns:a16="http://schemas.microsoft.com/office/drawing/2014/main" id="{BEE20940-CB96-454F-816B-2A8DA345B42F}"/>
            </a:ext>
          </a:extLst>
        </xdr:cNvPr>
        <xdr:cNvSpPr/>
      </xdr:nvSpPr>
      <xdr:spPr>
        <a:xfrm>
          <a:off x="21272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90678</xdr:rowOff>
    </xdr:from>
    <xdr:to>
      <xdr:col>116</xdr:col>
      <xdr:colOff>63500</xdr:colOff>
      <xdr:row>85</xdr:row>
      <xdr:rowOff>90678</xdr:rowOff>
    </xdr:to>
    <xdr:cxnSp macro="">
      <xdr:nvCxnSpPr>
        <xdr:cNvPr id="555" name="直線コネクタ 554">
          <a:extLst>
            <a:ext uri="{FF2B5EF4-FFF2-40B4-BE49-F238E27FC236}">
              <a16:creationId xmlns:a16="http://schemas.microsoft.com/office/drawing/2014/main" id="{247EE0B9-62B7-4F78-A23D-A8BF1C4B63CA}"/>
            </a:ext>
          </a:extLst>
        </xdr:cNvPr>
        <xdr:cNvCxnSpPr/>
      </xdr:nvCxnSpPr>
      <xdr:spPr>
        <a:xfrm>
          <a:off x="21323300" y="1466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42163</xdr:rowOff>
    </xdr:from>
    <xdr:to>
      <xdr:col>107</xdr:col>
      <xdr:colOff>101600</xdr:colOff>
      <xdr:row>85</xdr:row>
      <xdr:rowOff>143763</xdr:rowOff>
    </xdr:to>
    <xdr:sp macro="" textlink="">
      <xdr:nvSpPr>
        <xdr:cNvPr id="556" name="楕円 555">
          <a:extLst>
            <a:ext uri="{FF2B5EF4-FFF2-40B4-BE49-F238E27FC236}">
              <a16:creationId xmlns:a16="http://schemas.microsoft.com/office/drawing/2014/main" id="{287F7836-4CD4-4859-990D-E7754D78EC0A}"/>
            </a:ext>
          </a:extLst>
        </xdr:cNvPr>
        <xdr:cNvSpPr/>
      </xdr:nvSpPr>
      <xdr:spPr>
        <a:xfrm>
          <a:off x="20383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92963</xdr:rowOff>
    </xdr:to>
    <xdr:cxnSp macro="">
      <xdr:nvCxnSpPr>
        <xdr:cNvPr id="557" name="直線コネクタ 556">
          <a:extLst>
            <a:ext uri="{FF2B5EF4-FFF2-40B4-BE49-F238E27FC236}">
              <a16:creationId xmlns:a16="http://schemas.microsoft.com/office/drawing/2014/main" id="{AF121993-648B-4449-9AA7-979A44253304}"/>
            </a:ext>
          </a:extLst>
        </xdr:cNvPr>
        <xdr:cNvCxnSpPr/>
      </xdr:nvCxnSpPr>
      <xdr:spPr>
        <a:xfrm flipV="1">
          <a:off x="20434300" y="146639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42163</xdr:rowOff>
    </xdr:from>
    <xdr:to>
      <xdr:col>102</xdr:col>
      <xdr:colOff>165100</xdr:colOff>
      <xdr:row>85</xdr:row>
      <xdr:rowOff>143763</xdr:rowOff>
    </xdr:to>
    <xdr:sp macro="" textlink="">
      <xdr:nvSpPr>
        <xdr:cNvPr id="558" name="楕円 557">
          <a:extLst>
            <a:ext uri="{FF2B5EF4-FFF2-40B4-BE49-F238E27FC236}">
              <a16:creationId xmlns:a16="http://schemas.microsoft.com/office/drawing/2014/main" id="{99401DEF-3F3A-48F6-BE4F-3A252E66754B}"/>
            </a:ext>
          </a:extLst>
        </xdr:cNvPr>
        <xdr:cNvSpPr/>
      </xdr:nvSpPr>
      <xdr:spPr>
        <a:xfrm>
          <a:off x="19494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92963</xdr:rowOff>
    </xdr:from>
    <xdr:to>
      <xdr:col>107</xdr:col>
      <xdr:colOff>50800</xdr:colOff>
      <xdr:row>85</xdr:row>
      <xdr:rowOff>92963</xdr:rowOff>
    </xdr:to>
    <xdr:cxnSp macro="">
      <xdr:nvCxnSpPr>
        <xdr:cNvPr id="559" name="直線コネクタ 558">
          <a:extLst>
            <a:ext uri="{FF2B5EF4-FFF2-40B4-BE49-F238E27FC236}">
              <a16:creationId xmlns:a16="http://schemas.microsoft.com/office/drawing/2014/main" id="{E63A9D67-D969-46C2-8625-AA43E9FDC8A2}"/>
            </a:ext>
          </a:extLst>
        </xdr:cNvPr>
        <xdr:cNvCxnSpPr/>
      </xdr:nvCxnSpPr>
      <xdr:spPr>
        <a:xfrm>
          <a:off x="19545300" y="14666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42163</xdr:rowOff>
    </xdr:from>
    <xdr:to>
      <xdr:col>98</xdr:col>
      <xdr:colOff>38100</xdr:colOff>
      <xdr:row>85</xdr:row>
      <xdr:rowOff>143763</xdr:rowOff>
    </xdr:to>
    <xdr:sp macro="" textlink="">
      <xdr:nvSpPr>
        <xdr:cNvPr id="560" name="楕円 559">
          <a:extLst>
            <a:ext uri="{FF2B5EF4-FFF2-40B4-BE49-F238E27FC236}">
              <a16:creationId xmlns:a16="http://schemas.microsoft.com/office/drawing/2014/main" id="{FE637765-4F85-402B-9796-4265E2A84F66}"/>
            </a:ext>
          </a:extLst>
        </xdr:cNvPr>
        <xdr:cNvSpPr/>
      </xdr:nvSpPr>
      <xdr:spPr>
        <a:xfrm>
          <a:off x="18605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92963</xdr:rowOff>
    </xdr:from>
    <xdr:to>
      <xdr:col>102</xdr:col>
      <xdr:colOff>114300</xdr:colOff>
      <xdr:row>85</xdr:row>
      <xdr:rowOff>92963</xdr:rowOff>
    </xdr:to>
    <xdr:cxnSp macro="">
      <xdr:nvCxnSpPr>
        <xdr:cNvPr id="561" name="直線コネクタ 560">
          <a:extLst>
            <a:ext uri="{FF2B5EF4-FFF2-40B4-BE49-F238E27FC236}">
              <a16:creationId xmlns:a16="http://schemas.microsoft.com/office/drawing/2014/main" id="{A6FA901A-6B0D-44EA-BC93-EF0C8FB82158}"/>
            </a:ext>
          </a:extLst>
        </xdr:cNvPr>
        <xdr:cNvCxnSpPr/>
      </xdr:nvCxnSpPr>
      <xdr:spPr>
        <a:xfrm>
          <a:off x="18656300" y="14666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562" name="n_1aveValue【消防施設】&#10;一人当たり面積">
          <a:extLst>
            <a:ext uri="{FF2B5EF4-FFF2-40B4-BE49-F238E27FC236}">
              <a16:creationId xmlns:a16="http://schemas.microsoft.com/office/drawing/2014/main" id="{DF183FEE-5CD4-49F1-9318-0380D31E59F4}"/>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563" name="n_2aveValue【消防施設】&#10;一人当たり面積">
          <a:extLst>
            <a:ext uri="{FF2B5EF4-FFF2-40B4-BE49-F238E27FC236}">
              <a16:creationId xmlns:a16="http://schemas.microsoft.com/office/drawing/2014/main" id="{2D9D7A39-2D1B-4CA7-9E3A-C0B7EEFFCDB4}"/>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564" name="n_3aveValue【消防施設】&#10;一人当たり面積">
          <a:extLst>
            <a:ext uri="{FF2B5EF4-FFF2-40B4-BE49-F238E27FC236}">
              <a16:creationId xmlns:a16="http://schemas.microsoft.com/office/drawing/2014/main" id="{4B8D8EC5-6AD9-4894-AF66-978FE7BFA62C}"/>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565" name="n_4aveValue【消防施設】&#10;一人当たり面積">
          <a:extLst>
            <a:ext uri="{FF2B5EF4-FFF2-40B4-BE49-F238E27FC236}">
              <a16:creationId xmlns:a16="http://schemas.microsoft.com/office/drawing/2014/main" id="{D0CD997E-ECEE-436E-9C52-7654A0AD8E33}"/>
            </a:ext>
          </a:extLst>
        </xdr:cNvPr>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132605</xdr:rowOff>
    </xdr:from>
    <xdr:ext cx="469744" cy="259045"/>
    <xdr:sp macro="" textlink="">
      <xdr:nvSpPr>
        <xdr:cNvPr id="566" name="n_1mainValue【消防施設】&#10;一人当たり面積">
          <a:extLst>
            <a:ext uri="{FF2B5EF4-FFF2-40B4-BE49-F238E27FC236}">
              <a16:creationId xmlns:a16="http://schemas.microsoft.com/office/drawing/2014/main" id="{000C5068-9B5F-4837-A00C-FFEC927826F7}"/>
            </a:ext>
          </a:extLst>
        </xdr:cNvPr>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134890</xdr:rowOff>
    </xdr:from>
    <xdr:ext cx="469744" cy="259045"/>
    <xdr:sp macro="" textlink="">
      <xdr:nvSpPr>
        <xdr:cNvPr id="567" name="n_2mainValue【消防施設】&#10;一人当たり面積">
          <a:extLst>
            <a:ext uri="{FF2B5EF4-FFF2-40B4-BE49-F238E27FC236}">
              <a16:creationId xmlns:a16="http://schemas.microsoft.com/office/drawing/2014/main" id="{B03BFE92-9829-40E2-9596-DA600F25CB00}"/>
            </a:ext>
          </a:extLst>
        </xdr:cNvPr>
        <xdr:cNvSpPr txBox="1"/>
      </xdr:nvSpPr>
      <xdr:spPr>
        <a:xfrm>
          <a:off x="20199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134890</xdr:rowOff>
    </xdr:from>
    <xdr:ext cx="469744" cy="259045"/>
    <xdr:sp macro="" textlink="">
      <xdr:nvSpPr>
        <xdr:cNvPr id="568" name="n_3mainValue【消防施設】&#10;一人当たり面積">
          <a:extLst>
            <a:ext uri="{FF2B5EF4-FFF2-40B4-BE49-F238E27FC236}">
              <a16:creationId xmlns:a16="http://schemas.microsoft.com/office/drawing/2014/main" id="{5A6FCC3F-6292-4DBE-B5D4-FA4558FBEC3C}"/>
            </a:ext>
          </a:extLst>
        </xdr:cNvPr>
        <xdr:cNvSpPr txBox="1"/>
      </xdr:nvSpPr>
      <xdr:spPr>
        <a:xfrm>
          <a:off x="19310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134890</xdr:rowOff>
    </xdr:from>
    <xdr:ext cx="469744" cy="259045"/>
    <xdr:sp macro="" textlink="">
      <xdr:nvSpPr>
        <xdr:cNvPr id="569" name="n_4mainValue【消防施設】&#10;一人当たり面積">
          <a:extLst>
            <a:ext uri="{FF2B5EF4-FFF2-40B4-BE49-F238E27FC236}">
              <a16:creationId xmlns:a16="http://schemas.microsoft.com/office/drawing/2014/main" id="{6E3CD370-0E96-4517-93FC-846688E71331}"/>
            </a:ext>
          </a:extLst>
        </xdr:cNvPr>
        <xdr:cNvSpPr txBox="1"/>
      </xdr:nvSpPr>
      <xdr:spPr>
        <a:xfrm>
          <a:off x="18421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0" name="正方形/長方形 569">
          <a:extLst>
            <a:ext uri="{FF2B5EF4-FFF2-40B4-BE49-F238E27FC236}">
              <a16:creationId xmlns:a16="http://schemas.microsoft.com/office/drawing/2014/main" id="{3B9ACF0A-6B04-4186-9261-31A4D19866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1" name="正方形/長方形 570">
          <a:extLst>
            <a:ext uri="{FF2B5EF4-FFF2-40B4-BE49-F238E27FC236}">
              <a16:creationId xmlns:a16="http://schemas.microsoft.com/office/drawing/2014/main" id="{C4489861-6A21-4069-9A10-CD41D02132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2" name="正方形/長方形 571">
          <a:extLst>
            <a:ext uri="{FF2B5EF4-FFF2-40B4-BE49-F238E27FC236}">
              <a16:creationId xmlns:a16="http://schemas.microsoft.com/office/drawing/2014/main" id="{B7FE5003-9CB1-4CCB-86A1-BD7182C2DE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3" name="正方形/長方形 572">
          <a:extLst>
            <a:ext uri="{FF2B5EF4-FFF2-40B4-BE49-F238E27FC236}">
              <a16:creationId xmlns:a16="http://schemas.microsoft.com/office/drawing/2014/main" id="{F393783C-B756-4F03-8904-BBB064A77E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4" name="正方形/長方形 573">
          <a:extLst>
            <a:ext uri="{FF2B5EF4-FFF2-40B4-BE49-F238E27FC236}">
              <a16:creationId xmlns:a16="http://schemas.microsoft.com/office/drawing/2014/main" id="{D4FE3C5D-6D6C-4BB1-9FC0-CBAEC8F989D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5" name="正方形/長方形 574">
          <a:extLst>
            <a:ext uri="{FF2B5EF4-FFF2-40B4-BE49-F238E27FC236}">
              <a16:creationId xmlns:a16="http://schemas.microsoft.com/office/drawing/2014/main" id="{07EC3C0F-CA49-4769-B607-15ABE0A4EB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6" name="正方形/長方形 575">
          <a:extLst>
            <a:ext uri="{FF2B5EF4-FFF2-40B4-BE49-F238E27FC236}">
              <a16:creationId xmlns:a16="http://schemas.microsoft.com/office/drawing/2014/main" id="{6FE892E9-26D1-40DA-94BA-7FDAE07ED9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7" name="正方形/長方形 576">
          <a:extLst>
            <a:ext uri="{FF2B5EF4-FFF2-40B4-BE49-F238E27FC236}">
              <a16:creationId xmlns:a16="http://schemas.microsoft.com/office/drawing/2014/main" id="{3E431595-25CE-4DA0-9D3F-9E048D54C2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8" name="テキスト ボックス 577">
          <a:extLst>
            <a:ext uri="{FF2B5EF4-FFF2-40B4-BE49-F238E27FC236}">
              <a16:creationId xmlns:a16="http://schemas.microsoft.com/office/drawing/2014/main" id="{A111D1B5-8887-4013-A55F-511FD428C1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9" name="直線コネクタ 578">
          <a:extLst>
            <a:ext uri="{FF2B5EF4-FFF2-40B4-BE49-F238E27FC236}">
              <a16:creationId xmlns:a16="http://schemas.microsoft.com/office/drawing/2014/main" id="{0F044FD7-7BE4-42F6-9AAC-CC480F94E1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0" name="テキスト ボックス 579">
          <a:extLst>
            <a:ext uri="{FF2B5EF4-FFF2-40B4-BE49-F238E27FC236}">
              <a16:creationId xmlns:a16="http://schemas.microsoft.com/office/drawing/2014/main" id="{57EC661D-9D0C-406F-9ED7-BB96B2D67D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1" name="直線コネクタ 580">
          <a:extLst>
            <a:ext uri="{FF2B5EF4-FFF2-40B4-BE49-F238E27FC236}">
              <a16:creationId xmlns:a16="http://schemas.microsoft.com/office/drawing/2014/main" id="{A5AF3869-9A8D-458C-8C2E-F6C9A767479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82" name="テキスト ボックス 581">
          <a:extLst>
            <a:ext uri="{FF2B5EF4-FFF2-40B4-BE49-F238E27FC236}">
              <a16:creationId xmlns:a16="http://schemas.microsoft.com/office/drawing/2014/main" id="{A5093CD8-87F4-445D-A9B9-FC43153B038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3" name="直線コネクタ 582">
          <a:extLst>
            <a:ext uri="{FF2B5EF4-FFF2-40B4-BE49-F238E27FC236}">
              <a16:creationId xmlns:a16="http://schemas.microsoft.com/office/drawing/2014/main" id="{8C1EEA02-F5E7-44BF-ABE7-B531574F40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4" name="テキスト ボックス 583">
          <a:extLst>
            <a:ext uri="{FF2B5EF4-FFF2-40B4-BE49-F238E27FC236}">
              <a16:creationId xmlns:a16="http://schemas.microsoft.com/office/drawing/2014/main" id="{6DB7D46C-8C65-4A64-88ED-91251E1CBD4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5" name="直線コネクタ 584">
          <a:extLst>
            <a:ext uri="{FF2B5EF4-FFF2-40B4-BE49-F238E27FC236}">
              <a16:creationId xmlns:a16="http://schemas.microsoft.com/office/drawing/2014/main" id="{FC1B7D90-435B-4793-B370-1919EC655B0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6" name="テキスト ボックス 585">
          <a:extLst>
            <a:ext uri="{FF2B5EF4-FFF2-40B4-BE49-F238E27FC236}">
              <a16:creationId xmlns:a16="http://schemas.microsoft.com/office/drawing/2014/main" id="{8C7D51AE-92D9-409F-B27D-5DBDBBE6FAC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7" name="直線コネクタ 586">
          <a:extLst>
            <a:ext uri="{FF2B5EF4-FFF2-40B4-BE49-F238E27FC236}">
              <a16:creationId xmlns:a16="http://schemas.microsoft.com/office/drawing/2014/main" id="{2FA24817-146E-47EC-AC85-CC94E390196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8" name="テキスト ボックス 587">
          <a:extLst>
            <a:ext uri="{FF2B5EF4-FFF2-40B4-BE49-F238E27FC236}">
              <a16:creationId xmlns:a16="http://schemas.microsoft.com/office/drawing/2014/main" id="{DCBA7281-FD5A-4C2C-BB0A-8438D6EA5AB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9" name="直線コネクタ 588">
          <a:extLst>
            <a:ext uri="{FF2B5EF4-FFF2-40B4-BE49-F238E27FC236}">
              <a16:creationId xmlns:a16="http://schemas.microsoft.com/office/drawing/2014/main" id="{6E06885B-8A15-4636-B724-C6F0E54D249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90" name="テキスト ボックス 589">
          <a:extLst>
            <a:ext uri="{FF2B5EF4-FFF2-40B4-BE49-F238E27FC236}">
              <a16:creationId xmlns:a16="http://schemas.microsoft.com/office/drawing/2014/main" id="{C2EF2D5A-8EB2-45F2-8550-D4E346448F1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1" name="直線コネクタ 590">
          <a:extLst>
            <a:ext uri="{FF2B5EF4-FFF2-40B4-BE49-F238E27FC236}">
              <a16:creationId xmlns:a16="http://schemas.microsoft.com/office/drawing/2014/main" id="{79103603-75F4-4900-A589-4562762273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庁舎】&#10;有形固定資産減価償却率グラフ枠">
          <a:extLst>
            <a:ext uri="{FF2B5EF4-FFF2-40B4-BE49-F238E27FC236}">
              <a16:creationId xmlns:a16="http://schemas.microsoft.com/office/drawing/2014/main" id="{34E7F866-AF64-4FB5-B395-82AAC87D4EF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93" name="直線コネクタ 592">
          <a:extLst>
            <a:ext uri="{FF2B5EF4-FFF2-40B4-BE49-F238E27FC236}">
              <a16:creationId xmlns:a16="http://schemas.microsoft.com/office/drawing/2014/main" id="{ADA67910-5F1B-4D39-8921-A8514CE77C7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94" name="【庁舎】&#10;有形固定資産減価償却率最小値テキスト">
          <a:extLst>
            <a:ext uri="{FF2B5EF4-FFF2-40B4-BE49-F238E27FC236}">
              <a16:creationId xmlns:a16="http://schemas.microsoft.com/office/drawing/2014/main" id="{0CFC4C8C-DDE6-4322-8B66-A06F5BBEACD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95" name="直線コネクタ 594">
          <a:extLst>
            <a:ext uri="{FF2B5EF4-FFF2-40B4-BE49-F238E27FC236}">
              <a16:creationId xmlns:a16="http://schemas.microsoft.com/office/drawing/2014/main" id="{573159CB-0C77-4915-952F-36D865E0684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96" name="【庁舎】&#10;有形固定資産減価償却率最大値テキスト">
          <a:extLst>
            <a:ext uri="{FF2B5EF4-FFF2-40B4-BE49-F238E27FC236}">
              <a16:creationId xmlns:a16="http://schemas.microsoft.com/office/drawing/2014/main" id="{55BFDBBC-1B31-46E0-834B-7FA75A8CE11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97" name="直線コネクタ 596">
          <a:extLst>
            <a:ext uri="{FF2B5EF4-FFF2-40B4-BE49-F238E27FC236}">
              <a16:creationId xmlns:a16="http://schemas.microsoft.com/office/drawing/2014/main" id="{9B860DD1-5B85-4BE6-A3B9-EE77DBE8208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598" name="【庁舎】&#10;有形固定資産減価償却率平均値テキスト">
          <a:extLst>
            <a:ext uri="{FF2B5EF4-FFF2-40B4-BE49-F238E27FC236}">
              <a16:creationId xmlns:a16="http://schemas.microsoft.com/office/drawing/2014/main" id="{D79944A4-5B16-46DA-A0A3-DCCB2748F627}"/>
            </a:ext>
          </a:extLst>
        </xdr:cNvPr>
        <xdr:cNvSpPr txBox="1"/>
      </xdr:nvSpPr>
      <xdr:spPr>
        <a:xfrm>
          <a:off x="16357600" y="17683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599" name="フローチャート: 判断 598">
          <a:extLst>
            <a:ext uri="{FF2B5EF4-FFF2-40B4-BE49-F238E27FC236}">
              <a16:creationId xmlns:a16="http://schemas.microsoft.com/office/drawing/2014/main" id="{7181FDA9-585D-4A77-B41F-0F0C6F894FED}"/>
            </a:ext>
          </a:extLst>
        </xdr:cNvPr>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600" name="フローチャート: 判断 599">
          <a:extLst>
            <a:ext uri="{FF2B5EF4-FFF2-40B4-BE49-F238E27FC236}">
              <a16:creationId xmlns:a16="http://schemas.microsoft.com/office/drawing/2014/main" id="{20983099-8A03-49D3-81B2-341F5893FBA1}"/>
            </a:ext>
          </a:extLst>
        </xdr:cNvPr>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601" name="フローチャート: 判断 600">
          <a:extLst>
            <a:ext uri="{FF2B5EF4-FFF2-40B4-BE49-F238E27FC236}">
              <a16:creationId xmlns:a16="http://schemas.microsoft.com/office/drawing/2014/main" id="{DD427C81-D078-4665-AEC8-839124DD1379}"/>
            </a:ext>
          </a:extLst>
        </xdr:cNvPr>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602" name="フローチャート: 判断 601">
          <a:extLst>
            <a:ext uri="{FF2B5EF4-FFF2-40B4-BE49-F238E27FC236}">
              <a16:creationId xmlns:a16="http://schemas.microsoft.com/office/drawing/2014/main" id="{325F4F0F-673F-43BF-90A1-1EBA357D439B}"/>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03" name="フローチャート: 判断 602">
          <a:extLst>
            <a:ext uri="{FF2B5EF4-FFF2-40B4-BE49-F238E27FC236}">
              <a16:creationId xmlns:a16="http://schemas.microsoft.com/office/drawing/2014/main" id="{1BA2E841-E07E-4380-911D-A824081AA593}"/>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32CF326-6B41-4D2D-A791-17B44792DC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B54A54E0-A6DB-4023-B67D-4436441A4A1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B0F6496B-A597-451F-A74B-293E458F0B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67C10F4E-B2F4-43E7-AFD2-FE68A6A2184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AB91CC1-2E3F-4178-BA17-3C60C9EBDCF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91439</xdr:rowOff>
    </xdr:from>
    <xdr:to>
      <xdr:col>85</xdr:col>
      <xdr:colOff>177800</xdr:colOff>
      <xdr:row>107</xdr:row>
      <xdr:rowOff>21589</xdr:rowOff>
    </xdr:to>
    <xdr:sp macro="" textlink="">
      <xdr:nvSpPr>
        <xdr:cNvPr id="609" name="楕円 608">
          <a:extLst>
            <a:ext uri="{FF2B5EF4-FFF2-40B4-BE49-F238E27FC236}">
              <a16:creationId xmlns:a16="http://schemas.microsoft.com/office/drawing/2014/main" id="{D85B2FEA-A548-4EFD-AE73-057DAFBD09F6}"/>
            </a:ext>
          </a:extLst>
        </xdr:cNvPr>
        <xdr:cNvSpPr/>
      </xdr:nvSpPr>
      <xdr:spPr>
        <a:xfrm>
          <a:off x="16268700" y="182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6366</xdr:rowOff>
    </xdr:from>
    <xdr:ext cx="405111" cy="259045"/>
    <xdr:sp macro="" textlink="">
      <xdr:nvSpPr>
        <xdr:cNvPr id="610" name="【庁舎】&#10;有形固定資産減価償却率該当値テキスト">
          <a:extLst>
            <a:ext uri="{FF2B5EF4-FFF2-40B4-BE49-F238E27FC236}">
              <a16:creationId xmlns:a16="http://schemas.microsoft.com/office/drawing/2014/main" id="{89CCC201-C515-4EFE-9AEA-C2350C30F2FA}"/>
            </a:ext>
          </a:extLst>
        </xdr:cNvPr>
        <xdr:cNvSpPr txBox="1"/>
      </xdr:nvSpPr>
      <xdr:spPr>
        <a:xfrm>
          <a:off x="16357600" y="1818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81280</xdr:rowOff>
    </xdr:from>
    <xdr:to>
      <xdr:col>81</xdr:col>
      <xdr:colOff>101600</xdr:colOff>
      <xdr:row>107</xdr:row>
      <xdr:rowOff>11430</xdr:rowOff>
    </xdr:to>
    <xdr:sp macro="" textlink="">
      <xdr:nvSpPr>
        <xdr:cNvPr id="611" name="楕円 610">
          <a:extLst>
            <a:ext uri="{FF2B5EF4-FFF2-40B4-BE49-F238E27FC236}">
              <a16:creationId xmlns:a16="http://schemas.microsoft.com/office/drawing/2014/main" id="{F2167067-38BD-4071-BA7C-F48A2162BB7E}"/>
            </a:ext>
          </a:extLst>
        </xdr:cNvPr>
        <xdr:cNvSpPr/>
      </xdr:nvSpPr>
      <xdr:spPr>
        <a:xfrm>
          <a:off x="15430500" y="18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132080</xdr:rowOff>
    </xdr:from>
    <xdr:to>
      <xdr:col>85</xdr:col>
      <xdr:colOff>127000</xdr:colOff>
      <xdr:row>106</xdr:row>
      <xdr:rowOff>142239</xdr:rowOff>
    </xdr:to>
    <xdr:cxnSp macro="">
      <xdr:nvCxnSpPr>
        <xdr:cNvPr id="612" name="直線コネクタ 611">
          <a:extLst>
            <a:ext uri="{FF2B5EF4-FFF2-40B4-BE49-F238E27FC236}">
              <a16:creationId xmlns:a16="http://schemas.microsoft.com/office/drawing/2014/main" id="{2B087369-DAB2-4946-9208-A15216D35B2C}"/>
            </a:ext>
          </a:extLst>
        </xdr:cNvPr>
        <xdr:cNvCxnSpPr/>
      </xdr:nvCxnSpPr>
      <xdr:spPr>
        <a:xfrm>
          <a:off x="15481300" y="18305780"/>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69850</xdr:rowOff>
    </xdr:from>
    <xdr:to>
      <xdr:col>76</xdr:col>
      <xdr:colOff>165100</xdr:colOff>
      <xdr:row>107</xdr:row>
      <xdr:rowOff>0</xdr:rowOff>
    </xdr:to>
    <xdr:sp macro="" textlink="">
      <xdr:nvSpPr>
        <xdr:cNvPr id="613" name="楕円 612">
          <a:extLst>
            <a:ext uri="{FF2B5EF4-FFF2-40B4-BE49-F238E27FC236}">
              <a16:creationId xmlns:a16="http://schemas.microsoft.com/office/drawing/2014/main" id="{37E8ECAB-C129-4996-80DC-0C6AC9BF23F8}"/>
            </a:ext>
          </a:extLst>
        </xdr:cNvPr>
        <xdr:cNvSpPr/>
      </xdr:nvSpPr>
      <xdr:spPr>
        <a:xfrm>
          <a:off x="145415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120650</xdr:rowOff>
    </xdr:from>
    <xdr:to>
      <xdr:col>81</xdr:col>
      <xdr:colOff>50800</xdr:colOff>
      <xdr:row>106</xdr:row>
      <xdr:rowOff>132080</xdr:rowOff>
    </xdr:to>
    <xdr:cxnSp macro="">
      <xdr:nvCxnSpPr>
        <xdr:cNvPr id="614" name="直線コネクタ 613">
          <a:extLst>
            <a:ext uri="{FF2B5EF4-FFF2-40B4-BE49-F238E27FC236}">
              <a16:creationId xmlns:a16="http://schemas.microsoft.com/office/drawing/2014/main" id="{E8CCFDC8-D2E5-4FA8-9C34-7F4C7359264F}"/>
            </a:ext>
          </a:extLst>
        </xdr:cNvPr>
        <xdr:cNvCxnSpPr/>
      </xdr:nvCxnSpPr>
      <xdr:spPr>
        <a:xfrm>
          <a:off x="14592300" y="1829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58420</xdr:rowOff>
    </xdr:from>
    <xdr:to>
      <xdr:col>72</xdr:col>
      <xdr:colOff>38100</xdr:colOff>
      <xdr:row>106</xdr:row>
      <xdr:rowOff>160020</xdr:rowOff>
    </xdr:to>
    <xdr:sp macro="" textlink="">
      <xdr:nvSpPr>
        <xdr:cNvPr id="615" name="楕円 614">
          <a:extLst>
            <a:ext uri="{FF2B5EF4-FFF2-40B4-BE49-F238E27FC236}">
              <a16:creationId xmlns:a16="http://schemas.microsoft.com/office/drawing/2014/main" id="{CC3897F0-E23C-4714-9529-57F77A7C7274}"/>
            </a:ext>
          </a:extLst>
        </xdr:cNvPr>
        <xdr:cNvSpPr/>
      </xdr:nvSpPr>
      <xdr:spPr>
        <a:xfrm>
          <a:off x="13652500" y="182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109220</xdr:rowOff>
    </xdr:from>
    <xdr:to>
      <xdr:col>76</xdr:col>
      <xdr:colOff>114300</xdr:colOff>
      <xdr:row>106</xdr:row>
      <xdr:rowOff>120650</xdr:rowOff>
    </xdr:to>
    <xdr:cxnSp macro="">
      <xdr:nvCxnSpPr>
        <xdr:cNvPr id="616" name="直線コネクタ 615">
          <a:extLst>
            <a:ext uri="{FF2B5EF4-FFF2-40B4-BE49-F238E27FC236}">
              <a16:creationId xmlns:a16="http://schemas.microsoft.com/office/drawing/2014/main" id="{5DF684A8-3690-4743-9AD1-274D8FD20D4E}"/>
            </a:ext>
          </a:extLst>
        </xdr:cNvPr>
        <xdr:cNvCxnSpPr/>
      </xdr:nvCxnSpPr>
      <xdr:spPr>
        <a:xfrm>
          <a:off x="13703300" y="18282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168911</xdr:rowOff>
    </xdr:from>
    <xdr:to>
      <xdr:col>67</xdr:col>
      <xdr:colOff>101600</xdr:colOff>
      <xdr:row>105</xdr:row>
      <xdr:rowOff>99061</xdr:rowOff>
    </xdr:to>
    <xdr:sp macro="" textlink="">
      <xdr:nvSpPr>
        <xdr:cNvPr id="617" name="楕円 616">
          <a:extLst>
            <a:ext uri="{FF2B5EF4-FFF2-40B4-BE49-F238E27FC236}">
              <a16:creationId xmlns:a16="http://schemas.microsoft.com/office/drawing/2014/main" id="{21FA97BA-1810-4D25-BFBC-0F697F7841B6}"/>
            </a:ext>
          </a:extLst>
        </xdr:cNvPr>
        <xdr:cNvSpPr/>
      </xdr:nvSpPr>
      <xdr:spPr>
        <a:xfrm>
          <a:off x="12763500" y="1799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48261</xdr:rowOff>
    </xdr:from>
    <xdr:to>
      <xdr:col>71</xdr:col>
      <xdr:colOff>177800</xdr:colOff>
      <xdr:row>106</xdr:row>
      <xdr:rowOff>109220</xdr:rowOff>
    </xdr:to>
    <xdr:cxnSp macro="">
      <xdr:nvCxnSpPr>
        <xdr:cNvPr id="618" name="直線コネクタ 617">
          <a:extLst>
            <a:ext uri="{FF2B5EF4-FFF2-40B4-BE49-F238E27FC236}">
              <a16:creationId xmlns:a16="http://schemas.microsoft.com/office/drawing/2014/main" id="{B81EDCFF-D9D5-4956-9D6A-4108094EDB7A}"/>
            </a:ext>
          </a:extLst>
        </xdr:cNvPr>
        <xdr:cNvCxnSpPr/>
      </xdr:nvCxnSpPr>
      <xdr:spPr>
        <a:xfrm>
          <a:off x="12814300" y="18050511"/>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619" name="n_1aveValue【庁舎】&#10;有形固定資産減価償却率">
          <a:extLst>
            <a:ext uri="{FF2B5EF4-FFF2-40B4-BE49-F238E27FC236}">
              <a16:creationId xmlns:a16="http://schemas.microsoft.com/office/drawing/2014/main" id="{DDC6E48D-6E5D-4AA3-90F2-E360935DE3F7}"/>
            </a:ext>
          </a:extLst>
        </xdr:cNvPr>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620" name="n_2aveValue【庁舎】&#10;有形固定資産減価償却率">
          <a:extLst>
            <a:ext uri="{FF2B5EF4-FFF2-40B4-BE49-F238E27FC236}">
              <a16:creationId xmlns:a16="http://schemas.microsoft.com/office/drawing/2014/main" id="{81253DF7-C9C9-404C-A609-3CA891611D85}"/>
            </a:ext>
          </a:extLst>
        </xdr:cNvPr>
        <xdr:cNvSpPr txBox="1"/>
      </xdr:nvSpPr>
      <xdr:spPr>
        <a:xfrm>
          <a:off x="14389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621" name="n_3aveValue【庁舎】&#10;有形固定資産減価償却率">
          <a:extLst>
            <a:ext uri="{FF2B5EF4-FFF2-40B4-BE49-F238E27FC236}">
              <a16:creationId xmlns:a16="http://schemas.microsoft.com/office/drawing/2014/main" id="{9862EEF2-AF97-4CFA-A97C-7B68DB3FCE65}"/>
            </a:ext>
          </a:extLst>
        </xdr:cNvPr>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22" name="n_4aveValue【庁舎】&#10;有形固定資産減価償却率">
          <a:extLst>
            <a:ext uri="{FF2B5EF4-FFF2-40B4-BE49-F238E27FC236}">
              <a16:creationId xmlns:a16="http://schemas.microsoft.com/office/drawing/2014/main" id="{5AF57FE2-6CF6-47C2-A9DA-BBFCA5A49BC7}"/>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2557</xdr:rowOff>
    </xdr:from>
    <xdr:ext cx="405111" cy="259045"/>
    <xdr:sp macro="" textlink="">
      <xdr:nvSpPr>
        <xdr:cNvPr id="623" name="n_1mainValue【庁舎】&#10;有形固定資産減価償却率">
          <a:extLst>
            <a:ext uri="{FF2B5EF4-FFF2-40B4-BE49-F238E27FC236}">
              <a16:creationId xmlns:a16="http://schemas.microsoft.com/office/drawing/2014/main" id="{3A49AE36-82FE-471E-91D1-CDEF6F2F6FC6}"/>
            </a:ext>
          </a:extLst>
        </xdr:cNvPr>
        <xdr:cNvSpPr txBox="1"/>
      </xdr:nvSpPr>
      <xdr:spPr>
        <a:xfrm>
          <a:off x="15266044" y="1834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162577</xdr:rowOff>
    </xdr:from>
    <xdr:ext cx="405111" cy="259045"/>
    <xdr:sp macro="" textlink="">
      <xdr:nvSpPr>
        <xdr:cNvPr id="624" name="n_2mainValue【庁舎】&#10;有形固定資産減価償却率">
          <a:extLst>
            <a:ext uri="{FF2B5EF4-FFF2-40B4-BE49-F238E27FC236}">
              <a16:creationId xmlns:a16="http://schemas.microsoft.com/office/drawing/2014/main" id="{9AF10AE6-FAC4-47F0-B293-BE088C9C7BBF}"/>
            </a:ext>
          </a:extLst>
        </xdr:cNvPr>
        <xdr:cNvSpPr txBox="1"/>
      </xdr:nvSpPr>
      <xdr:spPr>
        <a:xfrm>
          <a:off x="14389744" y="1833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151147</xdr:rowOff>
    </xdr:from>
    <xdr:ext cx="405111" cy="259045"/>
    <xdr:sp macro="" textlink="">
      <xdr:nvSpPr>
        <xdr:cNvPr id="625" name="n_3mainValue【庁舎】&#10;有形固定資産減価償却率">
          <a:extLst>
            <a:ext uri="{FF2B5EF4-FFF2-40B4-BE49-F238E27FC236}">
              <a16:creationId xmlns:a16="http://schemas.microsoft.com/office/drawing/2014/main" id="{5E020EF9-BC7F-4ABD-BB3E-387CD0201FCA}"/>
            </a:ext>
          </a:extLst>
        </xdr:cNvPr>
        <xdr:cNvSpPr txBox="1"/>
      </xdr:nvSpPr>
      <xdr:spPr>
        <a:xfrm>
          <a:off x="13500744" y="183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90188</xdr:rowOff>
    </xdr:from>
    <xdr:ext cx="405111" cy="259045"/>
    <xdr:sp macro="" textlink="">
      <xdr:nvSpPr>
        <xdr:cNvPr id="626" name="n_4mainValue【庁舎】&#10;有形固定資産減価償却率">
          <a:extLst>
            <a:ext uri="{FF2B5EF4-FFF2-40B4-BE49-F238E27FC236}">
              <a16:creationId xmlns:a16="http://schemas.microsoft.com/office/drawing/2014/main" id="{CA53094B-E4DC-497E-B24F-71400B20B0A9}"/>
            </a:ext>
          </a:extLst>
        </xdr:cNvPr>
        <xdr:cNvSpPr txBox="1"/>
      </xdr:nvSpPr>
      <xdr:spPr>
        <a:xfrm>
          <a:off x="12611744" y="1809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a:extLst>
            <a:ext uri="{FF2B5EF4-FFF2-40B4-BE49-F238E27FC236}">
              <a16:creationId xmlns:a16="http://schemas.microsoft.com/office/drawing/2014/main" id="{1F0E4CA2-83B3-4770-989E-FFF7825A94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a:extLst>
            <a:ext uri="{FF2B5EF4-FFF2-40B4-BE49-F238E27FC236}">
              <a16:creationId xmlns:a16="http://schemas.microsoft.com/office/drawing/2014/main" id="{9DCCD92F-BC91-4273-8018-BF6FEAF1D7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a:extLst>
            <a:ext uri="{FF2B5EF4-FFF2-40B4-BE49-F238E27FC236}">
              <a16:creationId xmlns:a16="http://schemas.microsoft.com/office/drawing/2014/main" id="{1BE35F24-C9CC-42E4-AD3A-6F9B2D03B0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a:extLst>
            <a:ext uri="{FF2B5EF4-FFF2-40B4-BE49-F238E27FC236}">
              <a16:creationId xmlns:a16="http://schemas.microsoft.com/office/drawing/2014/main" id="{06D5DEA9-DEF3-4822-BFE4-96487ADC6B8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a:extLst>
            <a:ext uri="{FF2B5EF4-FFF2-40B4-BE49-F238E27FC236}">
              <a16:creationId xmlns:a16="http://schemas.microsoft.com/office/drawing/2014/main" id="{9D846B75-D90A-4D09-AC7D-9187DFFBF2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a:extLst>
            <a:ext uri="{FF2B5EF4-FFF2-40B4-BE49-F238E27FC236}">
              <a16:creationId xmlns:a16="http://schemas.microsoft.com/office/drawing/2014/main" id="{3FAB104A-9A39-4A3C-9866-9E66F04123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a:extLst>
            <a:ext uri="{FF2B5EF4-FFF2-40B4-BE49-F238E27FC236}">
              <a16:creationId xmlns:a16="http://schemas.microsoft.com/office/drawing/2014/main" id="{F7B80325-DB84-4217-8A50-CDCA64273B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a:extLst>
            <a:ext uri="{FF2B5EF4-FFF2-40B4-BE49-F238E27FC236}">
              <a16:creationId xmlns:a16="http://schemas.microsoft.com/office/drawing/2014/main" id="{A28820C3-2A26-4C79-8A85-5CF65127B4C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a:extLst>
            <a:ext uri="{FF2B5EF4-FFF2-40B4-BE49-F238E27FC236}">
              <a16:creationId xmlns:a16="http://schemas.microsoft.com/office/drawing/2014/main" id="{52A4B231-4A65-41F2-81BA-EAE331B744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a:extLst>
            <a:ext uri="{FF2B5EF4-FFF2-40B4-BE49-F238E27FC236}">
              <a16:creationId xmlns:a16="http://schemas.microsoft.com/office/drawing/2014/main" id="{75519505-7700-4836-951F-3FFE58C948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7" name="直線コネクタ 636">
          <a:extLst>
            <a:ext uri="{FF2B5EF4-FFF2-40B4-BE49-F238E27FC236}">
              <a16:creationId xmlns:a16="http://schemas.microsoft.com/office/drawing/2014/main" id="{2201746D-AE6D-4686-BC06-02ECF6A2B76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8" name="テキスト ボックス 637">
          <a:extLst>
            <a:ext uri="{FF2B5EF4-FFF2-40B4-BE49-F238E27FC236}">
              <a16:creationId xmlns:a16="http://schemas.microsoft.com/office/drawing/2014/main" id="{16FCFA22-A24D-4571-A3BF-E148038D06D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9" name="直線コネクタ 638">
          <a:extLst>
            <a:ext uri="{FF2B5EF4-FFF2-40B4-BE49-F238E27FC236}">
              <a16:creationId xmlns:a16="http://schemas.microsoft.com/office/drawing/2014/main" id="{3B3F1DF5-7112-4132-BADF-CA3CD7C731E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0" name="テキスト ボックス 639">
          <a:extLst>
            <a:ext uri="{FF2B5EF4-FFF2-40B4-BE49-F238E27FC236}">
              <a16:creationId xmlns:a16="http://schemas.microsoft.com/office/drawing/2014/main" id="{08F60371-B26B-4BC3-B52A-59212D54D09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1" name="直線コネクタ 640">
          <a:extLst>
            <a:ext uri="{FF2B5EF4-FFF2-40B4-BE49-F238E27FC236}">
              <a16:creationId xmlns:a16="http://schemas.microsoft.com/office/drawing/2014/main" id="{7A9A680A-3379-47E2-B930-354E13AE9B1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2" name="テキスト ボックス 641">
          <a:extLst>
            <a:ext uri="{FF2B5EF4-FFF2-40B4-BE49-F238E27FC236}">
              <a16:creationId xmlns:a16="http://schemas.microsoft.com/office/drawing/2014/main" id="{47302221-7CC1-4117-A490-536C5C9E020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3" name="直線コネクタ 642">
          <a:extLst>
            <a:ext uri="{FF2B5EF4-FFF2-40B4-BE49-F238E27FC236}">
              <a16:creationId xmlns:a16="http://schemas.microsoft.com/office/drawing/2014/main" id="{F00B969C-67BB-4762-A3AF-88445713CED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4" name="テキスト ボックス 643">
          <a:extLst>
            <a:ext uri="{FF2B5EF4-FFF2-40B4-BE49-F238E27FC236}">
              <a16:creationId xmlns:a16="http://schemas.microsoft.com/office/drawing/2014/main" id="{76945F98-68AC-4B70-8A13-6974983B1D0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5" name="直線コネクタ 644">
          <a:extLst>
            <a:ext uri="{FF2B5EF4-FFF2-40B4-BE49-F238E27FC236}">
              <a16:creationId xmlns:a16="http://schemas.microsoft.com/office/drawing/2014/main" id="{2A8AD4AE-C965-49C6-B436-D65FFED3000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6" name="テキスト ボックス 645">
          <a:extLst>
            <a:ext uri="{FF2B5EF4-FFF2-40B4-BE49-F238E27FC236}">
              <a16:creationId xmlns:a16="http://schemas.microsoft.com/office/drawing/2014/main" id="{3994D666-F104-4CBE-8BF9-B3471F1BFF1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7" name="直線コネクタ 646">
          <a:extLst>
            <a:ext uri="{FF2B5EF4-FFF2-40B4-BE49-F238E27FC236}">
              <a16:creationId xmlns:a16="http://schemas.microsoft.com/office/drawing/2014/main" id="{0F584E95-784C-4AB2-9AB1-FD04084834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8" name="テキスト ボックス 647">
          <a:extLst>
            <a:ext uri="{FF2B5EF4-FFF2-40B4-BE49-F238E27FC236}">
              <a16:creationId xmlns:a16="http://schemas.microsoft.com/office/drawing/2014/main" id="{AA98CC75-A5CE-4E47-938F-A48AECD9D2E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9" name="【庁舎】&#10;一人当たり面積グラフ枠">
          <a:extLst>
            <a:ext uri="{FF2B5EF4-FFF2-40B4-BE49-F238E27FC236}">
              <a16:creationId xmlns:a16="http://schemas.microsoft.com/office/drawing/2014/main" id="{311C292D-A10A-4D9F-A48C-AC800CA225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650" name="直線コネクタ 649">
          <a:extLst>
            <a:ext uri="{FF2B5EF4-FFF2-40B4-BE49-F238E27FC236}">
              <a16:creationId xmlns:a16="http://schemas.microsoft.com/office/drawing/2014/main" id="{B6A41F8D-C893-42F9-91CB-6E5ED4F05B1A}"/>
            </a:ext>
          </a:extLst>
        </xdr:cNvPr>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651" name="【庁舎】&#10;一人当たり面積最小値テキスト">
          <a:extLst>
            <a:ext uri="{FF2B5EF4-FFF2-40B4-BE49-F238E27FC236}">
              <a16:creationId xmlns:a16="http://schemas.microsoft.com/office/drawing/2014/main" id="{8E789825-0109-4ABC-8CC1-E22B07293FEA}"/>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652" name="直線コネクタ 651">
          <a:extLst>
            <a:ext uri="{FF2B5EF4-FFF2-40B4-BE49-F238E27FC236}">
              <a16:creationId xmlns:a16="http://schemas.microsoft.com/office/drawing/2014/main" id="{6AFCE189-BAA3-46D3-899B-58460C0C93FD}"/>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653" name="【庁舎】&#10;一人当たり面積最大値テキスト">
          <a:extLst>
            <a:ext uri="{FF2B5EF4-FFF2-40B4-BE49-F238E27FC236}">
              <a16:creationId xmlns:a16="http://schemas.microsoft.com/office/drawing/2014/main" id="{37ADC61A-1D00-40D1-9FFB-F1E895488D8E}"/>
            </a:ext>
          </a:extLst>
        </xdr:cNvPr>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654" name="直線コネクタ 653">
          <a:extLst>
            <a:ext uri="{FF2B5EF4-FFF2-40B4-BE49-F238E27FC236}">
              <a16:creationId xmlns:a16="http://schemas.microsoft.com/office/drawing/2014/main" id="{B82ABBE5-CFBF-4774-9882-CF32FD6B9DEC}"/>
            </a:ext>
          </a:extLst>
        </xdr:cNvPr>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134638</xdr:rowOff>
    </xdr:from>
    <xdr:ext cx="469744" cy="259045"/>
    <xdr:sp macro="" textlink="">
      <xdr:nvSpPr>
        <xdr:cNvPr id="655" name="【庁舎】&#10;一人当たり面積平均値テキスト">
          <a:extLst>
            <a:ext uri="{FF2B5EF4-FFF2-40B4-BE49-F238E27FC236}">
              <a16:creationId xmlns:a16="http://schemas.microsoft.com/office/drawing/2014/main" id="{EFA79DFE-7C1B-4705-B3F1-84CC03267F5F}"/>
            </a:ext>
          </a:extLst>
        </xdr:cNvPr>
        <xdr:cNvSpPr txBox="1"/>
      </xdr:nvSpPr>
      <xdr:spPr>
        <a:xfrm>
          <a:off x="22199600" y="179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656" name="フローチャート: 判断 655">
          <a:extLst>
            <a:ext uri="{FF2B5EF4-FFF2-40B4-BE49-F238E27FC236}">
              <a16:creationId xmlns:a16="http://schemas.microsoft.com/office/drawing/2014/main" id="{886CB57B-8DE3-4606-BD34-21038DF9AD43}"/>
            </a:ext>
          </a:extLst>
        </xdr:cNvPr>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57" name="フローチャート: 判断 656">
          <a:extLst>
            <a:ext uri="{FF2B5EF4-FFF2-40B4-BE49-F238E27FC236}">
              <a16:creationId xmlns:a16="http://schemas.microsoft.com/office/drawing/2014/main" id="{9FC92908-5DAA-468E-8F25-C396A6FAB388}"/>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658" name="フローチャート: 判断 657">
          <a:extLst>
            <a:ext uri="{FF2B5EF4-FFF2-40B4-BE49-F238E27FC236}">
              <a16:creationId xmlns:a16="http://schemas.microsoft.com/office/drawing/2014/main" id="{482F6E4F-684D-462B-916A-D5BE968CD93C}"/>
            </a:ext>
          </a:extLst>
        </xdr:cNvPr>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659" name="フローチャート: 判断 658">
          <a:extLst>
            <a:ext uri="{FF2B5EF4-FFF2-40B4-BE49-F238E27FC236}">
              <a16:creationId xmlns:a16="http://schemas.microsoft.com/office/drawing/2014/main" id="{37002FE7-A1CC-4C8A-907E-934C1ED2CA27}"/>
            </a:ext>
          </a:extLst>
        </xdr:cNvPr>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660" name="フローチャート: 判断 659">
          <a:extLst>
            <a:ext uri="{FF2B5EF4-FFF2-40B4-BE49-F238E27FC236}">
              <a16:creationId xmlns:a16="http://schemas.microsoft.com/office/drawing/2014/main" id="{8BBDE352-153A-484F-B1C3-50FC927A1ECB}"/>
            </a:ext>
          </a:extLst>
        </xdr:cNvPr>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699F40B8-2CE4-417F-9A6E-E4F94434E9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3B30987B-F318-4317-A36D-6214E862BD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CD0F0176-2946-46DD-9FA5-D3DB166B7C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27A103A8-F7D8-45FA-BFB6-3062637E112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36FB69F-6A05-456F-BC6C-E24861678D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666" name="楕円 665">
          <a:extLst>
            <a:ext uri="{FF2B5EF4-FFF2-40B4-BE49-F238E27FC236}">
              <a16:creationId xmlns:a16="http://schemas.microsoft.com/office/drawing/2014/main" id="{421A5F6E-FE38-461B-B924-2D077B7AE0DD}"/>
            </a:ext>
          </a:extLst>
        </xdr:cNvPr>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667" name="【庁舎】&#10;一人当たり面積該当値テキスト">
          <a:extLst>
            <a:ext uri="{FF2B5EF4-FFF2-40B4-BE49-F238E27FC236}">
              <a16:creationId xmlns:a16="http://schemas.microsoft.com/office/drawing/2014/main" id="{FFAF38D2-2534-4518-8A64-DB8E95D1D02C}"/>
            </a:ext>
          </a:extLst>
        </xdr:cNvPr>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166370</xdr:rowOff>
    </xdr:from>
    <xdr:to>
      <xdr:col>112</xdr:col>
      <xdr:colOff>38100</xdr:colOff>
      <xdr:row>107</xdr:row>
      <xdr:rowOff>96520</xdr:rowOff>
    </xdr:to>
    <xdr:sp macro="" textlink="">
      <xdr:nvSpPr>
        <xdr:cNvPr id="668" name="楕円 667">
          <a:extLst>
            <a:ext uri="{FF2B5EF4-FFF2-40B4-BE49-F238E27FC236}">
              <a16:creationId xmlns:a16="http://schemas.microsoft.com/office/drawing/2014/main" id="{8B7B8E33-E9CD-4B7A-BB1D-574566BF8712}"/>
            </a:ext>
          </a:extLst>
        </xdr:cNvPr>
        <xdr:cNvSpPr/>
      </xdr:nvSpPr>
      <xdr:spPr>
        <a:xfrm>
          <a:off x="21272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45720</xdr:rowOff>
    </xdr:to>
    <xdr:cxnSp macro="">
      <xdr:nvCxnSpPr>
        <xdr:cNvPr id="669" name="直線コネクタ 668">
          <a:extLst>
            <a:ext uri="{FF2B5EF4-FFF2-40B4-BE49-F238E27FC236}">
              <a16:creationId xmlns:a16="http://schemas.microsoft.com/office/drawing/2014/main" id="{FB134AF8-B172-4580-8EA3-9472AACED242}"/>
            </a:ext>
          </a:extLst>
        </xdr:cNvPr>
        <xdr:cNvCxnSpPr/>
      </xdr:nvCxnSpPr>
      <xdr:spPr>
        <a:xfrm flipV="1">
          <a:off x="21323300" y="18387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168911</xdr:rowOff>
    </xdr:from>
    <xdr:to>
      <xdr:col>107</xdr:col>
      <xdr:colOff>101600</xdr:colOff>
      <xdr:row>106</xdr:row>
      <xdr:rowOff>99061</xdr:rowOff>
    </xdr:to>
    <xdr:sp macro="" textlink="">
      <xdr:nvSpPr>
        <xdr:cNvPr id="670" name="楕円 669">
          <a:extLst>
            <a:ext uri="{FF2B5EF4-FFF2-40B4-BE49-F238E27FC236}">
              <a16:creationId xmlns:a16="http://schemas.microsoft.com/office/drawing/2014/main" id="{D8628BB3-93E0-4CF9-B37A-9B036534CE41}"/>
            </a:ext>
          </a:extLst>
        </xdr:cNvPr>
        <xdr:cNvSpPr/>
      </xdr:nvSpPr>
      <xdr:spPr>
        <a:xfrm>
          <a:off x="20383500" y="181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48261</xdr:rowOff>
    </xdr:from>
    <xdr:to>
      <xdr:col>111</xdr:col>
      <xdr:colOff>177800</xdr:colOff>
      <xdr:row>107</xdr:row>
      <xdr:rowOff>45720</xdr:rowOff>
    </xdr:to>
    <xdr:cxnSp macro="">
      <xdr:nvCxnSpPr>
        <xdr:cNvPr id="671" name="直線コネクタ 670">
          <a:extLst>
            <a:ext uri="{FF2B5EF4-FFF2-40B4-BE49-F238E27FC236}">
              <a16:creationId xmlns:a16="http://schemas.microsoft.com/office/drawing/2014/main" id="{BD3D8663-B098-470B-B5C5-607AA5E2871A}"/>
            </a:ext>
          </a:extLst>
        </xdr:cNvPr>
        <xdr:cNvCxnSpPr/>
      </xdr:nvCxnSpPr>
      <xdr:spPr>
        <a:xfrm>
          <a:off x="20434300" y="18221961"/>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672" name="楕円 671">
          <a:extLst>
            <a:ext uri="{FF2B5EF4-FFF2-40B4-BE49-F238E27FC236}">
              <a16:creationId xmlns:a16="http://schemas.microsoft.com/office/drawing/2014/main" id="{3DBC5848-42F9-4908-A6D5-56B591E70E0B}"/>
            </a:ext>
          </a:extLst>
        </xdr:cNvPr>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48261</xdr:rowOff>
    </xdr:from>
    <xdr:to>
      <xdr:col>107</xdr:col>
      <xdr:colOff>50800</xdr:colOff>
      <xdr:row>107</xdr:row>
      <xdr:rowOff>49530</xdr:rowOff>
    </xdr:to>
    <xdr:cxnSp macro="">
      <xdr:nvCxnSpPr>
        <xdr:cNvPr id="673" name="直線コネクタ 672">
          <a:extLst>
            <a:ext uri="{FF2B5EF4-FFF2-40B4-BE49-F238E27FC236}">
              <a16:creationId xmlns:a16="http://schemas.microsoft.com/office/drawing/2014/main" id="{BA21B536-E19B-43A9-B147-919A6545898F}"/>
            </a:ext>
          </a:extLst>
        </xdr:cNvPr>
        <xdr:cNvCxnSpPr/>
      </xdr:nvCxnSpPr>
      <xdr:spPr>
        <a:xfrm flipV="1">
          <a:off x="19545300" y="18221961"/>
          <a:ext cx="889000" cy="17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26670</xdr:rowOff>
    </xdr:from>
    <xdr:to>
      <xdr:col>98</xdr:col>
      <xdr:colOff>38100</xdr:colOff>
      <xdr:row>107</xdr:row>
      <xdr:rowOff>128270</xdr:rowOff>
    </xdr:to>
    <xdr:sp macro="" textlink="">
      <xdr:nvSpPr>
        <xdr:cNvPr id="674" name="楕円 673">
          <a:extLst>
            <a:ext uri="{FF2B5EF4-FFF2-40B4-BE49-F238E27FC236}">
              <a16:creationId xmlns:a16="http://schemas.microsoft.com/office/drawing/2014/main" id="{36A4E66C-95DB-4BDE-B319-D84C56205FF8}"/>
            </a:ext>
          </a:extLst>
        </xdr:cNvPr>
        <xdr:cNvSpPr/>
      </xdr:nvSpPr>
      <xdr:spPr>
        <a:xfrm>
          <a:off x="18605500" y="183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77470</xdr:rowOff>
    </xdr:to>
    <xdr:cxnSp macro="">
      <xdr:nvCxnSpPr>
        <xdr:cNvPr id="675" name="直線コネクタ 674">
          <a:extLst>
            <a:ext uri="{FF2B5EF4-FFF2-40B4-BE49-F238E27FC236}">
              <a16:creationId xmlns:a16="http://schemas.microsoft.com/office/drawing/2014/main" id="{830FD157-153E-4105-BDC7-B02FE6BCEC3C}"/>
            </a:ext>
          </a:extLst>
        </xdr:cNvPr>
        <xdr:cNvCxnSpPr/>
      </xdr:nvCxnSpPr>
      <xdr:spPr>
        <a:xfrm flipV="1">
          <a:off x="18656300" y="183946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676" name="n_1aveValue【庁舎】&#10;一人当たり面積">
          <a:extLst>
            <a:ext uri="{FF2B5EF4-FFF2-40B4-BE49-F238E27FC236}">
              <a16:creationId xmlns:a16="http://schemas.microsoft.com/office/drawing/2014/main" id="{AAC17557-F663-4669-9C76-C379CD848D8F}"/>
            </a:ext>
          </a:extLst>
        </xdr:cNvPr>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87647</xdr:rowOff>
    </xdr:from>
    <xdr:ext cx="469744" cy="259045"/>
    <xdr:sp macro="" textlink="">
      <xdr:nvSpPr>
        <xdr:cNvPr id="677" name="n_2aveValue【庁舎】&#10;一人当たり面積">
          <a:extLst>
            <a:ext uri="{FF2B5EF4-FFF2-40B4-BE49-F238E27FC236}">
              <a16:creationId xmlns:a16="http://schemas.microsoft.com/office/drawing/2014/main" id="{2C86A526-151F-4774-AFB8-D18E666C0D95}"/>
            </a:ext>
          </a:extLst>
        </xdr:cNvPr>
        <xdr:cNvSpPr txBox="1"/>
      </xdr:nvSpPr>
      <xdr:spPr>
        <a:xfrm>
          <a:off x="20199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60977</xdr:rowOff>
    </xdr:from>
    <xdr:ext cx="469744" cy="259045"/>
    <xdr:sp macro="" textlink="">
      <xdr:nvSpPr>
        <xdr:cNvPr id="678" name="n_3aveValue【庁舎】&#10;一人当たり面積">
          <a:extLst>
            <a:ext uri="{FF2B5EF4-FFF2-40B4-BE49-F238E27FC236}">
              <a16:creationId xmlns:a16="http://schemas.microsoft.com/office/drawing/2014/main" id="{DAC9D9BE-A050-458D-88FD-6A769EB56C21}"/>
            </a:ext>
          </a:extLst>
        </xdr:cNvPr>
        <xdr:cNvSpPr txBox="1"/>
      </xdr:nvSpPr>
      <xdr:spPr>
        <a:xfrm>
          <a:off x="19310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679" name="n_4aveValue【庁舎】&#10;一人当たり面積">
          <a:extLst>
            <a:ext uri="{FF2B5EF4-FFF2-40B4-BE49-F238E27FC236}">
              <a16:creationId xmlns:a16="http://schemas.microsoft.com/office/drawing/2014/main" id="{93EB2597-07C6-41D5-92E8-249CBC455486}"/>
            </a:ext>
          </a:extLst>
        </xdr:cNvPr>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87647</xdr:rowOff>
    </xdr:from>
    <xdr:ext cx="469744" cy="259045"/>
    <xdr:sp macro="" textlink="">
      <xdr:nvSpPr>
        <xdr:cNvPr id="680" name="n_1mainValue【庁舎】&#10;一人当たり面積">
          <a:extLst>
            <a:ext uri="{FF2B5EF4-FFF2-40B4-BE49-F238E27FC236}">
              <a16:creationId xmlns:a16="http://schemas.microsoft.com/office/drawing/2014/main" id="{A0C0885B-8254-4DE4-BF51-88AB894CCC81}"/>
            </a:ext>
          </a:extLst>
        </xdr:cNvPr>
        <xdr:cNvSpPr txBox="1"/>
      </xdr:nvSpPr>
      <xdr:spPr>
        <a:xfrm>
          <a:off x="21075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90188</xdr:rowOff>
    </xdr:from>
    <xdr:ext cx="469744" cy="259045"/>
    <xdr:sp macro="" textlink="">
      <xdr:nvSpPr>
        <xdr:cNvPr id="681" name="n_2mainValue【庁舎】&#10;一人当たり面積">
          <a:extLst>
            <a:ext uri="{FF2B5EF4-FFF2-40B4-BE49-F238E27FC236}">
              <a16:creationId xmlns:a16="http://schemas.microsoft.com/office/drawing/2014/main" id="{AA67366F-42D6-41B2-9551-C63D0D425BB9}"/>
            </a:ext>
          </a:extLst>
        </xdr:cNvPr>
        <xdr:cNvSpPr txBox="1"/>
      </xdr:nvSpPr>
      <xdr:spPr>
        <a:xfrm>
          <a:off x="20199427" y="182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682" name="n_3mainValue【庁舎】&#10;一人当たり面積">
          <a:extLst>
            <a:ext uri="{FF2B5EF4-FFF2-40B4-BE49-F238E27FC236}">
              <a16:creationId xmlns:a16="http://schemas.microsoft.com/office/drawing/2014/main" id="{E9A3CAB8-33A1-4541-A302-66B0E274A961}"/>
            </a:ext>
          </a:extLst>
        </xdr:cNvPr>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119397</xdr:rowOff>
    </xdr:from>
    <xdr:ext cx="469744" cy="259045"/>
    <xdr:sp macro="" textlink="">
      <xdr:nvSpPr>
        <xdr:cNvPr id="683" name="n_4mainValue【庁舎】&#10;一人当たり面積">
          <a:extLst>
            <a:ext uri="{FF2B5EF4-FFF2-40B4-BE49-F238E27FC236}">
              <a16:creationId xmlns:a16="http://schemas.microsoft.com/office/drawing/2014/main" id="{3D1B2811-2E8A-45F5-9DFF-D174E31508DC}"/>
            </a:ext>
          </a:extLst>
        </xdr:cNvPr>
        <xdr:cNvSpPr txBox="1"/>
      </xdr:nvSpPr>
      <xdr:spPr>
        <a:xfrm>
          <a:off x="18421427" y="1846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a:extLst>
            <a:ext uri="{FF2B5EF4-FFF2-40B4-BE49-F238E27FC236}">
              <a16:creationId xmlns:a16="http://schemas.microsoft.com/office/drawing/2014/main" id="{F9DBCCE5-B924-48C3-9BD2-8FA831C6A5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a:extLst>
            <a:ext uri="{FF2B5EF4-FFF2-40B4-BE49-F238E27FC236}">
              <a16:creationId xmlns:a16="http://schemas.microsoft.com/office/drawing/2014/main" id="{21126287-AB60-464E-B0A1-B43A5901CE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a:extLst>
            <a:ext uri="{FF2B5EF4-FFF2-40B4-BE49-F238E27FC236}">
              <a16:creationId xmlns:a16="http://schemas.microsoft.com/office/drawing/2014/main" id="{49DE1761-DA9A-46D4-9604-877F69162E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庁舎については、これまで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度の増築を行ってきたが、近年は耐震改修や大規模な整備は行っておらず、償却率が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％超と特に高くなっている。建替えに向けた基金の準備や実施計画の策定に着手している状況であり、中期的には大きく数値が変動する可能性がある。</a:t>
          </a:r>
        </a:p>
        <a:p>
          <a:r>
            <a:rPr kumimoji="1" lang="ja-JP" altLang="en-US" sz="1300">
              <a:latin typeface="ＭＳ Ｐゴシック" panose="020B0600070205080204" pitchFamily="50" charset="-128"/>
              <a:ea typeface="ＭＳ Ｐゴシック" panose="020B0600070205080204" pitchFamily="50" charset="-128"/>
            </a:rPr>
            <a:t>　比較的新しく、耐用年数が長い市民会館（波佐見町総合文化会館）や、令和元年度までに一通りの分団詰所の建替工事が完了する消防施設（全</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分団＋倉庫等）については、現時点では低い償却率になっている。今後は、維持管理を行うに留まるため、償却率は増加していくこととなる。</a:t>
          </a:r>
        </a:p>
        <a:p>
          <a:r>
            <a:rPr kumimoji="1" lang="ja-JP" altLang="en-US" sz="1300">
              <a:latin typeface="ＭＳ Ｐゴシック" panose="020B0600070205080204" pitchFamily="50" charset="-128"/>
              <a:ea typeface="ＭＳ Ｐゴシック" panose="020B0600070205080204" pitchFamily="50" charset="-128"/>
            </a:rPr>
            <a:t>　いずれの施設も数は限られており、町としては重複、過剰はないものと判断しているが、総面積の圧縮を念頭に公共施設等総合管理計画・個別施設計画の見直しや適正量の検討を行っていく必要がある。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14,635
14,597
56.00
7,944,899
7,815,522
92,166
3,658,676
5,944,149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指数の分子となる基準財政収入額については、所得割や固定資産税が増加しているものの、法人税割の減少や地方消費税交付金の減額の影響が大きく、前年度から</a:t>
          </a:r>
          <a:r>
            <a:rPr kumimoji="1" lang="en-US" altLang="ja-JP" sz="1050">
              <a:latin typeface="ＭＳ Ｐゴシック" panose="020B0600070205080204" pitchFamily="50" charset="-128"/>
              <a:ea typeface="ＭＳ Ｐゴシック" panose="020B0600070205080204" pitchFamily="50" charset="-128"/>
            </a:rPr>
            <a:t>635</a:t>
          </a:r>
          <a:r>
            <a:rPr kumimoji="1" lang="ja-JP" altLang="en-US" sz="1050">
              <a:latin typeface="ＭＳ Ｐゴシック" panose="020B0600070205080204" pitchFamily="50" charset="-128"/>
              <a:ea typeface="ＭＳ Ｐゴシック" panose="020B0600070205080204" pitchFamily="50" charset="-128"/>
            </a:rPr>
            <a:t>千円減となっている。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分母となる基準財政需要額については、社会福祉に係る経費の増や障害サービス利用者の増、子育て支援に係る経費の増による社会福祉費の増加、また、施設介護サービス受給者数の増により高齢者保健福祉費が増加するなど、社会保障関係の伸びが主な要因となり、全体で</a:t>
          </a:r>
          <a:r>
            <a:rPr kumimoji="1" lang="en-US" altLang="ja-JP" sz="1050">
              <a:latin typeface="ＭＳ Ｐゴシック" panose="020B0600070205080204" pitchFamily="50" charset="-128"/>
              <a:ea typeface="ＭＳ Ｐゴシック" panose="020B0600070205080204" pitchFamily="50" charset="-128"/>
            </a:rPr>
            <a:t>103,646</a:t>
          </a:r>
          <a:r>
            <a:rPr kumimoji="1" lang="ja-JP" altLang="en-US" sz="1050">
              <a:latin typeface="ＭＳ Ｐゴシック" panose="020B0600070205080204" pitchFamily="50" charset="-128"/>
              <a:ea typeface="ＭＳ Ｐゴシック" panose="020B0600070205080204" pitchFamily="50" charset="-128"/>
            </a:rPr>
            <a:t>千円増となった。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上記の結果、単年度の指数が</a:t>
          </a:r>
          <a:r>
            <a:rPr kumimoji="1" lang="en-US" altLang="ja-JP" sz="1050">
              <a:latin typeface="ＭＳ Ｐゴシック" panose="020B0600070205080204" pitchFamily="50" charset="-128"/>
              <a:ea typeface="ＭＳ Ｐゴシック" panose="020B0600070205080204" pitchFamily="50" charset="-128"/>
            </a:rPr>
            <a:t>0.014</a:t>
          </a:r>
          <a:r>
            <a:rPr kumimoji="1" lang="ja-JP" altLang="en-US" sz="1050">
              <a:latin typeface="ＭＳ Ｐゴシック" panose="020B0600070205080204" pitchFamily="50" charset="-128"/>
              <a:ea typeface="ＭＳ Ｐゴシック" panose="020B0600070205080204" pitchFamily="50" charset="-128"/>
            </a:rPr>
            <a:t>減となったが、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カ年平均で求める今年度の指数は前年同様</a:t>
          </a:r>
          <a:r>
            <a:rPr kumimoji="1" lang="en-US" altLang="ja-JP" sz="1050">
              <a:latin typeface="ＭＳ Ｐゴシック" panose="020B0600070205080204" pitchFamily="50" charset="-128"/>
              <a:ea typeface="ＭＳ Ｐゴシック" panose="020B0600070205080204" pitchFamily="50" charset="-128"/>
            </a:rPr>
            <a:t>0.43</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79163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79163</xdr:rowOff>
    </xdr:from>
    <xdr:to>
      <xdr:col>15</xdr:col>
      <xdr:colOff>82550</xdr:colOff>
      <xdr:row>43</xdr:row>
      <xdr:rowOff>87206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87206</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595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28363</xdr:rowOff>
    </xdr:from>
    <xdr:to>
      <xdr:col>15</xdr:col>
      <xdr:colOff>133350</xdr:colOff>
      <xdr:row>43</xdr:row>
      <xdr:rowOff>129963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114740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36406</xdr:rowOff>
    </xdr:from>
    <xdr:to>
      <xdr:col>11</xdr:col>
      <xdr:colOff>82550</xdr:colOff>
      <xdr:row>43</xdr:row>
      <xdr:rowOff>138006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122783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類似団体より弾力性があり（</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ポイント）、前年度と比べても</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ポイント改善した。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分母となる歳入の経常的一般財源については、地方消費税交付金の減少があったものの、地方税や普通交付税の増加の影響が大きく全体で</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百万円増となり、分子となる歳出は、経常的な人件費、物件費、扶助費、補助費等が増加した一方で、公債費に要する一般財源が減少するなど、歳出の減少に加え、歳入における経常的一般財源が大幅に増加したことが比率改善の要因で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79163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0892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0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79163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330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008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23723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113877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24001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63077</xdr:rowOff>
    </xdr:from>
    <xdr:to>
      <xdr:col>11</xdr:col>
      <xdr:colOff>82550</xdr:colOff>
      <xdr:row>60</xdr:row>
      <xdr:rowOff>164677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3404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今年度については類似団体の中で</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番目に低い結果となり、前年度に引き続き全国や長崎県平均に比べ大きく節減できている。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人件費においては、類似団体平均の</a:t>
          </a:r>
          <a:r>
            <a:rPr kumimoji="1" lang="en-US" altLang="ja-JP" sz="1050">
              <a:latin typeface="ＭＳ Ｐゴシック" panose="020B0600070205080204" pitchFamily="50" charset="-128"/>
              <a:ea typeface="ＭＳ Ｐゴシック" panose="020B0600070205080204" pitchFamily="50" charset="-128"/>
            </a:rPr>
            <a:t>89,061</a:t>
          </a:r>
          <a:r>
            <a:rPr kumimoji="1" lang="ja-JP" altLang="en-US" sz="1050">
              <a:latin typeface="ＭＳ Ｐゴシック" panose="020B0600070205080204" pitchFamily="50" charset="-128"/>
              <a:ea typeface="ＭＳ Ｐゴシック" panose="020B0600070205080204" pitchFamily="50" charset="-128"/>
            </a:rPr>
            <a:t>円に対し、</a:t>
          </a:r>
          <a:r>
            <a:rPr kumimoji="1" lang="en-US" altLang="ja-JP" sz="1050">
              <a:latin typeface="ＭＳ Ｐゴシック" panose="020B0600070205080204" pitchFamily="50" charset="-128"/>
              <a:ea typeface="ＭＳ Ｐゴシック" panose="020B0600070205080204" pitchFamily="50" charset="-128"/>
            </a:rPr>
            <a:t>48,258</a:t>
          </a:r>
          <a:r>
            <a:rPr kumimoji="1" lang="ja-JP" altLang="en-US" sz="1050">
              <a:latin typeface="ＭＳ Ｐゴシック" panose="020B0600070205080204" pitchFamily="50" charset="-128"/>
              <a:ea typeface="ＭＳ Ｐゴシック" panose="020B0600070205080204" pitchFamily="50" charset="-128"/>
            </a:rPr>
            <a:t>円であり、約</a:t>
          </a:r>
          <a:r>
            <a:rPr kumimoji="1" lang="en-US" altLang="ja-JP" sz="1050">
              <a:latin typeface="ＭＳ Ｐゴシック" panose="020B0600070205080204" pitchFamily="50" charset="-128"/>
              <a:ea typeface="ＭＳ Ｐゴシック" panose="020B0600070205080204" pitchFamily="50" charset="-128"/>
            </a:rPr>
            <a:t>46</a:t>
          </a:r>
          <a:r>
            <a:rPr kumimoji="1" lang="ja-JP" altLang="en-US" sz="1050">
              <a:latin typeface="ＭＳ Ｐゴシック" panose="020B0600070205080204" pitchFamily="50" charset="-128"/>
              <a:ea typeface="ＭＳ Ｐゴシック" panose="020B0600070205080204" pitchFamily="50" charset="-128"/>
            </a:rPr>
            <a:t>％低い。これは職員の退職に伴う入替効果が続いていること、類似団体と比較して人口に対する職員数が少ないためである。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一方、物件費の</a:t>
          </a:r>
          <a:r>
            <a:rPr kumimoji="1" lang="en-US" altLang="ja-JP" sz="1050">
              <a:latin typeface="ＭＳ Ｐゴシック" panose="020B0600070205080204" pitchFamily="50" charset="-128"/>
              <a:ea typeface="ＭＳ Ｐゴシック" panose="020B0600070205080204" pitchFamily="50" charset="-128"/>
            </a:rPr>
            <a:t>63,067</a:t>
          </a:r>
          <a:r>
            <a:rPr kumimoji="1" lang="ja-JP" altLang="en-US" sz="1050">
              <a:latin typeface="ＭＳ Ｐゴシック" panose="020B0600070205080204" pitchFamily="50" charset="-128"/>
              <a:ea typeface="ＭＳ Ｐゴシック" panose="020B0600070205080204" pitchFamily="50" charset="-128"/>
            </a:rPr>
            <a:t>円も類似団体平均</a:t>
          </a:r>
          <a:r>
            <a:rPr kumimoji="1" lang="en-US" altLang="ja-JP" sz="1050">
              <a:latin typeface="ＭＳ Ｐゴシック" panose="020B0600070205080204" pitchFamily="50" charset="-128"/>
              <a:ea typeface="ＭＳ Ｐゴシック" panose="020B0600070205080204" pitchFamily="50" charset="-128"/>
            </a:rPr>
            <a:t>97,813</a:t>
          </a:r>
          <a:r>
            <a:rPr kumimoji="1" lang="ja-JP" altLang="en-US" sz="1050">
              <a:latin typeface="ＭＳ Ｐゴシック" panose="020B0600070205080204" pitchFamily="50" charset="-128"/>
              <a:ea typeface="ＭＳ Ｐゴシック" panose="020B0600070205080204" pitchFamily="50" charset="-128"/>
            </a:rPr>
            <a:t>円と比べ約</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低い。これは、中期計画策定時の審査と予算要求時における必要最小限額の計上、臨時的なものを除き、原則として前年度予算額を上限とした査定、さらには、執行段階での経費削減の徹底によるもの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72188</xdr:rowOff>
    </xdr:from>
    <xdr:to>
      <xdr:col>23</xdr:col>
      <xdr:colOff>133350</xdr:colOff>
      <xdr:row>80</xdr:row>
      <xdr:rowOff>129138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88188"/>
          <a:ext cx="838200" cy="5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42177</xdr:rowOff>
    </xdr:from>
    <xdr:to>
      <xdr:col>19</xdr:col>
      <xdr:colOff>133350</xdr:colOff>
      <xdr:row>80</xdr:row>
      <xdr:rowOff>72188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58177"/>
          <a:ext cx="8890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29598</xdr:rowOff>
    </xdr:from>
    <xdr:to>
      <xdr:col>15</xdr:col>
      <xdr:colOff>82550</xdr:colOff>
      <xdr:row>80</xdr:row>
      <xdr:rowOff>42177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45598"/>
          <a:ext cx="8890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29598</xdr:rowOff>
    </xdr:from>
    <xdr:to>
      <xdr:col>11</xdr:col>
      <xdr:colOff>31750</xdr:colOff>
      <xdr:row>80</xdr:row>
      <xdr:rowOff>34818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745598"/>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72441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78338</xdr:rowOff>
    </xdr:from>
    <xdr:to>
      <xdr:col>23</xdr:col>
      <xdr:colOff>184150</xdr:colOff>
      <xdr:row>81</xdr:row>
      <xdr:rowOff>8488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171065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1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21388</xdr:rowOff>
    </xdr:from>
    <xdr:to>
      <xdr:col>19</xdr:col>
      <xdr:colOff>184150</xdr:colOff>
      <xdr:row>80</xdr:row>
      <xdr:rowOff>122988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133165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0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162827</xdr:rowOff>
    </xdr:from>
    <xdr:to>
      <xdr:col>15</xdr:col>
      <xdr:colOff>133350</xdr:colOff>
      <xdr:row>80</xdr:row>
      <xdr:rowOff>92977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0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103154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7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150248</xdr:rowOff>
    </xdr:from>
    <xdr:to>
      <xdr:col>11</xdr:col>
      <xdr:colOff>82550</xdr:colOff>
      <xdr:row>80</xdr:row>
      <xdr:rowOff>80398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90575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155468</xdr:rowOff>
    </xdr:from>
    <xdr:to>
      <xdr:col>7</xdr:col>
      <xdr:colOff>31750</xdr:colOff>
      <xdr:row>80</xdr:row>
      <xdr:rowOff>85618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95795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6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類似団体平均より</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ポイント高い昨年度と同水準の</a:t>
          </a:r>
          <a:r>
            <a:rPr kumimoji="1" lang="en-US" altLang="ja-JP" sz="1050">
              <a:latin typeface="ＭＳ Ｐゴシック" panose="020B0600070205080204" pitchFamily="50" charset="-128"/>
              <a:ea typeface="ＭＳ Ｐゴシック" panose="020B0600070205080204" pitchFamily="50" charset="-128"/>
            </a:rPr>
            <a:t>97.2</a:t>
          </a:r>
          <a:r>
            <a:rPr kumimoji="1" lang="ja-JP" altLang="en-US" sz="1050">
              <a:latin typeface="ＭＳ Ｐゴシック" panose="020B0600070205080204" pitchFamily="50" charset="-128"/>
              <a:ea typeface="ＭＳ Ｐゴシック" panose="020B0600070205080204" pitchFamily="50" charset="-128"/>
            </a:rPr>
            <a:t>％と（当分析では、前年度数値を引用）となっている。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本町の場合は、人口千人当たりの職員数や人口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の人件費は、類似団体の中で最も低くなっているものの、比較となる国家公務員や類似団体の職員の年齢構成や職員数、更には異動による対象者の変動もあるため、ラスパイレス指数自体は高い傾向にあると分析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今後についても、各年における人件費の平準化を図るうえでも、年齢構成に配慮した採用と配置を実施することが必要である。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170543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4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124582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463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87</xdr:row>
      <xdr:rowOff>22073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692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78618</xdr:rowOff>
    </xdr:from>
    <xdr:to>
      <xdr:col>68</xdr:col>
      <xdr:colOff>152400</xdr:colOff>
      <xdr:row>87</xdr:row>
      <xdr:rowOff>22073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2331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73782</xdr:rowOff>
    </xdr:from>
    <xdr:to>
      <xdr:col>73</xdr:col>
      <xdr:colOff>44450</xdr:colOff>
      <xdr:row>87</xdr:row>
      <xdr:rowOff>3932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年度に策定した行政改実施計画（集中改革プラン）により、公営企業会計を含めた総職員数を</a:t>
          </a:r>
          <a:r>
            <a:rPr kumimoji="1" lang="en-US" altLang="ja-JP" sz="1050">
              <a:latin typeface="ＭＳ Ｐゴシック" panose="020B0600070205080204" pitchFamily="50" charset="-128"/>
              <a:ea typeface="ＭＳ Ｐゴシック" panose="020B0600070205080204" pitchFamily="50" charset="-128"/>
            </a:rPr>
            <a:t>115</a:t>
          </a:r>
          <a:r>
            <a:rPr kumimoji="1" lang="ja-JP" altLang="en-US" sz="1050">
              <a:latin typeface="ＭＳ Ｐゴシック" panose="020B0600070205080204" pitchFamily="50" charset="-128"/>
              <a:ea typeface="ＭＳ Ｐゴシック" panose="020B0600070205080204" pitchFamily="50" charset="-128"/>
            </a:rPr>
            <a:t>人から令和元年度には</a:t>
          </a:r>
          <a:r>
            <a:rPr kumimoji="1" lang="en-US" altLang="ja-JP" sz="1050">
              <a:latin typeface="ＭＳ Ｐゴシック" panose="020B0600070205080204" pitchFamily="50" charset="-128"/>
              <a:ea typeface="ＭＳ Ｐゴシック" panose="020B0600070205080204" pitchFamily="50" charset="-128"/>
            </a:rPr>
            <a:t>107</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6.9</a:t>
          </a:r>
          <a:r>
            <a:rPr kumimoji="1" lang="ja-JP" altLang="en-US" sz="1050">
              <a:latin typeface="ＭＳ Ｐゴシック" panose="020B0600070205080204" pitchFamily="50" charset="-128"/>
              <a:ea typeface="ＭＳ Ｐゴシック" panose="020B0600070205080204" pitchFamily="50" charset="-128"/>
            </a:rPr>
            <a:t>％）に削減した。、全国市町村の取り組み目標値である△</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％の基準には届かないものの、人口千人当たりの職員数は長崎県平均で</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人、類似団体平均よりも</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人以上少ない値となっており、前年度に続いて類似団体の中で最も少ない結果となった。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今後においては、行政事務の複雑多様化や行政需要が拡大傾向、新たな施策に対応するため及び職員の能力向上を図るとともに、再任用制度の運用などによって住民サービスの維持や向上を図っていく。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77521</xdr:rowOff>
    </xdr:from>
    <xdr:to>
      <xdr:col>81</xdr:col>
      <xdr:colOff>44450</xdr:colOff>
      <xdr:row>65</xdr:row>
      <xdr:rowOff>164719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64521"/>
          <a:ext cx="0" cy="94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136796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8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164719</xdr:rowOff>
    </xdr:from>
    <xdr:to>
      <xdr:col>81</xdr:col>
      <xdr:colOff>133350</xdr:colOff>
      <xdr:row>65</xdr:row>
      <xdr:rowOff>164719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08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163898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77521</xdr:rowOff>
    </xdr:from>
    <xdr:to>
      <xdr:col>81</xdr:col>
      <xdr:colOff>133350</xdr:colOff>
      <xdr:row>60</xdr:row>
      <xdr:rowOff>77521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6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74143</xdr:rowOff>
    </xdr:from>
    <xdr:to>
      <xdr:col>81</xdr:col>
      <xdr:colOff>44450</xdr:colOff>
      <xdr:row>60</xdr:row>
      <xdr:rowOff>77521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61143"/>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59182</xdr:rowOff>
    </xdr:from>
    <xdr:to>
      <xdr:col>77</xdr:col>
      <xdr:colOff>44450</xdr:colOff>
      <xdr:row>60</xdr:row>
      <xdr:rowOff>74143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46182"/>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62788</xdr:rowOff>
    </xdr:from>
    <xdr:to>
      <xdr:col>77</xdr:col>
      <xdr:colOff>95250</xdr:colOff>
      <xdr:row>61</xdr:row>
      <xdr:rowOff>164388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149165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57734</xdr:rowOff>
    </xdr:from>
    <xdr:to>
      <xdr:col>72</xdr:col>
      <xdr:colOff>203200</xdr:colOff>
      <xdr:row>60</xdr:row>
      <xdr:rowOff>59182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4473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57480</xdr:rowOff>
    </xdr:from>
    <xdr:to>
      <xdr:col>73</xdr:col>
      <xdr:colOff>44450</xdr:colOff>
      <xdr:row>61</xdr:row>
      <xdr:rowOff>159080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143857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51943</xdr:rowOff>
    </xdr:from>
    <xdr:to>
      <xdr:col>68</xdr:col>
      <xdr:colOff>152400</xdr:colOff>
      <xdr:row>60</xdr:row>
      <xdr:rowOff>57734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3894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53619</xdr:rowOff>
    </xdr:from>
    <xdr:to>
      <xdr:col>68</xdr:col>
      <xdr:colOff>203200</xdr:colOff>
      <xdr:row>61</xdr:row>
      <xdr:rowOff>155219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139996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34798</xdr:rowOff>
    </xdr:from>
    <xdr:to>
      <xdr:col>64</xdr:col>
      <xdr:colOff>152400</xdr:colOff>
      <xdr:row>61</xdr:row>
      <xdr:rowOff>136398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121175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26721</xdr:rowOff>
    </xdr:from>
    <xdr:to>
      <xdr:col>81</xdr:col>
      <xdr:colOff>95250</xdr:colOff>
      <xdr:row>60</xdr:row>
      <xdr:rowOff>128321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119448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23343</xdr:rowOff>
    </xdr:from>
    <xdr:to>
      <xdr:col>77</xdr:col>
      <xdr:colOff>95250</xdr:colOff>
      <xdr:row>60</xdr:row>
      <xdr:rowOff>124943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135120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8382</xdr:rowOff>
    </xdr:from>
    <xdr:to>
      <xdr:col>73</xdr:col>
      <xdr:colOff>44450</xdr:colOff>
      <xdr:row>60</xdr:row>
      <xdr:rowOff>109982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120159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6934</xdr:rowOff>
    </xdr:from>
    <xdr:to>
      <xdr:col>68</xdr:col>
      <xdr:colOff>203200</xdr:colOff>
      <xdr:row>60</xdr:row>
      <xdr:rowOff>108534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118711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6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112920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類似団体と比べ</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ポイント高い結果となったが、前年度と比べ</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ポイント改善した。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本町においては、過去の大型事業に関する地方債償還額が依然として大きいため、類似団体よりも比率が高止まりしているが、過去の建設事業の償還が徐々に終了し、元利償還金が減少することから改善傾向に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においては、中学校武道館改修事業や歴史文化交流館整備事業の償還が数年後に始まること、準元利償還金においては、公共下水道事業の償還額増加、さらに、一部事務組合の清掃工場建て替えに伴う当組合への公債費負担額が増加するため、今後の改善は見込めない状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このため、自主財源の確保に努めつつ、建設事業発行については交付税措置のあるものを主とし、起債借入額は当年度の元金償還額以下を基本とした財政運営を徹底していく。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91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114801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127907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654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42</xdr:row>
      <xdr:rowOff>71362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573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150784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3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将来負担比率については、前年度に比べ</a:t>
          </a:r>
          <a:r>
            <a:rPr kumimoji="1" lang="en-US" altLang="ja-JP" sz="1050">
              <a:latin typeface="ＭＳ Ｐゴシック" panose="020B0600070205080204" pitchFamily="50" charset="-128"/>
              <a:ea typeface="ＭＳ Ｐゴシック" panose="020B0600070205080204" pitchFamily="50" charset="-128"/>
            </a:rPr>
            <a:t>13.5</a:t>
          </a:r>
          <a:r>
            <a:rPr kumimoji="1" lang="ja-JP" altLang="en-US" sz="1050">
              <a:latin typeface="ＭＳ Ｐゴシック" panose="020B0600070205080204" pitchFamily="50" charset="-128"/>
              <a:ea typeface="ＭＳ Ｐゴシック" panose="020B0600070205080204" pitchFamily="50" charset="-128"/>
            </a:rPr>
            <a:t>ポイント改善し、△</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改善の理由は、分子の部分においては一般会計から公債費相当額を補填している工業用水道事業や公共下水道事業の地方債残高の減少及び東彼地区保健福祉組合の地方債残高のうち本町が負担する額が減少したことに併せ、分母となる基金残高が約</a:t>
          </a:r>
          <a:r>
            <a:rPr kumimoji="1" lang="en-US" altLang="ja-JP" sz="1050">
              <a:latin typeface="ＭＳ Ｐゴシック" panose="020B0600070205080204" pitchFamily="50" charset="-128"/>
              <a:ea typeface="ＭＳ Ｐゴシック" panose="020B0600070205080204" pitchFamily="50" charset="-128"/>
            </a:rPr>
            <a:t>675</a:t>
          </a:r>
          <a:r>
            <a:rPr kumimoji="1" lang="ja-JP" altLang="en-US" sz="1050">
              <a:latin typeface="ＭＳ Ｐゴシック" panose="020B0600070205080204" pitchFamily="50" charset="-128"/>
              <a:ea typeface="ＭＳ Ｐゴシック" panose="020B0600070205080204" pitchFamily="50" charset="-128"/>
            </a:rPr>
            <a:t>百万円増加したことが主な要因である。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今後においては、基金総額の増加や元利償還額を上回らない地方債発行の抑制など比率改善の要素はあるが、、福祉組合のごみ処理施設の起債償還が令和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から開始することや、一般会計における歴史文化交流館整備事業や新庁舎建設事業に対する多額の地方債発行などがあるため、ごみ処理施設地方債残高が減る一定の期間までは悪化し続けると見込まれ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26670</xdr:rowOff>
    </xdr:from>
    <xdr:to>
      <xdr:col>77</xdr:col>
      <xdr:colOff>44450</xdr:colOff>
      <xdr:row>14</xdr:row>
      <xdr:rowOff>30117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2697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17192</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8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67552</xdr:rowOff>
    </xdr:from>
    <xdr:to>
      <xdr:col>73</xdr:col>
      <xdr:colOff>44450</xdr:colOff>
      <xdr:row>15</xdr:row>
      <xdr:rowOff>169152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153929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133048</xdr:rowOff>
    </xdr:from>
    <xdr:to>
      <xdr:col>68</xdr:col>
      <xdr:colOff>203200</xdr:colOff>
      <xdr:row>16</xdr:row>
      <xdr:rowOff>63198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9149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147320</xdr:rowOff>
    </xdr:from>
    <xdr:to>
      <xdr:col>77</xdr:col>
      <xdr:colOff>95250</xdr:colOff>
      <xdr:row>14</xdr:row>
      <xdr:rowOff>77470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87647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4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150767</xdr:rowOff>
    </xdr:from>
    <xdr:to>
      <xdr:col>73</xdr:col>
      <xdr:colOff>44450</xdr:colOff>
      <xdr:row>14</xdr:row>
      <xdr:rowOff>80917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91094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100209</xdr:rowOff>
    </xdr:from>
    <xdr:to>
      <xdr:col>64</xdr:col>
      <xdr:colOff>152400</xdr:colOff>
      <xdr:row>14</xdr:row>
      <xdr:rowOff>30359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40536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14,635
14,597
56.00
7,944,899
7,815,522
92,166
3,658,676
5,944,149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経常収支比率に占める人件費の割合は</a:t>
          </a:r>
          <a:r>
            <a:rPr kumimoji="1" lang="en-US" altLang="ja-JP" sz="1050">
              <a:latin typeface="ＭＳ Ｐゴシック" panose="020B0600070205080204" pitchFamily="50" charset="-128"/>
              <a:ea typeface="ＭＳ Ｐゴシック" panose="020B0600070205080204" pitchFamily="50" charset="-128"/>
            </a:rPr>
            <a:t>18.0</a:t>
          </a:r>
          <a:r>
            <a:rPr kumimoji="1" lang="ja-JP" altLang="en-US" sz="1050">
              <a:latin typeface="ＭＳ Ｐゴシック" panose="020B0600070205080204" pitchFamily="50" charset="-128"/>
              <a:ea typeface="ＭＳ Ｐゴシック" panose="020B0600070205080204" pitchFamily="50" charset="-128"/>
            </a:rPr>
            <a:t>％となり、類似団体に比べ</a:t>
          </a:r>
          <a:r>
            <a:rPr kumimoji="1" lang="en-US" altLang="ja-JP" sz="1050">
              <a:latin typeface="ＭＳ Ｐゴシック" panose="020B0600070205080204" pitchFamily="50" charset="-128"/>
              <a:ea typeface="ＭＳ Ｐゴシック" panose="020B0600070205080204" pitchFamily="50" charset="-128"/>
            </a:rPr>
            <a:t>4.4</a:t>
          </a:r>
          <a:r>
            <a:rPr kumimoji="1" lang="ja-JP" altLang="en-US" sz="1050">
              <a:latin typeface="ＭＳ Ｐゴシック" panose="020B0600070205080204" pitchFamily="50" charset="-128"/>
              <a:ea typeface="ＭＳ Ｐゴシック" panose="020B0600070205080204" pitchFamily="50" charset="-128"/>
            </a:rPr>
            <a:t>ポイント低く、前年度と比べ</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ポイント高くなっている。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これは、職員数の増加や給与改定による給与や手当の増加が主な要因である。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また、本町の人口一人当たりの人件費決算額は</a:t>
          </a:r>
          <a:r>
            <a:rPr kumimoji="1" lang="en-US" altLang="ja-JP" sz="1050">
              <a:latin typeface="ＭＳ Ｐゴシック" panose="020B0600070205080204" pitchFamily="50" charset="-128"/>
              <a:ea typeface="ＭＳ Ｐゴシック" panose="020B0600070205080204" pitchFamily="50" charset="-128"/>
            </a:rPr>
            <a:t>45,258</a:t>
          </a:r>
          <a:r>
            <a:rPr kumimoji="1" lang="ja-JP" altLang="en-US" sz="1050">
              <a:latin typeface="ＭＳ Ｐゴシック" panose="020B0600070205080204" pitchFamily="50" charset="-128"/>
              <a:ea typeface="ＭＳ Ｐゴシック" panose="020B0600070205080204" pitchFamily="50" charset="-128"/>
            </a:rPr>
            <a:t>円であり、類似団体平均</a:t>
          </a:r>
          <a:r>
            <a:rPr kumimoji="1" lang="en-US" altLang="ja-JP" sz="1050">
              <a:latin typeface="ＭＳ Ｐゴシック" panose="020B0600070205080204" pitchFamily="50" charset="-128"/>
              <a:ea typeface="ＭＳ Ｐゴシック" panose="020B0600070205080204" pitchFamily="50" charset="-128"/>
            </a:rPr>
            <a:t>89,061</a:t>
          </a:r>
          <a:r>
            <a:rPr kumimoji="1" lang="ja-JP" altLang="en-US" sz="1050">
              <a:latin typeface="ＭＳ Ｐゴシック" panose="020B0600070205080204" pitchFamily="50" charset="-128"/>
              <a:ea typeface="ＭＳ Ｐゴシック" panose="020B0600070205080204" pitchFamily="50" charset="-128"/>
            </a:rPr>
            <a:t>円と比べ、</a:t>
          </a:r>
          <a:r>
            <a:rPr kumimoji="1" lang="en-US" altLang="ja-JP" sz="1050">
              <a:latin typeface="ＭＳ Ｐゴシック" panose="020B0600070205080204" pitchFamily="50" charset="-128"/>
              <a:ea typeface="ＭＳ Ｐゴシック" panose="020B0600070205080204" pitchFamily="50" charset="-128"/>
            </a:rPr>
            <a:t>45.8</a:t>
          </a:r>
          <a:r>
            <a:rPr kumimoji="1" lang="ja-JP" altLang="en-US" sz="1050">
              <a:latin typeface="ＭＳ Ｐゴシック" panose="020B0600070205080204" pitchFamily="50" charset="-128"/>
              <a:ea typeface="ＭＳ Ｐゴシック" panose="020B0600070205080204" pitchFamily="50" charset="-128"/>
            </a:rPr>
            <a:t>％削減できている。事業費支弁費等の人件費に準ずる費用を含めた人口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人当たりの決算額も</a:t>
          </a:r>
          <a:r>
            <a:rPr kumimoji="1" lang="en-US" altLang="ja-JP" sz="1050">
              <a:latin typeface="ＭＳ Ｐゴシック" panose="020B0600070205080204" pitchFamily="50" charset="-128"/>
              <a:ea typeface="ＭＳ Ｐゴシック" panose="020B0600070205080204" pitchFamily="50" charset="-128"/>
            </a:rPr>
            <a:t>59,514</a:t>
          </a:r>
          <a:r>
            <a:rPr kumimoji="1" lang="ja-JP" altLang="en-US" sz="1050">
              <a:latin typeface="ＭＳ Ｐゴシック" panose="020B0600070205080204" pitchFamily="50" charset="-128"/>
              <a:ea typeface="ＭＳ Ｐゴシック" panose="020B0600070205080204" pitchFamily="50" charset="-128"/>
            </a:rPr>
            <a:t>円で、類似団体平均の</a:t>
          </a:r>
          <a:r>
            <a:rPr kumimoji="1" lang="en-US" altLang="ja-JP" sz="1050">
              <a:latin typeface="ＭＳ Ｐゴシック" panose="020B0600070205080204" pitchFamily="50" charset="-128"/>
              <a:ea typeface="ＭＳ Ｐゴシック" panose="020B0600070205080204" pitchFamily="50" charset="-128"/>
            </a:rPr>
            <a:t>113,106</a:t>
          </a:r>
          <a:r>
            <a:rPr kumimoji="1" lang="ja-JP" altLang="en-US" sz="1050">
              <a:latin typeface="ＭＳ Ｐゴシック" panose="020B0600070205080204" pitchFamily="50" charset="-128"/>
              <a:ea typeface="ＭＳ Ｐゴシック" panose="020B0600070205080204" pitchFamily="50" charset="-128"/>
            </a:rPr>
            <a:t>円と比べても大きく節減できているが、今後においては、事務量の増加に合わせ職員数を増やすなど職員数の適正な定員管理等に努めながら人件費の抑制を続けていく必要がある。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27940</xdr:rowOff>
    </xdr:from>
    <xdr:to>
      <xdr:col>24</xdr:col>
      <xdr:colOff>25400</xdr:colOff>
      <xdr:row>34</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57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27940</xdr:rowOff>
    </xdr:from>
    <xdr:to>
      <xdr:col>19</xdr:col>
      <xdr:colOff>187325</xdr:colOff>
      <xdr:row>34</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5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34</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9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123190</xdr:rowOff>
    </xdr:from>
    <xdr:to>
      <xdr:col>11</xdr:col>
      <xdr:colOff>9525</xdr:colOff>
      <xdr:row>33</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8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148590</xdr:rowOff>
    </xdr:from>
    <xdr:to>
      <xdr:col>20</xdr:col>
      <xdr:colOff>38100</xdr:colOff>
      <xdr:row>34</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7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72390</xdr:rowOff>
    </xdr:from>
    <xdr:to>
      <xdr:col>6</xdr:col>
      <xdr:colOff>171450</xdr:colOff>
      <xdr:row>34</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物件費の経常収支比率は、前年度より</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ポイント悪化している。しかしながら、平成</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年度から予算要求段階での経常的経費を毎年数％削減としている効果もあり、類似団体平均に比べ</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ポイント良い結果となっている。</a:t>
          </a:r>
        </a:p>
        <a:p>
          <a:r>
            <a:rPr kumimoji="1" lang="ja-JP" altLang="en-US" sz="1050">
              <a:latin typeface="ＭＳ Ｐゴシック" panose="020B0600070205080204" pitchFamily="50" charset="-128"/>
              <a:ea typeface="ＭＳ Ｐゴシック" panose="020B0600070205080204" pitchFamily="50" charset="-128"/>
            </a:rPr>
            <a:t>　令和元年度においては、環境美化作業員や</a:t>
          </a:r>
          <a:r>
            <a:rPr kumimoji="1" lang="en-US" altLang="ja-JP" sz="1050">
              <a:latin typeface="ＭＳ Ｐゴシック" panose="020B0600070205080204" pitchFamily="50" charset="-128"/>
              <a:ea typeface="ＭＳ Ｐゴシック" panose="020B0600070205080204" pitchFamily="50" charset="-128"/>
            </a:rPr>
            <a:t>ALT</a:t>
          </a:r>
          <a:r>
            <a:rPr kumimoji="1" lang="ja-JP" altLang="en-US" sz="1050">
              <a:latin typeface="ＭＳ Ｐゴシック" panose="020B0600070205080204" pitchFamily="50" charset="-128"/>
              <a:ea typeface="ＭＳ Ｐゴシック" panose="020B0600070205080204" pitchFamily="50" charset="-128"/>
            </a:rPr>
            <a:t>の増、情報セキュリティ強化による教育コンピューターリースなどにより、全体で前年度と比べ</a:t>
          </a:r>
          <a:r>
            <a:rPr kumimoji="1" lang="en-US" altLang="ja-JP" sz="1050">
              <a:latin typeface="ＭＳ Ｐゴシック" panose="020B0600070205080204" pitchFamily="50" charset="-128"/>
              <a:ea typeface="ＭＳ Ｐゴシック" panose="020B0600070205080204" pitchFamily="50" charset="-128"/>
            </a:rPr>
            <a:t>169</a:t>
          </a:r>
          <a:r>
            <a:rPr kumimoji="1" lang="ja-JP" altLang="en-US" sz="1050">
              <a:latin typeface="ＭＳ Ｐゴシック" panose="020B0600070205080204" pitchFamily="50" charset="-128"/>
              <a:ea typeface="ＭＳ Ｐゴシック" panose="020B0600070205080204" pitchFamily="50" charset="-128"/>
            </a:rPr>
            <a:t>百万円増となり、</a:t>
          </a:r>
          <a:r>
            <a:rPr kumimoji="1" lang="en-US" altLang="ja-JP" sz="1050">
              <a:latin typeface="ＭＳ Ｐゴシック" panose="020B0600070205080204" pitchFamily="50" charset="-128"/>
              <a:ea typeface="ＭＳ Ｐゴシック" panose="020B0600070205080204" pitchFamily="50" charset="-128"/>
            </a:rPr>
            <a:t>923</a:t>
          </a:r>
          <a:r>
            <a:rPr kumimoji="1" lang="ja-JP" altLang="en-US" sz="1050">
              <a:latin typeface="ＭＳ Ｐゴシック" panose="020B0600070205080204" pitchFamily="50" charset="-128"/>
              <a:ea typeface="ＭＳ Ｐゴシック" panose="020B0600070205080204" pitchFamily="50" charset="-128"/>
            </a:rPr>
            <a:t>百万円となった。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なお、人口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人当たりの決算額は、物件費全体で</a:t>
          </a:r>
          <a:r>
            <a:rPr kumimoji="1" lang="en-US" altLang="ja-JP" sz="1050">
              <a:latin typeface="ＭＳ Ｐゴシック" panose="020B0600070205080204" pitchFamily="50" charset="-128"/>
              <a:ea typeface="ＭＳ Ｐゴシック" panose="020B0600070205080204" pitchFamily="50" charset="-128"/>
            </a:rPr>
            <a:t>63,067</a:t>
          </a:r>
          <a:r>
            <a:rPr kumimoji="1" lang="ja-JP" altLang="en-US" sz="1050">
              <a:latin typeface="ＭＳ Ｐゴシック" panose="020B0600070205080204" pitchFamily="50" charset="-128"/>
              <a:ea typeface="ＭＳ Ｐゴシック" panose="020B0600070205080204" pitchFamily="50" charset="-128"/>
            </a:rPr>
            <a:t>円であり、類似団体平均</a:t>
          </a:r>
          <a:r>
            <a:rPr kumimoji="1" lang="en-US" altLang="ja-JP" sz="1050">
              <a:latin typeface="ＭＳ Ｐゴシック" panose="020B0600070205080204" pitchFamily="50" charset="-128"/>
              <a:ea typeface="ＭＳ Ｐゴシック" panose="020B0600070205080204" pitchFamily="50" charset="-128"/>
            </a:rPr>
            <a:t>97,813</a:t>
          </a:r>
          <a:r>
            <a:rPr kumimoji="1" lang="ja-JP" altLang="en-US" sz="1050">
              <a:latin typeface="ＭＳ Ｐゴシック" panose="020B0600070205080204" pitchFamily="50" charset="-128"/>
              <a:ea typeface="ＭＳ Ｐゴシック" panose="020B0600070205080204" pitchFamily="50" charset="-128"/>
            </a:rPr>
            <a:t>円と比較すると約</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％抑制できている。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14986</xdr:rowOff>
    </xdr:from>
    <xdr:to>
      <xdr:col>82</xdr:col>
      <xdr:colOff>107950</xdr:colOff>
      <xdr:row>13</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438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5842</xdr:rowOff>
    </xdr:from>
    <xdr:to>
      <xdr:col>78</xdr:col>
      <xdr:colOff>69850</xdr:colOff>
      <xdr:row>13</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346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29989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5842</xdr:rowOff>
    </xdr:from>
    <xdr:to>
      <xdr:col>73</xdr:col>
      <xdr:colOff>180975</xdr:colOff>
      <xdr:row>13</xdr:row>
      <xdr:rowOff>14986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346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155719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131572</xdr:rowOff>
    </xdr:from>
    <xdr:to>
      <xdr:col>69</xdr:col>
      <xdr:colOff>92075</xdr:colOff>
      <xdr:row>13</xdr:row>
      <xdr:rowOff>14986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1889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163068</xdr:rowOff>
    </xdr:from>
    <xdr:to>
      <xdr:col>82</xdr:col>
      <xdr:colOff>158750</xdr:colOff>
      <xdr:row>13</xdr:row>
      <xdr:rowOff>93218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71645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2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135636</xdr:rowOff>
    </xdr:from>
    <xdr:to>
      <xdr:col>78</xdr:col>
      <xdr:colOff>120650</xdr:colOff>
      <xdr:row>13</xdr:row>
      <xdr:rowOff>65786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75963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61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126492</xdr:rowOff>
    </xdr:from>
    <xdr:to>
      <xdr:col>74</xdr:col>
      <xdr:colOff>31750</xdr:colOff>
      <xdr:row>13</xdr:row>
      <xdr:rowOff>56642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66819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135636</xdr:rowOff>
    </xdr:from>
    <xdr:to>
      <xdr:col>69</xdr:col>
      <xdr:colOff>142875</xdr:colOff>
      <xdr:row>13</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75963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80772</xdr:rowOff>
    </xdr:from>
    <xdr:to>
      <xdr:col>65</xdr:col>
      <xdr:colOff>53975</xdr:colOff>
      <xdr:row>13</xdr:row>
      <xdr:rowOff>10922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21099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0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本町の財政構造の大きな特徴として、扶助費の構成割合が突出している。</a:t>
          </a:r>
        </a:p>
        <a:p>
          <a:r>
            <a:rPr kumimoji="1" lang="ja-JP" altLang="en-US" sz="1050">
              <a:latin typeface="ＭＳ Ｐゴシック" panose="020B0600070205080204" pitchFamily="50" charset="-128"/>
              <a:ea typeface="ＭＳ Ｐゴシック" panose="020B0600070205080204" pitchFamily="50" charset="-128"/>
            </a:rPr>
            <a:t>　扶助費については、全国的に増加傾向にあるが、人口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人当たりの決算額は</a:t>
          </a:r>
          <a:r>
            <a:rPr kumimoji="1" lang="en-US" altLang="ja-JP" sz="1050">
              <a:latin typeface="ＭＳ Ｐゴシック" panose="020B0600070205080204" pitchFamily="50" charset="-128"/>
              <a:ea typeface="ＭＳ Ｐゴシック" panose="020B0600070205080204" pitchFamily="50" charset="-128"/>
            </a:rPr>
            <a:t>107,376</a:t>
          </a:r>
          <a:r>
            <a:rPr kumimoji="1" lang="ja-JP" altLang="en-US" sz="1050">
              <a:latin typeface="ＭＳ Ｐゴシック" panose="020B0600070205080204" pitchFamily="50" charset="-128"/>
              <a:ea typeface="ＭＳ Ｐゴシック" panose="020B0600070205080204" pitchFamily="50" charset="-128"/>
            </a:rPr>
            <a:t>円（前年度</a:t>
          </a:r>
          <a:r>
            <a:rPr kumimoji="1" lang="en-US" altLang="ja-JP" sz="1050">
              <a:latin typeface="ＭＳ Ｐゴシック" panose="020B0600070205080204" pitchFamily="50" charset="-128"/>
              <a:ea typeface="ＭＳ Ｐゴシック" panose="020B0600070205080204" pitchFamily="50" charset="-128"/>
            </a:rPr>
            <a:t>100,726</a:t>
          </a:r>
          <a:r>
            <a:rPr kumimoji="1" lang="ja-JP" altLang="en-US" sz="1050">
              <a:latin typeface="ＭＳ Ｐゴシック" panose="020B0600070205080204" pitchFamily="50" charset="-128"/>
              <a:ea typeface="ＭＳ Ｐゴシック" panose="020B0600070205080204" pitchFamily="50" charset="-128"/>
            </a:rPr>
            <a:t>円）で、類似団体平均の</a:t>
          </a:r>
          <a:r>
            <a:rPr kumimoji="1" lang="en-US" altLang="ja-JP" sz="1050">
              <a:latin typeface="ＭＳ Ｐゴシック" panose="020B0600070205080204" pitchFamily="50" charset="-128"/>
              <a:ea typeface="ＭＳ Ｐゴシック" panose="020B0600070205080204" pitchFamily="50" charset="-128"/>
            </a:rPr>
            <a:t>62,319</a:t>
          </a:r>
          <a:r>
            <a:rPr kumimoji="1" lang="ja-JP" altLang="en-US" sz="1050">
              <a:latin typeface="ＭＳ Ｐゴシック" panose="020B0600070205080204" pitchFamily="50" charset="-128"/>
              <a:ea typeface="ＭＳ Ｐゴシック" panose="020B0600070205080204" pitchFamily="50" charset="-128"/>
            </a:rPr>
            <a:t>円を大幅に上回り、歳出全体に占める割合も高い。</a:t>
          </a:r>
        </a:p>
        <a:p>
          <a:r>
            <a:rPr kumimoji="1" lang="ja-JP" altLang="en-US" sz="1050">
              <a:latin typeface="ＭＳ Ｐゴシック" panose="020B0600070205080204" pitchFamily="50" charset="-128"/>
              <a:ea typeface="ＭＳ Ｐゴシック" panose="020B0600070205080204" pitchFamily="50" charset="-128"/>
            </a:rPr>
            <a:t>　これは、認定こども園や保育所への給付費の増、障害者自立支援や介護給付などの障害者総合支援経費が増加し続けていることが主な要因である。</a:t>
          </a:r>
        </a:p>
        <a:p>
          <a:r>
            <a:rPr kumimoji="1" lang="ja-JP" altLang="en-US" sz="1050">
              <a:latin typeface="ＭＳ Ｐゴシック" panose="020B0600070205080204" pitchFamily="50" charset="-128"/>
              <a:ea typeface="ＭＳ Ｐゴシック" panose="020B0600070205080204" pitchFamily="50" charset="-128"/>
            </a:rPr>
            <a:t>　また、福祉医療費や要・準要保護就学援助費なども増加傾向にあるが、肥大化を招くことがないよう適正に運用する必要がある。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158750</xdr:rowOff>
    </xdr:from>
    <xdr:to>
      <xdr:col>24</xdr:col>
      <xdr:colOff>25400</xdr:colOff>
      <xdr:row>62</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61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82550</xdr:rowOff>
    </xdr:from>
    <xdr:to>
      <xdr:col>19</xdr:col>
      <xdr:colOff>187325</xdr:colOff>
      <xdr:row>61</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54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6350</xdr:rowOff>
    </xdr:from>
    <xdr:to>
      <xdr:col>15</xdr:col>
      <xdr:colOff>98425</xdr:colOff>
      <xdr:row>61</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46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0</xdr:rowOff>
    </xdr:from>
    <xdr:to>
      <xdr:col>11</xdr:col>
      <xdr:colOff>9525</xdr:colOff>
      <xdr:row>61</xdr:row>
      <xdr:rowOff>6350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287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146050</xdr:rowOff>
    </xdr:from>
    <xdr:to>
      <xdr:col>24</xdr:col>
      <xdr:colOff>76200</xdr:colOff>
      <xdr:row>62</xdr:row>
      <xdr:rowOff>76200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107950</xdr:rowOff>
    </xdr:from>
    <xdr:to>
      <xdr:col>20</xdr:col>
      <xdr:colOff>38100</xdr:colOff>
      <xdr:row>62</xdr:row>
      <xdr:rowOff>38100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22877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65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31750</xdr:rowOff>
    </xdr:from>
    <xdr:to>
      <xdr:col>15</xdr:col>
      <xdr:colOff>149225</xdr:colOff>
      <xdr:row>61</xdr:row>
      <xdr:rowOff>133350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118127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127000</xdr:rowOff>
    </xdr:from>
    <xdr:to>
      <xdr:col>11</xdr:col>
      <xdr:colOff>60325</xdr:colOff>
      <xdr:row>61</xdr:row>
      <xdr:rowOff>57150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41927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120650</xdr:rowOff>
    </xdr:from>
    <xdr:to>
      <xdr:col>6</xdr:col>
      <xdr:colOff>171450</xdr:colOff>
      <xdr:row>60</xdr:row>
      <xdr:rowOff>50800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繰出金の経常収支比率は、</a:t>
          </a:r>
          <a:r>
            <a:rPr kumimoji="1" lang="en-US" altLang="ja-JP" sz="1050">
              <a:latin typeface="ＭＳ Ｐゴシック" panose="020B0600070205080204" pitchFamily="50" charset="-128"/>
              <a:ea typeface="ＭＳ Ｐゴシック" panose="020B0600070205080204" pitchFamily="50" charset="-128"/>
            </a:rPr>
            <a:t>17.0</a:t>
          </a:r>
          <a:r>
            <a:rPr kumimoji="1" lang="ja-JP" altLang="en-US" sz="1050">
              <a:latin typeface="ＭＳ Ｐゴシック" panose="020B0600070205080204" pitchFamily="50" charset="-128"/>
              <a:ea typeface="ＭＳ Ｐゴシック" panose="020B0600070205080204" pitchFamily="50" charset="-128"/>
            </a:rPr>
            <a:t>％で、前年度に比べ</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ポイント改善した。</a:t>
          </a:r>
        </a:p>
        <a:p>
          <a:r>
            <a:rPr kumimoji="1" lang="ja-JP" altLang="en-US" sz="1050">
              <a:latin typeface="ＭＳ Ｐゴシック" panose="020B0600070205080204" pitchFamily="50" charset="-128"/>
              <a:ea typeface="ＭＳ Ｐゴシック" panose="020B0600070205080204" pitchFamily="50" charset="-128"/>
            </a:rPr>
            <a:t>　これは、国民健康保険事業では保険料軽減分や保険者支援分、介護保険事業では介護給付費や低所得者保険料軽減分に関する繰出金が増加した一方で、後期高齢者医療事業では療養介護給付費負担金や保険基盤安定繰出金が減少したことによる。</a:t>
          </a:r>
        </a:p>
        <a:p>
          <a:r>
            <a:rPr kumimoji="1" lang="ja-JP" altLang="en-US" sz="1050">
              <a:latin typeface="ＭＳ Ｐゴシック" panose="020B0600070205080204" pitchFamily="50" charset="-128"/>
              <a:ea typeface="ＭＳ Ｐゴシック" panose="020B0600070205080204" pitchFamily="50" charset="-128"/>
            </a:rPr>
            <a:t>　維持補修費の経常収支比率は</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％で、前年度より</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ポイント改善した。</a:t>
          </a:r>
        </a:p>
        <a:p>
          <a:r>
            <a:rPr kumimoji="1" lang="ja-JP" altLang="en-US" sz="1050">
              <a:latin typeface="ＭＳ Ｐゴシック" panose="020B0600070205080204" pitchFamily="50" charset="-128"/>
              <a:ea typeface="ＭＳ Ｐゴシック" panose="020B0600070205080204" pitchFamily="50" charset="-128"/>
            </a:rPr>
            <a:t>　道路や町営住宅の老朽化に伴う維持補修が必要となっており、公共施設の老朽化が進む中、今後も公共施設等総合管理計画や個別施設計画を基に優先順位を決めて計画的に実施していく必要がある。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96520</xdr:rowOff>
    </xdr:from>
    <xdr:to>
      <xdr:col>82</xdr:col>
      <xdr:colOff>107950</xdr:colOff>
      <xdr:row>58</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40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17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58</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8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2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補助費等の経常収支比率は、前年度から</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ポイント改善し</a:t>
          </a:r>
          <a:r>
            <a:rPr kumimoji="1" lang="en-US" altLang="ja-JP" sz="1050">
              <a:latin typeface="ＭＳ Ｐゴシック" panose="020B0600070205080204" pitchFamily="50" charset="-128"/>
              <a:ea typeface="ＭＳ Ｐゴシック" panose="020B0600070205080204" pitchFamily="50" charset="-128"/>
            </a:rPr>
            <a:t>13.4</a:t>
          </a:r>
          <a:r>
            <a:rPr kumimoji="1" lang="ja-JP" altLang="en-US" sz="1050">
              <a:latin typeface="ＭＳ Ｐゴシック" panose="020B0600070205080204" pitchFamily="50" charset="-128"/>
              <a:ea typeface="ＭＳ Ｐゴシック" panose="020B0600070205080204" pitchFamily="50" charset="-128"/>
            </a:rPr>
            <a:t>％となったものの、類似団体に比べ</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ポイント低くなっている。</a:t>
          </a:r>
        </a:p>
        <a:p>
          <a:r>
            <a:rPr kumimoji="1" lang="ja-JP" altLang="en-US" sz="1050">
              <a:latin typeface="ＭＳ Ｐゴシック" panose="020B0600070205080204" pitchFamily="50" charset="-128"/>
              <a:ea typeface="ＭＳ Ｐゴシック" panose="020B0600070205080204" pitchFamily="50" charset="-128"/>
            </a:rPr>
            <a:t>　令和元年度は　補助費等のうち、ふるさとづくり応援寄附金の増に伴う寄附謝礼品の増加などがあるものの、企業誘致奨励金の</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百万円減や東彼地区保健福祉組合負担金が</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百万円減となったことが改善した要因である。</a:t>
          </a:r>
        </a:p>
        <a:p>
          <a:r>
            <a:rPr kumimoji="1" lang="ja-JP" altLang="en-US" sz="1050">
              <a:latin typeface="ＭＳ Ｐゴシック" panose="020B0600070205080204" pitchFamily="50" charset="-128"/>
              <a:ea typeface="ＭＳ Ｐゴシック" panose="020B0600070205080204" pitchFamily="50" charset="-128"/>
            </a:rPr>
            <a:t>　また、人口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人当たりの決算額は</a:t>
          </a:r>
          <a:r>
            <a:rPr kumimoji="1" lang="en-US" altLang="ja-JP" sz="1050">
              <a:latin typeface="ＭＳ Ｐゴシック" panose="020B0600070205080204" pitchFamily="50" charset="-128"/>
              <a:ea typeface="ＭＳ Ｐゴシック" panose="020B0600070205080204" pitchFamily="50" charset="-128"/>
            </a:rPr>
            <a:t>80,521</a:t>
          </a:r>
          <a:r>
            <a:rPr kumimoji="1" lang="ja-JP" altLang="en-US" sz="1050">
              <a:latin typeface="ＭＳ Ｐゴシック" panose="020B0600070205080204" pitchFamily="50" charset="-128"/>
              <a:ea typeface="ＭＳ Ｐゴシック" panose="020B0600070205080204" pitchFamily="50" charset="-128"/>
            </a:rPr>
            <a:t>円で、昨年度より</a:t>
          </a:r>
          <a:r>
            <a:rPr kumimoji="1" lang="en-US" altLang="ja-JP" sz="1050">
              <a:latin typeface="ＭＳ Ｐゴシック" panose="020B0600070205080204" pitchFamily="50" charset="-128"/>
              <a:ea typeface="ＭＳ Ｐゴシック" panose="020B0600070205080204" pitchFamily="50" charset="-128"/>
            </a:rPr>
            <a:t>7,299</a:t>
          </a:r>
          <a:r>
            <a:rPr kumimoji="1" lang="ja-JP" altLang="en-US" sz="1050">
              <a:latin typeface="ＭＳ Ｐゴシック" panose="020B0600070205080204" pitchFamily="50" charset="-128"/>
              <a:ea typeface="ＭＳ Ｐゴシック" panose="020B0600070205080204" pitchFamily="50" charset="-128"/>
            </a:rPr>
            <a:t>円増加しており、過去の集中改革プラン等による補助金</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％の一律削減等を行った効果が人口減少によって薄れてきているため、今後においては、奨励目的で当初目的が薄れたものや効果が少ないものは順次廃止するなど削減に努めていく必要がある。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5842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403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58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過去に総合文化会館建設等の大型事業を短期間に実施し、その借入が多額であるため、類似団体平均よりも高位で推移していたが、平成</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年度に長期財政計画、平成</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年度に公債費負担適正化計画を策定し、投資的経費の削減によって地方債の発行を抑制したことで、ピーク時（平成</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年度末）に</a:t>
          </a:r>
          <a:r>
            <a:rPr kumimoji="1" lang="en-US" altLang="ja-JP" sz="1050">
              <a:latin typeface="ＭＳ Ｐゴシック" panose="020B0600070205080204" pitchFamily="50" charset="-128"/>
              <a:ea typeface="ＭＳ Ｐゴシック" panose="020B0600070205080204" pitchFamily="50" charset="-128"/>
            </a:rPr>
            <a:t>81.7</a:t>
          </a:r>
          <a:r>
            <a:rPr kumimoji="1" lang="ja-JP" altLang="en-US" sz="1050">
              <a:latin typeface="ＭＳ Ｐゴシック" panose="020B0600070205080204" pitchFamily="50" charset="-128"/>
              <a:ea typeface="ＭＳ Ｐゴシック" panose="020B0600070205080204" pitchFamily="50" charset="-128"/>
            </a:rPr>
            <a:t>億円あった地方債残高を令和元年度末には約</a:t>
          </a:r>
          <a:r>
            <a:rPr kumimoji="1" lang="en-US" altLang="ja-JP" sz="1050">
              <a:latin typeface="ＭＳ Ｐゴシック" panose="020B0600070205080204" pitchFamily="50" charset="-128"/>
              <a:ea typeface="ＭＳ Ｐゴシック" panose="020B0600070205080204" pitchFamily="50" charset="-128"/>
            </a:rPr>
            <a:t>26.9</a:t>
          </a:r>
          <a:r>
            <a:rPr kumimoji="1" lang="ja-JP" altLang="en-US" sz="1050">
              <a:latin typeface="ＭＳ Ｐゴシック" panose="020B0600070205080204" pitchFamily="50" charset="-128"/>
              <a:ea typeface="ＭＳ Ｐゴシック" panose="020B0600070205080204" pitchFamily="50" charset="-128"/>
            </a:rPr>
            <a:t>％減の</a:t>
          </a:r>
          <a:r>
            <a:rPr kumimoji="1" lang="en-US" altLang="ja-JP" sz="1050">
              <a:latin typeface="ＭＳ Ｐゴシック" panose="020B0600070205080204" pitchFamily="50" charset="-128"/>
              <a:ea typeface="ＭＳ Ｐゴシック" panose="020B0600070205080204" pitchFamily="50" charset="-128"/>
            </a:rPr>
            <a:t>59.7</a:t>
          </a:r>
          <a:r>
            <a:rPr kumimoji="1" lang="ja-JP" altLang="en-US" sz="1050">
              <a:latin typeface="ＭＳ Ｐゴシック" panose="020B0600070205080204" pitchFamily="50" charset="-128"/>
              <a:ea typeface="ＭＳ Ｐゴシック" panose="020B0600070205080204" pitchFamily="50" charset="-128"/>
            </a:rPr>
            <a:t>億円まで圧縮し、臨時財政対策債を除く建設事業債等は</a:t>
          </a:r>
          <a:r>
            <a:rPr kumimoji="1" lang="en-US" altLang="ja-JP" sz="1050">
              <a:latin typeface="ＭＳ Ｐゴシック" panose="020B0600070205080204" pitchFamily="50" charset="-128"/>
              <a:ea typeface="ＭＳ Ｐゴシック" panose="020B0600070205080204" pitchFamily="50" charset="-128"/>
            </a:rPr>
            <a:t>34.7</a:t>
          </a:r>
          <a:r>
            <a:rPr kumimoji="1" lang="ja-JP" altLang="en-US" sz="1050">
              <a:latin typeface="ＭＳ Ｐゴシック" panose="020B0600070205080204" pitchFamily="50" charset="-128"/>
              <a:ea typeface="ＭＳ Ｐゴシック" panose="020B0600070205080204" pitchFamily="50" charset="-128"/>
            </a:rPr>
            <a:t>億円まで削減した。</a:t>
          </a:r>
        </a:p>
        <a:p>
          <a:r>
            <a:rPr kumimoji="1" lang="ja-JP" altLang="en-US" sz="1050">
              <a:latin typeface="ＭＳ Ｐゴシック" panose="020B0600070205080204" pitchFamily="50" charset="-128"/>
              <a:ea typeface="ＭＳ Ｐゴシック" panose="020B0600070205080204" pitchFamily="50" charset="-128"/>
            </a:rPr>
            <a:t>　今年度の公債費も、前年度から</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百万円減となるなど、順調に償還額が減少しており、類似団体と比べても</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ポイント低くなっている。今後も起債発行抑制に努めながら計画的な事業実施を進めていく。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029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168911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70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439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ここ数年</a:t>
          </a:r>
          <a:r>
            <a:rPr kumimoji="1" lang="en-US" altLang="ja-JP" sz="1050">
              <a:latin typeface="ＭＳ Ｐゴシック" panose="020B0600070205080204" pitchFamily="50" charset="-128"/>
              <a:ea typeface="ＭＳ Ｐゴシック" panose="020B0600070205080204" pitchFamily="50" charset="-128"/>
            </a:rPr>
            <a:t>66</a:t>
          </a:r>
          <a:r>
            <a:rPr kumimoji="1" lang="ja-JP" altLang="en-US" sz="1050">
              <a:latin typeface="ＭＳ Ｐゴシック" panose="020B0600070205080204" pitchFamily="50" charset="-128"/>
              <a:ea typeface="ＭＳ Ｐゴシック" panose="020B0600070205080204" pitchFamily="50" charset="-128"/>
            </a:rPr>
            <a:t>％前後で推移し順調に改善していたが、前年度</a:t>
          </a:r>
          <a:r>
            <a:rPr kumimoji="1" lang="en-US" altLang="ja-JP" sz="1050">
              <a:latin typeface="ＭＳ Ｐゴシック" panose="020B0600070205080204" pitchFamily="50" charset="-128"/>
              <a:ea typeface="ＭＳ Ｐゴシック" panose="020B0600070205080204" pitchFamily="50" charset="-128"/>
            </a:rPr>
            <a:t>70.9</a:t>
          </a:r>
          <a:r>
            <a:rPr kumimoji="1" lang="ja-JP" altLang="en-US" sz="1050">
              <a:latin typeface="ＭＳ Ｐゴシック" panose="020B0600070205080204" pitchFamily="50" charset="-128"/>
              <a:ea typeface="ＭＳ Ｐゴシック" panose="020B0600070205080204" pitchFamily="50" charset="-128"/>
            </a:rPr>
            <a:t>％で今年度が</a:t>
          </a:r>
          <a:r>
            <a:rPr kumimoji="1" lang="en-US" altLang="ja-JP" sz="1050">
              <a:latin typeface="ＭＳ Ｐゴシック" panose="020B0600070205080204" pitchFamily="50" charset="-128"/>
              <a:ea typeface="ＭＳ Ｐゴシック" panose="020B0600070205080204" pitchFamily="50" charset="-128"/>
            </a:rPr>
            <a:t>71.1</a:t>
          </a:r>
          <a:r>
            <a:rPr kumimoji="1" lang="ja-JP" altLang="en-US" sz="1050">
              <a:latin typeface="ＭＳ Ｐゴシック" panose="020B0600070205080204" pitchFamily="50" charset="-128"/>
              <a:ea typeface="ＭＳ Ｐゴシック" panose="020B0600070205080204" pitchFamily="50" charset="-128"/>
            </a:rPr>
            <a:t>％となり、年々悪化傾向にある。</a:t>
          </a:r>
        </a:p>
        <a:p>
          <a:r>
            <a:rPr kumimoji="1" lang="ja-JP" altLang="en-US" sz="1050">
              <a:latin typeface="ＭＳ Ｐゴシック" panose="020B0600070205080204" pitchFamily="50" charset="-128"/>
              <a:ea typeface="ＭＳ Ｐゴシック" panose="020B0600070205080204" pitchFamily="50" charset="-128"/>
            </a:rPr>
            <a:t>　本町においては、人件費や物件費が類似団体の中で最も好順位で推移しているが、介護保険事業や下水道事業の公債費繰出などの繰出金の増加傾、認定こども園や保育所への給付費、障害者総合支援事業拡充による扶助費の伸びが著しいことから、今後は増加傾向で推移するものと考えられ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76</xdr:row>
      <xdr:rowOff>62992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84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53848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063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75</xdr:row>
      <xdr:rowOff>147574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46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75</xdr:row>
      <xdr:rowOff>88138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28417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149115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17055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9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6878</xdr:rowOff>
    </xdr:from>
    <xdr:to>
      <xdr:col>29</xdr:col>
      <xdr:colOff>127000</xdr:colOff>
      <xdr:row>20</xdr:row>
      <xdr:rowOff>34996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3503"/>
          <a:ext cx="6477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78584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34996</xdr:rowOff>
    </xdr:from>
    <xdr:to>
      <xdr:col>26</xdr:col>
      <xdr:colOff>50800</xdr:colOff>
      <xdr:row>20</xdr:row>
      <xdr:rowOff>37374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1621"/>
          <a:ext cx="6985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25343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37374</xdr:rowOff>
    </xdr:from>
    <xdr:to>
      <xdr:col>22</xdr:col>
      <xdr:colOff>114300</xdr:colOff>
      <xdr:row>20</xdr:row>
      <xdr:rowOff>53894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3999"/>
          <a:ext cx="698500" cy="1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40446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49078</xdr:rowOff>
    </xdr:from>
    <xdr:to>
      <xdr:col>18</xdr:col>
      <xdr:colOff>177800</xdr:colOff>
      <xdr:row>20</xdr:row>
      <xdr:rowOff>53894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25703"/>
          <a:ext cx="698500" cy="4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127528</xdr:rowOff>
    </xdr:from>
    <xdr:to>
      <xdr:col>29</xdr:col>
      <xdr:colOff>177800</xdr:colOff>
      <xdr:row>20</xdr:row>
      <xdr:rowOff>57678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2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36105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155646</xdr:rowOff>
    </xdr:from>
    <xdr:to>
      <xdr:col>26</xdr:col>
      <xdr:colOff>101600</xdr:colOff>
      <xdr:row>20</xdr:row>
      <xdr:rowOff>85796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0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70573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158024</xdr:rowOff>
    </xdr:from>
    <xdr:to>
      <xdr:col>22</xdr:col>
      <xdr:colOff>165100</xdr:colOff>
      <xdr:row>20</xdr:row>
      <xdr:rowOff>88174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3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72951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3094</xdr:rowOff>
    </xdr:from>
    <xdr:to>
      <xdr:col>19</xdr:col>
      <xdr:colOff>38100</xdr:colOff>
      <xdr:row>20</xdr:row>
      <xdr:rowOff>104694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89471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169728</xdr:rowOff>
    </xdr:from>
    <xdr:to>
      <xdr:col>15</xdr:col>
      <xdr:colOff>101600</xdr:colOff>
      <xdr:row>20</xdr:row>
      <xdr:rowOff>99878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84655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9747</xdr:rowOff>
    </xdr:from>
    <xdr:to>
      <xdr:col>29</xdr:col>
      <xdr:colOff>127000</xdr:colOff>
      <xdr:row>37</xdr:row>
      <xdr:rowOff>47637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34447"/>
          <a:ext cx="647700" cy="37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5994</xdr:rowOff>
    </xdr:from>
    <xdr:to>
      <xdr:col>26</xdr:col>
      <xdr:colOff>50800</xdr:colOff>
      <xdr:row>37</xdr:row>
      <xdr:rowOff>9747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30694"/>
          <a:ext cx="698500" cy="3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170053</xdr:rowOff>
    </xdr:from>
    <xdr:to>
      <xdr:col>22</xdr:col>
      <xdr:colOff>114300</xdr:colOff>
      <xdr:row>37</xdr:row>
      <xdr:rowOff>5994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23303"/>
          <a:ext cx="6985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154125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104902</xdr:rowOff>
    </xdr:from>
    <xdr:to>
      <xdr:col>18</xdr:col>
      <xdr:colOff>177800</xdr:colOff>
      <xdr:row>36</xdr:row>
      <xdr:rowOff>170053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58152"/>
          <a:ext cx="6985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158831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168287</xdr:rowOff>
    </xdr:from>
    <xdr:to>
      <xdr:col>29</xdr:col>
      <xdr:colOff>177800</xdr:colOff>
      <xdr:row>37</xdr:row>
      <xdr:rowOff>98437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21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140364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9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130397</xdr:rowOff>
    </xdr:from>
    <xdr:to>
      <xdr:col>26</xdr:col>
      <xdr:colOff>101600</xdr:colOff>
      <xdr:row>37</xdr:row>
      <xdr:rowOff>60547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83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45324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0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126644</xdr:rowOff>
    </xdr:from>
    <xdr:to>
      <xdr:col>22</xdr:col>
      <xdr:colOff>165100</xdr:colOff>
      <xdr:row>37</xdr:row>
      <xdr:rowOff>56794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7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41571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6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119253</xdr:rowOff>
    </xdr:from>
    <xdr:to>
      <xdr:col>19</xdr:col>
      <xdr:colOff>38100</xdr:colOff>
      <xdr:row>37</xdr:row>
      <xdr:rowOff>49403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7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34180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5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54102</xdr:rowOff>
    </xdr:from>
    <xdr:to>
      <xdr:col>15</xdr:col>
      <xdr:colOff>101600</xdr:colOff>
      <xdr:row>36</xdr:row>
      <xdr:rowOff>155702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165879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7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14,635
14,597
56.00
7,944,899
7,815,522
92,166
3,658,676
5,944,149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155628</xdr:rowOff>
    </xdr:from>
    <xdr:to>
      <xdr:col>24</xdr:col>
      <xdr:colOff>63500</xdr:colOff>
      <xdr:row>39</xdr:row>
      <xdr:rowOff>10513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70728"/>
          <a:ext cx="8382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6600</xdr:rowOff>
    </xdr:from>
    <xdr:to>
      <xdr:col>19</xdr:col>
      <xdr:colOff>177800</xdr:colOff>
      <xdr:row>39</xdr:row>
      <xdr:rowOff>10513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93150"/>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6600</xdr:rowOff>
    </xdr:from>
    <xdr:to>
      <xdr:col>15</xdr:col>
      <xdr:colOff>50800</xdr:colOff>
      <xdr:row>39</xdr:row>
      <xdr:rowOff>22428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93150"/>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11903</xdr:rowOff>
    </xdr:from>
    <xdr:to>
      <xdr:col>10</xdr:col>
      <xdr:colOff>114300</xdr:colOff>
      <xdr:row>39</xdr:row>
      <xdr:rowOff>22428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98453"/>
          <a:ext cx="889000" cy="1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104828</xdr:rowOff>
    </xdr:from>
    <xdr:to>
      <xdr:col>24</xdr:col>
      <xdr:colOff>114300</xdr:colOff>
      <xdr:row>39</xdr:row>
      <xdr:rowOff>34978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19755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131163</xdr:rowOff>
    </xdr:from>
    <xdr:to>
      <xdr:col>20</xdr:col>
      <xdr:colOff>38100</xdr:colOff>
      <xdr:row>39</xdr:row>
      <xdr:rowOff>61313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4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52440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3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127250</xdr:rowOff>
    </xdr:from>
    <xdr:to>
      <xdr:col>15</xdr:col>
      <xdr:colOff>101600</xdr:colOff>
      <xdr:row>39</xdr:row>
      <xdr:rowOff>57400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4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48527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3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143078</xdr:rowOff>
    </xdr:from>
    <xdr:to>
      <xdr:col>10</xdr:col>
      <xdr:colOff>165100</xdr:colOff>
      <xdr:row>39</xdr:row>
      <xdr:rowOff>73228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64355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132553</xdr:rowOff>
    </xdr:from>
    <xdr:to>
      <xdr:col>6</xdr:col>
      <xdr:colOff>38100</xdr:colOff>
      <xdr:row>39</xdr:row>
      <xdr:rowOff>62703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4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53830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4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22808</xdr:rowOff>
    </xdr:from>
    <xdr:to>
      <xdr:col>24</xdr:col>
      <xdr:colOff>63500</xdr:colOff>
      <xdr:row>57</xdr:row>
      <xdr:rowOff>78627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95458"/>
          <a:ext cx="838200" cy="5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78627</xdr:rowOff>
    </xdr:from>
    <xdr:to>
      <xdr:col>19</xdr:col>
      <xdr:colOff>177800</xdr:colOff>
      <xdr:row>57</xdr:row>
      <xdr:rowOff>111829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851277"/>
          <a:ext cx="88900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158025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111829</xdr:rowOff>
    </xdr:from>
    <xdr:to>
      <xdr:col>15</xdr:col>
      <xdr:colOff>50800</xdr:colOff>
      <xdr:row>57</xdr:row>
      <xdr:rowOff>118609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84479"/>
          <a:ext cx="8890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117384</xdr:rowOff>
    </xdr:from>
    <xdr:to>
      <xdr:col>10</xdr:col>
      <xdr:colOff>114300</xdr:colOff>
      <xdr:row>57</xdr:row>
      <xdr:rowOff>118609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890034"/>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143458</xdr:rowOff>
    </xdr:from>
    <xdr:to>
      <xdr:col>24</xdr:col>
      <xdr:colOff>114300</xdr:colOff>
      <xdr:row>57</xdr:row>
      <xdr:rowOff>73608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58385</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5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27827</xdr:rowOff>
    </xdr:from>
    <xdr:to>
      <xdr:col>20</xdr:col>
      <xdr:colOff>38100</xdr:colOff>
      <xdr:row>57</xdr:row>
      <xdr:rowOff>129427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120554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89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61029</xdr:rowOff>
    </xdr:from>
    <xdr:to>
      <xdr:col>15</xdr:col>
      <xdr:colOff>101600</xdr:colOff>
      <xdr:row>57</xdr:row>
      <xdr:rowOff>162629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3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153756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9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67809</xdr:rowOff>
    </xdr:from>
    <xdr:to>
      <xdr:col>10</xdr:col>
      <xdr:colOff>165100</xdr:colOff>
      <xdr:row>57</xdr:row>
      <xdr:rowOff>169409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4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160536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9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66584</xdr:rowOff>
    </xdr:from>
    <xdr:to>
      <xdr:col>6</xdr:col>
      <xdr:colOff>38100</xdr:colOff>
      <xdr:row>57</xdr:row>
      <xdr:rowOff>168184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159311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9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110897</xdr:rowOff>
    </xdr:from>
    <xdr:to>
      <xdr:col>24</xdr:col>
      <xdr:colOff>63500</xdr:colOff>
      <xdr:row>78</xdr:row>
      <xdr:rowOff>121907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83997"/>
          <a:ext cx="8382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110897</xdr:rowOff>
    </xdr:from>
    <xdr:to>
      <xdr:col>19</xdr:col>
      <xdr:colOff>177800</xdr:colOff>
      <xdr:row>78</xdr:row>
      <xdr:rowOff>126975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83997"/>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123392</xdr:rowOff>
    </xdr:from>
    <xdr:to>
      <xdr:col>15</xdr:col>
      <xdr:colOff>50800</xdr:colOff>
      <xdr:row>78</xdr:row>
      <xdr:rowOff>126975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96492"/>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123392</xdr:rowOff>
    </xdr:from>
    <xdr:to>
      <xdr:col>10</xdr:col>
      <xdr:colOff>114300</xdr:colOff>
      <xdr:row>78</xdr:row>
      <xdr:rowOff>125946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96492"/>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71107</xdr:rowOff>
    </xdr:from>
    <xdr:to>
      <xdr:col>24</xdr:col>
      <xdr:colOff>114300</xdr:colOff>
      <xdr:row>79</xdr:row>
      <xdr:rowOff>1257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157484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60097</xdr:rowOff>
    </xdr:from>
    <xdr:to>
      <xdr:col>20</xdr:col>
      <xdr:colOff>38100</xdr:colOff>
      <xdr:row>78</xdr:row>
      <xdr:rowOff>161697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152824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76175</xdr:rowOff>
    </xdr:from>
    <xdr:to>
      <xdr:col>15</xdr:col>
      <xdr:colOff>101600</xdr:colOff>
      <xdr:row>79</xdr:row>
      <xdr:rowOff>6325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168902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72592</xdr:rowOff>
    </xdr:from>
    <xdr:to>
      <xdr:col>10</xdr:col>
      <xdr:colOff>165100</xdr:colOff>
      <xdr:row>79</xdr:row>
      <xdr:rowOff>2742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165319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75146</xdr:rowOff>
    </xdr:from>
    <xdr:to>
      <xdr:col>6</xdr:col>
      <xdr:colOff>38100</xdr:colOff>
      <xdr:row>79</xdr:row>
      <xdr:rowOff>5296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167873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4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27425</xdr:rowOff>
    </xdr:from>
    <xdr:to>
      <xdr:col>24</xdr:col>
      <xdr:colOff>63500</xdr:colOff>
      <xdr:row>93</xdr:row>
      <xdr:rowOff>136010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7227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4968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35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136010</xdr:rowOff>
    </xdr:from>
    <xdr:to>
      <xdr:col>19</xdr:col>
      <xdr:colOff>177800</xdr:colOff>
      <xdr:row>93</xdr:row>
      <xdr:rowOff>152453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80860"/>
          <a:ext cx="889000" cy="1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152453</xdr:rowOff>
    </xdr:from>
    <xdr:to>
      <xdr:col>15</xdr:col>
      <xdr:colOff>50800</xdr:colOff>
      <xdr:row>94</xdr:row>
      <xdr:rowOff>31524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97303"/>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31524</xdr:rowOff>
    </xdr:from>
    <xdr:to>
      <xdr:col>10</xdr:col>
      <xdr:colOff>114300</xdr:colOff>
      <xdr:row>95</xdr:row>
      <xdr:rowOff>14477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47824"/>
          <a:ext cx="889000" cy="15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154440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148075</xdr:rowOff>
    </xdr:from>
    <xdr:to>
      <xdr:col>24</xdr:col>
      <xdr:colOff>114300</xdr:colOff>
      <xdr:row>93</xdr:row>
      <xdr:rowOff>78225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170952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7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85210</xdr:rowOff>
    </xdr:from>
    <xdr:to>
      <xdr:col>20</xdr:col>
      <xdr:colOff>38100</xdr:colOff>
      <xdr:row>94</xdr:row>
      <xdr:rowOff>15360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31887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0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101653</xdr:rowOff>
    </xdr:from>
    <xdr:to>
      <xdr:col>15</xdr:col>
      <xdr:colOff>101600</xdr:colOff>
      <xdr:row>94</xdr:row>
      <xdr:rowOff>31803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48330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82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152174</xdr:rowOff>
    </xdr:from>
    <xdr:to>
      <xdr:col>10</xdr:col>
      <xdr:colOff>165100</xdr:colOff>
      <xdr:row>94</xdr:row>
      <xdr:rowOff>82324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98851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87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135127</xdr:rowOff>
    </xdr:from>
    <xdr:to>
      <xdr:col>6</xdr:col>
      <xdr:colOff>38100</xdr:colOff>
      <xdr:row>95</xdr:row>
      <xdr:rowOff>65277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81804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7370</xdr:rowOff>
    </xdr:from>
    <xdr:to>
      <xdr:col>55</xdr:col>
      <xdr:colOff>0</xdr:colOff>
      <xdr:row>38</xdr:row>
      <xdr:rowOff>31207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22470"/>
          <a:ext cx="838200" cy="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31207</xdr:rowOff>
    </xdr:from>
    <xdr:to>
      <xdr:col>50</xdr:col>
      <xdr:colOff>114300</xdr:colOff>
      <xdr:row>38</xdr:row>
      <xdr:rowOff>52815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46307"/>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47193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52815</xdr:rowOff>
    </xdr:from>
    <xdr:to>
      <xdr:col>45</xdr:col>
      <xdr:colOff>177800</xdr:colOff>
      <xdr:row>38</xdr:row>
      <xdr:rowOff>87027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67915"/>
          <a:ext cx="889000" cy="3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87027</xdr:rowOff>
    </xdr:from>
    <xdr:to>
      <xdr:col>41</xdr:col>
      <xdr:colOff>50800</xdr:colOff>
      <xdr:row>38</xdr:row>
      <xdr:rowOff>94558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602127"/>
          <a:ext cx="8890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77261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82211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128020</xdr:rowOff>
    </xdr:from>
    <xdr:to>
      <xdr:col>55</xdr:col>
      <xdr:colOff>50800</xdr:colOff>
      <xdr:row>38</xdr:row>
      <xdr:rowOff>58170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106447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151857</xdr:rowOff>
    </xdr:from>
    <xdr:to>
      <xdr:col>50</xdr:col>
      <xdr:colOff>165100</xdr:colOff>
      <xdr:row>38</xdr:row>
      <xdr:rowOff>82007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73134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8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2015</xdr:rowOff>
    </xdr:from>
    <xdr:to>
      <xdr:col>46</xdr:col>
      <xdr:colOff>38100</xdr:colOff>
      <xdr:row>38</xdr:row>
      <xdr:rowOff>103615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94742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0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36227</xdr:rowOff>
    </xdr:from>
    <xdr:to>
      <xdr:col>41</xdr:col>
      <xdr:colOff>101600</xdr:colOff>
      <xdr:row>38</xdr:row>
      <xdr:rowOff>137827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128954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43758</xdr:rowOff>
    </xdr:from>
    <xdr:to>
      <xdr:col>36</xdr:col>
      <xdr:colOff>165100</xdr:colOff>
      <xdr:row>38</xdr:row>
      <xdr:rowOff>145358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136485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5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78662</xdr:rowOff>
    </xdr:from>
    <xdr:to>
      <xdr:col>55</xdr:col>
      <xdr:colOff>0</xdr:colOff>
      <xdr:row>58</xdr:row>
      <xdr:rowOff>115893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2762"/>
          <a:ext cx="838200" cy="3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8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115893</xdr:rowOff>
    </xdr:from>
    <xdr:to>
      <xdr:col>50</xdr:col>
      <xdr:colOff>114300</xdr:colOff>
      <xdr:row>58</xdr:row>
      <xdr:rowOff>135413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9993"/>
          <a:ext cx="889000" cy="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128979</xdr:rowOff>
    </xdr:from>
    <xdr:to>
      <xdr:col>45</xdr:col>
      <xdr:colOff>177800</xdr:colOff>
      <xdr:row>58</xdr:row>
      <xdr:rowOff>135413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7307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118993</xdr:rowOff>
    </xdr:from>
    <xdr:to>
      <xdr:col>41</xdr:col>
      <xdr:colOff>50800</xdr:colOff>
      <xdr:row>58</xdr:row>
      <xdr:rowOff>128979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3093"/>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27862</xdr:rowOff>
    </xdr:from>
    <xdr:to>
      <xdr:col>55</xdr:col>
      <xdr:colOff>50800</xdr:colOff>
      <xdr:row>58</xdr:row>
      <xdr:rowOff>129462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136875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65093</xdr:rowOff>
    </xdr:from>
    <xdr:to>
      <xdr:col>50</xdr:col>
      <xdr:colOff>165100</xdr:colOff>
      <xdr:row>58</xdr:row>
      <xdr:rowOff>166693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157820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84613</xdr:rowOff>
    </xdr:from>
    <xdr:to>
      <xdr:col>46</xdr:col>
      <xdr:colOff>38100</xdr:colOff>
      <xdr:row>59</xdr:row>
      <xdr:rowOff>14763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2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78179</xdr:rowOff>
    </xdr:from>
    <xdr:to>
      <xdr:col>41</xdr:col>
      <xdr:colOff>101600</xdr:colOff>
      <xdr:row>59</xdr:row>
      <xdr:rowOff>8329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170906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1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68193</xdr:rowOff>
    </xdr:from>
    <xdr:to>
      <xdr:col>36</xdr:col>
      <xdr:colOff>165100</xdr:colOff>
      <xdr:row>58</xdr:row>
      <xdr:rowOff>169793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160920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120710</xdr:rowOff>
    </xdr:from>
    <xdr:to>
      <xdr:col>55</xdr:col>
      <xdr:colOff>0</xdr:colOff>
      <xdr:row>78</xdr:row>
      <xdr:rowOff>163768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3810"/>
          <a:ext cx="8382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69508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163768</xdr:rowOff>
    </xdr:from>
    <xdr:to>
      <xdr:col>50</xdr:col>
      <xdr:colOff>114300</xdr:colOff>
      <xdr:row>79</xdr:row>
      <xdr:rowOff>9212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36868"/>
          <a:ext cx="8890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2780</xdr:rowOff>
    </xdr:from>
    <xdr:to>
      <xdr:col>45</xdr:col>
      <xdr:colOff>177800</xdr:colOff>
      <xdr:row>79</xdr:row>
      <xdr:rowOff>9212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47330"/>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23069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136085</xdr:rowOff>
    </xdr:from>
    <xdr:to>
      <xdr:col>41</xdr:col>
      <xdr:colOff>50800</xdr:colOff>
      <xdr:row>79</xdr:row>
      <xdr:rowOff>2780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9185"/>
          <a:ext cx="889000" cy="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69910</xdr:rowOff>
    </xdr:from>
    <xdr:to>
      <xdr:col>55</xdr:col>
      <xdr:colOff>50800</xdr:colOff>
      <xdr:row>79</xdr:row>
      <xdr:rowOff>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25058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112968</xdr:rowOff>
    </xdr:from>
    <xdr:to>
      <xdr:col>50</xdr:col>
      <xdr:colOff>165100</xdr:colOff>
      <xdr:row>79</xdr:row>
      <xdr:rowOff>43118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34245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129862</xdr:rowOff>
    </xdr:from>
    <xdr:to>
      <xdr:col>46</xdr:col>
      <xdr:colOff>38100</xdr:colOff>
      <xdr:row>79</xdr:row>
      <xdr:rowOff>60012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51139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123430</xdr:rowOff>
    </xdr:from>
    <xdr:to>
      <xdr:col>41</xdr:col>
      <xdr:colOff>101600</xdr:colOff>
      <xdr:row>79</xdr:row>
      <xdr:rowOff>53580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44707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85285</xdr:rowOff>
    </xdr:from>
    <xdr:to>
      <xdr:col>36</xdr:col>
      <xdr:colOff>165100</xdr:colOff>
      <xdr:row>79</xdr:row>
      <xdr:rowOff>15435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6562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132924</xdr:rowOff>
    </xdr:from>
    <xdr:to>
      <xdr:col>55</xdr:col>
      <xdr:colOff>0</xdr:colOff>
      <xdr:row>98</xdr:row>
      <xdr:rowOff>4254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3574"/>
          <a:ext cx="8382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4254</xdr:rowOff>
    </xdr:from>
    <xdr:to>
      <xdr:col>50</xdr:col>
      <xdr:colOff>114300</xdr:colOff>
      <xdr:row>98</xdr:row>
      <xdr:rowOff>13791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06354"/>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13791</xdr:rowOff>
    </xdr:from>
    <xdr:to>
      <xdr:col>45</xdr:col>
      <xdr:colOff>177800</xdr:colOff>
      <xdr:row>98</xdr:row>
      <xdr:rowOff>22904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15891"/>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22904</xdr:rowOff>
    </xdr:from>
    <xdr:to>
      <xdr:col>41</xdr:col>
      <xdr:colOff>50800</xdr:colOff>
      <xdr:row>98</xdr:row>
      <xdr:rowOff>72689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25004"/>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82124</xdr:rowOff>
    </xdr:from>
    <xdr:to>
      <xdr:col>55</xdr:col>
      <xdr:colOff>50800</xdr:colOff>
      <xdr:row>98</xdr:row>
      <xdr:rowOff>12274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60551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124904</xdr:rowOff>
    </xdr:from>
    <xdr:to>
      <xdr:col>50</xdr:col>
      <xdr:colOff>165100</xdr:colOff>
      <xdr:row>98</xdr:row>
      <xdr:rowOff>55054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46181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134441</xdr:rowOff>
    </xdr:from>
    <xdr:to>
      <xdr:col>46</xdr:col>
      <xdr:colOff>38100</xdr:colOff>
      <xdr:row>98</xdr:row>
      <xdr:rowOff>64591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55718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143554</xdr:rowOff>
    </xdr:from>
    <xdr:to>
      <xdr:col>41</xdr:col>
      <xdr:colOff>101600</xdr:colOff>
      <xdr:row>98</xdr:row>
      <xdr:rowOff>73704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64831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6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21889</xdr:rowOff>
    </xdr:from>
    <xdr:to>
      <xdr:col>36</xdr:col>
      <xdr:colOff>165100</xdr:colOff>
      <xdr:row>98</xdr:row>
      <xdr:rowOff>123489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114616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131108</xdr:rowOff>
    </xdr:from>
    <xdr:to>
      <xdr:col>85</xdr:col>
      <xdr:colOff>127000</xdr:colOff>
      <xdr:row>39</xdr:row>
      <xdr:rowOff>11779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46208"/>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101795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73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131108</xdr:rowOff>
    </xdr:from>
    <xdr:to>
      <xdr:col>81</xdr:col>
      <xdr:colOff>50800</xdr:colOff>
      <xdr:row>39</xdr:row>
      <xdr:rowOff>12027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6208"/>
          <a:ext cx="8890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106977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99123</xdr:rowOff>
    </xdr:from>
    <xdr:to>
      <xdr:col>76</xdr:col>
      <xdr:colOff>114300</xdr:colOff>
      <xdr:row>39</xdr:row>
      <xdr:rowOff>12027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14223"/>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20032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99123</xdr:rowOff>
    </xdr:from>
    <xdr:to>
      <xdr:col>71</xdr:col>
      <xdr:colOff>177800</xdr:colOff>
      <xdr:row>39</xdr:row>
      <xdr:rowOff>30944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14223"/>
          <a:ext cx="889000" cy="10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148842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6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132429</xdr:rowOff>
    </xdr:from>
    <xdr:to>
      <xdr:col>85</xdr:col>
      <xdr:colOff>177800</xdr:colOff>
      <xdr:row>39</xdr:row>
      <xdr:rowOff>62579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47356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80308</xdr:rowOff>
    </xdr:from>
    <xdr:to>
      <xdr:col>81</xdr:col>
      <xdr:colOff>101600</xdr:colOff>
      <xdr:row>39</xdr:row>
      <xdr:rowOff>10458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1585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8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132677</xdr:rowOff>
    </xdr:from>
    <xdr:to>
      <xdr:col>76</xdr:col>
      <xdr:colOff>165100</xdr:colOff>
      <xdr:row>39</xdr:row>
      <xdr:rowOff>62827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53954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48323</xdr:rowOff>
    </xdr:from>
    <xdr:to>
      <xdr:col>72</xdr:col>
      <xdr:colOff>38100</xdr:colOff>
      <xdr:row>38</xdr:row>
      <xdr:rowOff>149923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166450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151594</xdr:rowOff>
    </xdr:from>
    <xdr:to>
      <xdr:col>67</xdr:col>
      <xdr:colOff>101600</xdr:colOff>
      <xdr:row>39</xdr:row>
      <xdr:rowOff>81744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72871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59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54333</xdr:rowOff>
    </xdr:from>
    <xdr:to>
      <xdr:col>85</xdr:col>
      <xdr:colOff>127000</xdr:colOff>
      <xdr:row>77</xdr:row>
      <xdr:rowOff>76332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55983"/>
          <a:ext cx="838200" cy="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49137</xdr:rowOff>
    </xdr:from>
    <xdr:to>
      <xdr:col>81</xdr:col>
      <xdr:colOff>50800</xdr:colOff>
      <xdr:row>77</xdr:row>
      <xdr:rowOff>54333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50787"/>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43154</xdr:rowOff>
    </xdr:from>
    <xdr:to>
      <xdr:col>76</xdr:col>
      <xdr:colOff>114300</xdr:colOff>
      <xdr:row>77</xdr:row>
      <xdr:rowOff>49137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44804"/>
          <a:ext cx="8890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40594</xdr:rowOff>
    </xdr:from>
    <xdr:to>
      <xdr:col>71</xdr:col>
      <xdr:colOff>177800</xdr:colOff>
      <xdr:row>77</xdr:row>
      <xdr:rowOff>43154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42244"/>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25532</xdr:rowOff>
    </xdr:from>
    <xdr:to>
      <xdr:col>85</xdr:col>
      <xdr:colOff>177800</xdr:colOff>
      <xdr:row>77</xdr:row>
      <xdr:rowOff>127132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111909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3533</xdr:rowOff>
    </xdr:from>
    <xdr:to>
      <xdr:col>81</xdr:col>
      <xdr:colOff>101600</xdr:colOff>
      <xdr:row>77</xdr:row>
      <xdr:rowOff>105133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96260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9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169787</xdr:rowOff>
    </xdr:from>
    <xdr:to>
      <xdr:col>76</xdr:col>
      <xdr:colOff>165100</xdr:colOff>
      <xdr:row>77</xdr:row>
      <xdr:rowOff>99937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91064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163804</xdr:rowOff>
    </xdr:from>
    <xdr:to>
      <xdr:col>72</xdr:col>
      <xdr:colOff>38100</xdr:colOff>
      <xdr:row>77</xdr:row>
      <xdr:rowOff>93954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85081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161244</xdr:rowOff>
    </xdr:from>
    <xdr:to>
      <xdr:col>67</xdr:col>
      <xdr:colOff>101600</xdr:colOff>
      <xdr:row>77</xdr:row>
      <xdr:rowOff>91394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9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82521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8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155080</xdr:rowOff>
    </xdr:from>
    <xdr:to>
      <xdr:col>85</xdr:col>
      <xdr:colOff>127000</xdr:colOff>
      <xdr:row>96</xdr:row>
      <xdr:rowOff>91097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271380"/>
          <a:ext cx="838200" cy="27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98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91097</xdr:rowOff>
    </xdr:from>
    <xdr:to>
      <xdr:col>81</xdr:col>
      <xdr:colOff>50800</xdr:colOff>
      <xdr:row>97</xdr:row>
      <xdr:rowOff>72137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550297"/>
          <a:ext cx="889000" cy="15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107015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72137</xdr:rowOff>
    </xdr:from>
    <xdr:to>
      <xdr:col>76</xdr:col>
      <xdr:colOff>114300</xdr:colOff>
      <xdr:row>98</xdr:row>
      <xdr:rowOff>141033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02787"/>
          <a:ext cx="889000" cy="24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122141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70574</xdr:rowOff>
    </xdr:from>
    <xdr:to>
      <xdr:col>71</xdr:col>
      <xdr:colOff>177800</xdr:colOff>
      <xdr:row>98</xdr:row>
      <xdr:rowOff>141033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72674"/>
          <a:ext cx="889000" cy="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104280</xdr:rowOff>
    </xdr:from>
    <xdr:to>
      <xdr:col>85</xdr:col>
      <xdr:colOff>177800</xdr:colOff>
      <xdr:row>95</xdr:row>
      <xdr:rowOff>34430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2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127157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0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40297</xdr:rowOff>
    </xdr:from>
    <xdr:to>
      <xdr:col>81</xdr:col>
      <xdr:colOff>101600</xdr:colOff>
      <xdr:row>96</xdr:row>
      <xdr:rowOff>141897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158424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2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21337</xdr:rowOff>
    </xdr:from>
    <xdr:to>
      <xdr:col>76</xdr:col>
      <xdr:colOff>165100</xdr:colOff>
      <xdr:row>97</xdr:row>
      <xdr:rowOff>122937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139464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90233</xdr:rowOff>
    </xdr:from>
    <xdr:to>
      <xdr:col>72</xdr:col>
      <xdr:colOff>38100</xdr:colOff>
      <xdr:row>99</xdr:row>
      <xdr:rowOff>20383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11510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8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19774</xdr:rowOff>
    </xdr:from>
    <xdr:to>
      <xdr:col>67</xdr:col>
      <xdr:colOff>101600</xdr:colOff>
      <xdr:row>98</xdr:row>
      <xdr:rowOff>121374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112501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9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161897</xdr:rowOff>
    </xdr:from>
    <xdr:to>
      <xdr:col>116</xdr:col>
      <xdr:colOff>63500</xdr:colOff>
      <xdr:row>57</xdr:row>
      <xdr:rowOff>163749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34547"/>
          <a:ext cx="8382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1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163749</xdr:rowOff>
    </xdr:from>
    <xdr:to>
      <xdr:col>111</xdr:col>
      <xdr:colOff>177800</xdr:colOff>
      <xdr:row>57</xdr:row>
      <xdr:rowOff>164549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93639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76265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02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164549</xdr:rowOff>
    </xdr:from>
    <xdr:to>
      <xdr:col>107</xdr:col>
      <xdr:colOff>50800</xdr:colOff>
      <xdr:row>57</xdr:row>
      <xdr:rowOff>165029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37199"/>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57383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0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165029</xdr:rowOff>
    </xdr:from>
    <xdr:to>
      <xdr:col>102</xdr:col>
      <xdr:colOff>114300</xdr:colOff>
      <xdr:row>58</xdr:row>
      <xdr:rowOff>10130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937679"/>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45130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73613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111097</xdr:rowOff>
    </xdr:from>
    <xdr:to>
      <xdr:col>116</xdr:col>
      <xdr:colOff>114300</xdr:colOff>
      <xdr:row>58</xdr:row>
      <xdr:rowOff>41247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8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133974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112949</xdr:rowOff>
    </xdr:from>
    <xdr:to>
      <xdr:col>112</xdr:col>
      <xdr:colOff>38100</xdr:colOff>
      <xdr:row>58</xdr:row>
      <xdr:rowOff>43099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59626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113749</xdr:rowOff>
    </xdr:from>
    <xdr:to>
      <xdr:col>107</xdr:col>
      <xdr:colOff>101600</xdr:colOff>
      <xdr:row>58</xdr:row>
      <xdr:rowOff>43899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8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60426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114229</xdr:rowOff>
    </xdr:from>
    <xdr:to>
      <xdr:col>102</xdr:col>
      <xdr:colOff>165100</xdr:colOff>
      <xdr:row>58</xdr:row>
      <xdr:rowOff>44379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8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60906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130780</xdr:rowOff>
    </xdr:from>
    <xdr:to>
      <xdr:col>98</xdr:col>
      <xdr:colOff>38100</xdr:colOff>
      <xdr:row>58</xdr:row>
      <xdr:rowOff>60930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0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77457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7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25933</xdr:rowOff>
    </xdr:from>
    <xdr:to>
      <xdr:col>116</xdr:col>
      <xdr:colOff>63500</xdr:colOff>
      <xdr:row>78</xdr:row>
      <xdr:rowOff>32649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99033"/>
          <a:ext cx="8382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150270</xdr:rowOff>
    </xdr:from>
    <xdr:to>
      <xdr:col>111</xdr:col>
      <xdr:colOff>177800</xdr:colOff>
      <xdr:row>78</xdr:row>
      <xdr:rowOff>32649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351920"/>
          <a:ext cx="889000" cy="5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150270</xdr:rowOff>
    </xdr:from>
    <xdr:to>
      <xdr:col>107</xdr:col>
      <xdr:colOff>50800</xdr:colOff>
      <xdr:row>78</xdr:row>
      <xdr:rowOff>45679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51920"/>
          <a:ext cx="889000" cy="6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45679</xdr:rowOff>
    </xdr:from>
    <xdr:to>
      <xdr:col>102</xdr:col>
      <xdr:colOff>114300</xdr:colOff>
      <xdr:row>78</xdr:row>
      <xdr:rowOff>72361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418779"/>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146583</xdr:rowOff>
    </xdr:from>
    <xdr:to>
      <xdr:col>116</xdr:col>
      <xdr:colOff>114300</xdr:colOff>
      <xdr:row>78</xdr:row>
      <xdr:rowOff>76733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4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125010</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2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153299</xdr:rowOff>
    </xdr:from>
    <xdr:to>
      <xdr:col>112</xdr:col>
      <xdr:colOff>38100</xdr:colOff>
      <xdr:row>78</xdr:row>
      <xdr:rowOff>83449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74576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99470</xdr:rowOff>
    </xdr:from>
    <xdr:to>
      <xdr:col>107</xdr:col>
      <xdr:colOff>101600</xdr:colOff>
      <xdr:row>78</xdr:row>
      <xdr:rowOff>29620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20747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9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166329</xdr:rowOff>
    </xdr:from>
    <xdr:to>
      <xdr:col>102</xdr:col>
      <xdr:colOff>165100</xdr:colOff>
      <xdr:row>78</xdr:row>
      <xdr:rowOff>96479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87606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6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21561</xdr:rowOff>
    </xdr:from>
    <xdr:to>
      <xdr:col>98</xdr:col>
      <xdr:colOff>38100</xdr:colOff>
      <xdr:row>78</xdr:row>
      <xdr:rowOff>123161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114288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歳出決算総額は、住民一人当たり</a:t>
          </a:r>
          <a:r>
            <a:rPr kumimoji="1" lang="en-US" altLang="ja-JP" sz="1050">
              <a:latin typeface="ＭＳ Ｐゴシック" panose="020B0600070205080204" pitchFamily="50" charset="-128"/>
              <a:ea typeface="ＭＳ Ｐゴシック" panose="020B0600070205080204" pitchFamily="50" charset="-128"/>
            </a:rPr>
            <a:t>534,030</a:t>
          </a:r>
          <a:r>
            <a:rPr kumimoji="1" lang="ja-JP" altLang="en-US" sz="1050">
              <a:latin typeface="ＭＳ Ｐゴシック" panose="020B0600070205080204" pitchFamily="50" charset="-128"/>
              <a:ea typeface="ＭＳ Ｐゴシック" panose="020B0600070205080204" pitchFamily="50" charset="-128"/>
            </a:rPr>
            <a:t>円となっており、扶助費、積立金、貸付金を除いて、住民一人当たりのコストは類似団体平均より削減できている。</a:t>
          </a:r>
        </a:p>
        <a:p>
          <a:r>
            <a:rPr kumimoji="1" lang="ja-JP" altLang="en-US" sz="105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050">
              <a:latin typeface="ＭＳ Ｐゴシック" panose="020B0600070205080204" pitchFamily="50" charset="-128"/>
              <a:ea typeface="ＭＳ Ｐゴシック" panose="020B0600070205080204" pitchFamily="50" charset="-128"/>
            </a:rPr>
            <a:t>48,258</a:t>
          </a:r>
          <a:r>
            <a:rPr kumimoji="1" lang="ja-JP" altLang="en-US" sz="1050">
              <a:latin typeface="ＭＳ Ｐゴシック" panose="020B0600070205080204" pitchFamily="50" charset="-128"/>
              <a:ea typeface="ＭＳ Ｐゴシック" panose="020B0600070205080204" pitchFamily="50" charset="-128"/>
            </a:rPr>
            <a:t>円となっており、類似団体と比べても低い結果となっている。これは、以前からの職員数の適正な定員管理により、今年度においても人口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人当たりの職員数が類似団体と比較して</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人以上少ないうえ、職員の退職に伴う入れ替え効果が続いているためであるが、数年後には退職者数が少なくなり、人件費の増加傾向が予想されているため、採用数や年齢構成について今後も適性に管理していく必要がある。</a:t>
          </a:r>
        </a:p>
        <a:p>
          <a:r>
            <a:rPr kumimoji="1" lang="ja-JP" altLang="en-US" sz="1050">
              <a:latin typeface="ＭＳ Ｐゴシック" panose="020B0600070205080204" pitchFamily="50" charset="-128"/>
              <a:ea typeface="ＭＳ Ｐゴシック" panose="020B0600070205080204" pitchFamily="50" charset="-128"/>
            </a:rPr>
            <a:t>　また、物件費についても類似団体平均に比べ</a:t>
          </a:r>
          <a:r>
            <a:rPr kumimoji="1" lang="en-US" altLang="ja-JP" sz="1050">
              <a:latin typeface="ＭＳ Ｐゴシック" panose="020B0600070205080204" pitchFamily="50" charset="-128"/>
              <a:ea typeface="ＭＳ Ｐゴシック" panose="020B0600070205080204" pitchFamily="50" charset="-128"/>
            </a:rPr>
            <a:t>34,746</a:t>
          </a:r>
          <a:r>
            <a:rPr kumimoji="1" lang="ja-JP" altLang="en-US" sz="1050">
              <a:latin typeface="ＭＳ Ｐゴシック" panose="020B0600070205080204" pitchFamily="50" charset="-128"/>
              <a:ea typeface="ＭＳ Ｐゴシック" panose="020B0600070205080204" pitchFamily="50" charset="-128"/>
            </a:rPr>
            <a:t>円低くなっている。これは、中期計画策定時の審査と予算要求時における必要最小額計上の徹底、臨時的なものを除き、原則として前年度予算を上限として査定をしていること、さらには執行段階での経費節減の徹底によるものである。</a:t>
          </a:r>
        </a:p>
        <a:p>
          <a:r>
            <a:rPr kumimoji="1" lang="ja-JP" altLang="en-US" sz="1050">
              <a:latin typeface="ＭＳ Ｐゴシック" panose="020B0600070205080204" pitchFamily="50" charset="-128"/>
              <a:ea typeface="ＭＳ Ｐゴシック" panose="020B0600070205080204" pitchFamily="50" charset="-128"/>
            </a:rPr>
            <a:t>　一方、扶助費については類似団体平均を依然として上回り、近年の伸びが著しい。今年度も昨年度より</a:t>
          </a:r>
          <a:r>
            <a:rPr kumimoji="1" lang="en-US" altLang="ja-JP" sz="1050">
              <a:latin typeface="ＭＳ Ｐゴシック" panose="020B0600070205080204" pitchFamily="50" charset="-128"/>
              <a:ea typeface="ＭＳ Ｐゴシック" panose="020B0600070205080204" pitchFamily="50" charset="-128"/>
            </a:rPr>
            <a:t>6,650</a:t>
          </a:r>
          <a:r>
            <a:rPr kumimoji="1" lang="ja-JP" altLang="en-US" sz="1050">
              <a:latin typeface="ＭＳ Ｐゴシック" panose="020B0600070205080204" pitchFamily="50" charset="-128"/>
              <a:ea typeface="ＭＳ Ｐゴシック" panose="020B0600070205080204" pitchFamily="50" charset="-128"/>
            </a:rPr>
            <a:t>円高くなっており、約</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伸びている。本町の財政構造の特徴は扶助費が突出し、中でも児童福祉費について類似団体平均を大きく上回っている状況である。これは、保育所等の子育てに関する環境が以前から整備されており、保育所等への支援を積極的に行っていること、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年度に町内</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園の認定こども園移行支援を行ったためである。また、障害者自立総合支援制度の定着によって、平成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年度以降の扶助費の伸びが著しくなってきているため、漫然とした肥大化を招くことないよう、今後において適正な運用をしていく必要がある。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14,635
14,597
56.00
7,944,899
7,815,522
92,166
3,658,676
5,944,149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82550</xdr:rowOff>
    </xdr:from>
    <xdr:to>
      <xdr:col>24</xdr:col>
      <xdr:colOff>63500</xdr:colOff>
      <xdr:row>37</xdr:row>
      <xdr:rowOff>94488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26200"/>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90932</xdr:rowOff>
    </xdr:from>
    <xdr:to>
      <xdr:col>19</xdr:col>
      <xdr:colOff>177800</xdr:colOff>
      <xdr:row>37</xdr:row>
      <xdr:rowOff>94488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3458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156735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90932</xdr:rowOff>
    </xdr:from>
    <xdr:to>
      <xdr:col>15</xdr:col>
      <xdr:colOff>50800</xdr:colOff>
      <xdr:row>37</xdr:row>
      <xdr:rowOff>132334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4582"/>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168419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9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20447</xdr:rowOff>
    </xdr:from>
    <xdr:to>
      <xdr:col>10</xdr:col>
      <xdr:colOff>114300</xdr:colOff>
      <xdr:row>37</xdr:row>
      <xdr:rowOff>132334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4097"/>
          <a:ext cx="889000" cy="1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31750</xdr:rowOff>
    </xdr:from>
    <xdr:to>
      <xdr:col>24</xdr:col>
      <xdr:colOff>114300</xdr:colOff>
      <xdr:row>37</xdr:row>
      <xdr:rowOff>133350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118127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43688</xdr:rowOff>
    </xdr:from>
    <xdr:to>
      <xdr:col>20</xdr:col>
      <xdr:colOff>38100</xdr:colOff>
      <xdr:row>37</xdr:row>
      <xdr:rowOff>145288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136415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8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40132</xdr:rowOff>
    </xdr:from>
    <xdr:to>
      <xdr:col>15</xdr:col>
      <xdr:colOff>101600</xdr:colOff>
      <xdr:row>37</xdr:row>
      <xdr:rowOff>141732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132859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81534</xdr:rowOff>
    </xdr:from>
    <xdr:to>
      <xdr:col>10</xdr:col>
      <xdr:colOff>165100</xdr:colOff>
      <xdr:row>38</xdr:row>
      <xdr:rowOff>11685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5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2811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141097</xdr:rowOff>
    </xdr:from>
    <xdr:to>
      <xdr:col>6</xdr:col>
      <xdr:colOff>38100</xdr:colOff>
      <xdr:row>37</xdr:row>
      <xdr:rowOff>71247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62374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139530</xdr:rowOff>
    </xdr:from>
    <xdr:to>
      <xdr:col>24</xdr:col>
      <xdr:colOff>63500</xdr:colOff>
      <xdr:row>57</xdr:row>
      <xdr:rowOff>82014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0730"/>
          <a:ext cx="838200" cy="1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6777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82014</xdr:rowOff>
    </xdr:from>
    <xdr:to>
      <xdr:col>19</xdr:col>
      <xdr:colOff>177800</xdr:colOff>
      <xdr:row>58</xdr:row>
      <xdr:rowOff>4509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54664"/>
          <a:ext cx="889000" cy="9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134545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4509</xdr:rowOff>
    </xdr:from>
    <xdr:to>
      <xdr:col>15</xdr:col>
      <xdr:colOff>50800</xdr:colOff>
      <xdr:row>58</xdr:row>
      <xdr:rowOff>118356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8609"/>
          <a:ext cx="889000" cy="1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102696</xdr:rowOff>
    </xdr:from>
    <xdr:to>
      <xdr:col>10</xdr:col>
      <xdr:colOff>114300</xdr:colOff>
      <xdr:row>58</xdr:row>
      <xdr:rowOff>118356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6796"/>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88730</xdr:rowOff>
    </xdr:from>
    <xdr:to>
      <xdr:col>24</xdr:col>
      <xdr:colOff>114300</xdr:colOff>
      <xdr:row>57</xdr:row>
      <xdr:rowOff>18880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111607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4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31214</xdr:rowOff>
    </xdr:from>
    <xdr:to>
      <xdr:col>20</xdr:col>
      <xdr:colOff>38100</xdr:colOff>
      <xdr:row>57</xdr:row>
      <xdr:rowOff>132814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149341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7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125159</xdr:rowOff>
    </xdr:from>
    <xdr:to>
      <xdr:col>15</xdr:col>
      <xdr:colOff>101600</xdr:colOff>
      <xdr:row>58</xdr:row>
      <xdr:rowOff>55309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46436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9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67556</xdr:rowOff>
    </xdr:from>
    <xdr:to>
      <xdr:col>10</xdr:col>
      <xdr:colOff>165100</xdr:colOff>
      <xdr:row>58</xdr:row>
      <xdr:rowOff>169156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160283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51896</xdr:rowOff>
    </xdr:from>
    <xdr:to>
      <xdr:col>6</xdr:col>
      <xdr:colOff>38100</xdr:colOff>
      <xdr:row>58</xdr:row>
      <xdr:rowOff>153496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144623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8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144996</xdr:rowOff>
    </xdr:from>
    <xdr:to>
      <xdr:col>24</xdr:col>
      <xdr:colOff>63500</xdr:colOff>
      <xdr:row>77</xdr:row>
      <xdr:rowOff>27305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5196"/>
          <a:ext cx="8382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31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27305</xdr:rowOff>
    </xdr:from>
    <xdr:to>
      <xdr:col>19</xdr:col>
      <xdr:colOff>177800</xdr:colOff>
      <xdr:row>77</xdr:row>
      <xdr:rowOff>44991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28955"/>
          <a:ext cx="889000" cy="1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79168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41021</xdr:rowOff>
    </xdr:from>
    <xdr:to>
      <xdr:col>15</xdr:col>
      <xdr:colOff>50800</xdr:colOff>
      <xdr:row>77</xdr:row>
      <xdr:rowOff>44991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42671"/>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41021</xdr:rowOff>
    </xdr:from>
    <xdr:to>
      <xdr:col>10</xdr:col>
      <xdr:colOff>114300</xdr:colOff>
      <xdr:row>77</xdr:row>
      <xdr:rowOff>81468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2671"/>
          <a:ext cx="889000" cy="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90057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94196</xdr:rowOff>
    </xdr:from>
    <xdr:to>
      <xdr:col>24</xdr:col>
      <xdr:colOff>114300</xdr:colOff>
      <xdr:row>77</xdr:row>
      <xdr:rowOff>24346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117073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7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147955</xdr:rowOff>
    </xdr:from>
    <xdr:to>
      <xdr:col>20</xdr:col>
      <xdr:colOff>38100</xdr:colOff>
      <xdr:row>77</xdr:row>
      <xdr:rowOff>78105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94632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5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165641</xdr:rowOff>
    </xdr:from>
    <xdr:to>
      <xdr:col>15</xdr:col>
      <xdr:colOff>101600</xdr:colOff>
      <xdr:row>77</xdr:row>
      <xdr:rowOff>95791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86918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161671</xdr:rowOff>
    </xdr:from>
    <xdr:to>
      <xdr:col>10</xdr:col>
      <xdr:colOff>165100</xdr:colOff>
      <xdr:row>77</xdr:row>
      <xdr:rowOff>91821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108348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30668</xdr:rowOff>
    </xdr:from>
    <xdr:to>
      <xdr:col>6</xdr:col>
      <xdr:colOff>38100</xdr:colOff>
      <xdr:row>77</xdr:row>
      <xdr:rowOff>132268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2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48724</xdr:rowOff>
    </xdr:from>
    <xdr:to>
      <xdr:col>24</xdr:col>
      <xdr:colOff>63500</xdr:colOff>
      <xdr:row>98</xdr:row>
      <xdr:rowOff>64467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50824"/>
          <a:ext cx="838200" cy="1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45851</xdr:rowOff>
    </xdr:from>
    <xdr:to>
      <xdr:col>19</xdr:col>
      <xdr:colOff>177800</xdr:colOff>
      <xdr:row>98</xdr:row>
      <xdr:rowOff>48724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4795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97947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27891</xdr:rowOff>
    </xdr:from>
    <xdr:to>
      <xdr:col>15</xdr:col>
      <xdr:colOff>50800</xdr:colOff>
      <xdr:row>98</xdr:row>
      <xdr:rowOff>45851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2999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24943</xdr:rowOff>
    </xdr:from>
    <xdr:to>
      <xdr:col>10</xdr:col>
      <xdr:colOff>114300</xdr:colOff>
      <xdr:row>98</xdr:row>
      <xdr:rowOff>27891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27043"/>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106839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13667</xdr:rowOff>
    </xdr:from>
    <xdr:to>
      <xdr:col>24</xdr:col>
      <xdr:colOff>114300</xdr:colOff>
      <xdr:row>98</xdr:row>
      <xdr:rowOff>115267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100044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3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169374</xdr:rowOff>
    </xdr:from>
    <xdr:to>
      <xdr:col>20</xdr:col>
      <xdr:colOff>38100</xdr:colOff>
      <xdr:row>98</xdr:row>
      <xdr:rowOff>99524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90651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166501</xdr:rowOff>
    </xdr:from>
    <xdr:to>
      <xdr:col>15</xdr:col>
      <xdr:colOff>101600</xdr:colOff>
      <xdr:row>98</xdr:row>
      <xdr:rowOff>96651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87778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148541</xdr:rowOff>
    </xdr:from>
    <xdr:to>
      <xdr:col>10</xdr:col>
      <xdr:colOff>165100</xdr:colOff>
      <xdr:row>98</xdr:row>
      <xdr:rowOff>78691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69818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145593</xdr:rowOff>
    </xdr:from>
    <xdr:to>
      <xdr:col>6</xdr:col>
      <xdr:colOff>38100</xdr:colOff>
      <xdr:row>98</xdr:row>
      <xdr:rowOff>75743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66870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43307</xdr:rowOff>
    </xdr:from>
    <xdr:to>
      <xdr:col>55</xdr:col>
      <xdr:colOff>0</xdr:colOff>
      <xdr:row>38</xdr:row>
      <xdr:rowOff>134747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5840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43307</xdr:rowOff>
    </xdr:from>
    <xdr:to>
      <xdr:col>50</xdr:col>
      <xdr:colOff>114300</xdr:colOff>
      <xdr:row>38</xdr:row>
      <xdr:rowOff>96076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58407"/>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122762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96076</xdr:rowOff>
    </xdr:from>
    <xdr:to>
      <xdr:col>45</xdr:col>
      <xdr:colOff>177800</xdr:colOff>
      <xdr:row>38</xdr:row>
      <xdr:rowOff>113602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1117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154005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113602</xdr:rowOff>
    </xdr:from>
    <xdr:to>
      <xdr:col>41</xdr:col>
      <xdr:colOff>50800</xdr:colOff>
      <xdr:row>38</xdr:row>
      <xdr:rowOff>130746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28702"/>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83947</xdr:rowOff>
    </xdr:from>
    <xdr:to>
      <xdr:col>55</xdr:col>
      <xdr:colOff>50800</xdr:colOff>
      <xdr:row>39</xdr:row>
      <xdr:rowOff>14097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5605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163957</xdr:rowOff>
    </xdr:from>
    <xdr:to>
      <xdr:col>50</xdr:col>
      <xdr:colOff>165100</xdr:colOff>
      <xdr:row>38</xdr:row>
      <xdr:rowOff>94107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110634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28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45276</xdr:rowOff>
    </xdr:from>
    <xdr:to>
      <xdr:col>46</xdr:col>
      <xdr:colOff>38100</xdr:colOff>
      <xdr:row>38</xdr:row>
      <xdr:rowOff>146876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163403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35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62802</xdr:rowOff>
    </xdr:from>
    <xdr:to>
      <xdr:col>41</xdr:col>
      <xdr:colOff>101600</xdr:colOff>
      <xdr:row>38</xdr:row>
      <xdr:rowOff>164402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155529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70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79946</xdr:rowOff>
    </xdr:from>
    <xdr:to>
      <xdr:col>36</xdr:col>
      <xdr:colOff>165100</xdr:colOff>
      <xdr:row>39</xdr:row>
      <xdr:rowOff>10096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87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75790</xdr:rowOff>
    </xdr:from>
    <xdr:to>
      <xdr:col>55</xdr:col>
      <xdr:colOff>0</xdr:colOff>
      <xdr:row>58</xdr:row>
      <xdr:rowOff>109133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19890"/>
          <a:ext cx="8382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171387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1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107946</xdr:rowOff>
    </xdr:from>
    <xdr:to>
      <xdr:col>50</xdr:col>
      <xdr:colOff>114300</xdr:colOff>
      <xdr:row>58</xdr:row>
      <xdr:rowOff>109133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52046"/>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91944</xdr:rowOff>
    </xdr:from>
    <xdr:to>
      <xdr:col>45</xdr:col>
      <xdr:colOff>177800</xdr:colOff>
      <xdr:row>58</xdr:row>
      <xdr:rowOff>107946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360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91944</xdr:rowOff>
    </xdr:from>
    <xdr:to>
      <xdr:col>41</xdr:col>
      <xdr:colOff>50800</xdr:colOff>
      <xdr:row>58</xdr:row>
      <xdr:rowOff>119562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36044"/>
          <a:ext cx="889000" cy="2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138589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24990</xdr:rowOff>
    </xdr:from>
    <xdr:to>
      <xdr:col>55</xdr:col>
      <xdr:colOff>50800</xdr:colOff>
      <xdr:row>58</xdr:row>
      <xdr:rowOff>126590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111367</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58333</xdr:rowOff>
    </xdr:from>
    <xdr:to>
      <xdr:col>50</xdr:col>
      <xdr:colOff>165100</xdr:colOff>
      <xdr:row>58</xdr:row>
      <xdr:rowOff>159933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151060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0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57146</xdr:rowOff>
    </xdr:from>
    <xdr:to>
      <xdr:col>46</xdr:col>
      <xdr:colOff>38100</xdr:colOff>
      <xdr:row>58</xdr:row>
      <xdr:rowOff>158746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149873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100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41144</xdr:rowOff>
    </xdr:from>
    <xdr:to>
      <xdr:col>41</xdr:col>
      <xdr:colOff>101600</xdr:colOff>
      <xdr:row>58</xdr:row>
      <xdr:rowOff>142744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8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133871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7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68762</xdr:rowOff>
    </xdr:from>
    <xdr:to>
      <xdr:col>36</xdr:col>
      <xdr:colOff>165100</xdr:colOff>
      <xdr:row>58</xdr:row>
      <xdr:rowOff>170362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161489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10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50958</xdr:rowOff>
    </xdr:from>
    <xdr:to>
      <xdr:col>55</xdr:col>
      <xdr:colOff>0</xdr:colOff>
      <xdr:row>76</xdr:row>
      <xdr:rowOff>119720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81158"/>
          <a:ext cx="8382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155130</xdr:rowOff>
    </xdr:from>
    <xdr:to>
      <xdr:col>50</xdr:col>
      <xdr:colOff>114300</xdr:colOff>
      <xdr:row>76</xdr:row>
      <xdr:rowOff>50958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13880"/>
          <a:ext cx="889000" cy="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129826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155130</xdr:rowOff>
    </xdr:from>
    <xdr:to>
      <xdr:col>45</xdr:col>
      <xdr:colOff>177800</xdr:colOff>
      <xdr:row>76</xdr:row>
      <xdr:rowOff>1671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13880"/>
          <a:ext cx="889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96657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1671</xdr:rowOff>
    </xdr:from>
    <xdr:to>
      <xdr:col>41</xdr:col>
      <xdr:colOff>50800</xdr:colOff>
      <xdr:row>76</xdr:row>
      <xdr:rowOff>138009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31871"/>
          <a:ext cx="889000" cy="13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68920</xdr:rowOff>
    </xdr:from>
    <xdr:to>
      <xdr:col>55</xdr:col>
      <xdr:colOff>50800</xdr:colOff>
      <xdr:row>76</xdr:row>
      <xdr:rowOff>170520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47347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7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xdr:rowOff>
    </xdr:from>
    <xdr:to>
      <xdr:col>50</xdr:col>
      <xdr:colOff>165100</xdr:colOff>
      <xdr:row>76</xdr:row>
      <xdr:rowOff>101758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118284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0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104331</xdr:rowOff>
    </xdr:from>
    <xdr:to>
      <xdr:col>46</xdr:col>
      <xdr:colOff>38100</xdr:colOff>
      <xdr:row>76</xdr:row>
      <xdr:rowOff>34482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630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51008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122321</xdr:rowOff>
    </xdr:from>
    <xdr:to>
      <xdr:col>41</xdr:col>
      <xdr:colOff>101600</xdr:colOff>
      <xdr:row>76</xdr:row>
      <xdr:rowOff>52471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68998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5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87209</xdr:rowOff>
    </xdr:from>
    <xdr:to>
      <xdr:col>36</xdr:col>
      <xdr:colOff>165100</xdr:colOff>
      <xdr:row>77</xdr:row>
      <xdr:rowOff>17359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8486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45968</xdr:rowOff>
    </xdr:from>
    <xdr:to>
      <xdr:col>55</xdr:col>
      <xdr:colOff>0</xdr:colOff>
      <xdr:row>98</xdr:row>
      <xdr:rowOff>49510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48068"/>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49510</xdr:rowOff>
    </xdr:from>
    <xdr:to>
      <xdr:col>50</xdr:col>
      <xdr:colOff>114300</xdr:colOff>
      <xdr:row>98</xdr:row>
      <xdr:rowOff>56331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51610"/>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56331</xdr:rowOff>
    </xdr:from>
    <xdr:to>
      <xdr:col>45</xdr:col>
      <xdr:colOff>177800</xdr:colOff>
      <xdr:row>98</xdr:row>
      <xdr:rowOff>59446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58431"/>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53783</xdr:rowOff>
    </xdr:from>
    <xdr:to>
      <xdr:col>41</xdr:col>
      <xdr:colOff>50800</xdr:colOff>
      <xdr:row>98</xdr:row>
      <xdr:rowOff>59446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55883"/>
          <a:ext cx="889000" cy="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166618</xdr:rowOff>
    </xdr:from>
    <xdr:to>
      <xdr:col>55</xdr:col>
      <xdr:colOff>50800</xdr:colOff>
      <xdr:row>98</xdr:row>
      <xdr:rowOff>96768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81545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1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170160</xdr:rowOff>
    </xdr:from>
    <xdr:to>
      <xdr:col>50</xdr:col>
      <xdr:colOff>165100</xdr:colOff>
      <xdr:row>98</xdr:row>
      <xdr:rowOff>100310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0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91437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9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5531</xdr:rowOff>
    </xdr:from>
    <xdr:to>
      <xdr:col>46</xdr:col>
      <xdr:colOff>38100</xdr:colOff>
      <xdr:row>98</xdr:row>
      <xdr:rowOff>107131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0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98258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0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8646</xdr:rowOff>
    </xdr:from>
    <xdr:to>
      <xdr:col>41</xdr:col>
      <xdr:colOff>101600</xdr:colOff>
      <xdr:row>98</xdr:row>
      <xdr:rowOff>110246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101373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2983</xdr:rowOff>
    </xdr:from>
    <xdr:to>
      <xdr:col>36</xdr:col>
      <xdr:colOff>165100</xdr:colOff>
      <xdr:row>98</xdr:row>
      <xdr:rowOff>104583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95710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166688</xdr:rowOff>
    </xdr:from>
    <xdr:to>
      <xdr:col>85</xdr:col>
      <xdr:colOff>127000</xdr:colOff>
      <xdr:row>38</xdr:row>
      <xdr:rowOff>8357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10338"/>
          <a:ext cx="8382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8357</xdr:rowOff>
    </xdr:from>
    <xdr:to>
      <xdr:col>81</xdr:col>
      <xdr:colOff>50800</xdr:colOff>
      <xdr:row>38</xdr:row>
      <xdr:rowOff>31509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23457"/>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19710</xdr:rowOff>
    </xdr:from>
    <xdr:to>
      <xdr:col>76</xdr:col>
      <xdr:colOff>114300</xdr:colOff>
      <xdr:row>38</xdr:row>
      <xdr:rowOff>31509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34810"/>
          <a:ext cx="889000" cy="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135255</xdr:rowOff>
    </xdr:from>
    <xdr:to>
      <xdr:col>71</xdr:col>
      <xdr:colOff>177800</xdr:colOff>
      <xdr:row>38</xdr:row>
      <xdr:rowOff>19710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78905"/>
          <a:ext cx="889000" cy="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115888</xdr:rowOff>
    </xdr:from>
    <xdr:to>
      <xdr:col>85</xdr:col>
      <xdr:colOff>177800</xdr:colOff>
      <xdr:row>38</xdr:row>
      <xdr:rowOff>46038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30815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129006</xdr:rowOff>
    </xdr:from>
    <xdr:to>
      <xdr:col>81</xdr:col>
      <xdr:colOff>101600</xdr:colOff>
      <xdr:row>38</xdr:row>
      <xdr:rowOff>59156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50284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152159</xdr:rowOff>
    </xdr:from>
    <xdr:to>
      <xdr:col>76</xdr:col>
      <xdr:colOff>165100</xdr:colOff>
      <xdr:row>38</xdr:row>
      <xdr:rowOff>82308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95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73436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140360</xdr:rowOff>
    </xdr:from>
    <xdr:to>
      <xdr:col>72</xdr:col>
      <xdr:colOff>38100</xdr:colOff>
      <xdr:row>38</xdr:row>
      <xdr:rowOff>70510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61637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84455</xdr:rowOff>
    </xdr:from>
    <xdr:to>
      <xdr:col>67</xdr:col>
      <xdr:colOff>101600</xdr:colOff>
      <xdr:row>38</xdr:row>
      <xdr:rowOff>14605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163932</xdr:rowOff>
    </xdr:from>
    <xdr:to>
      <xdr:col>85</xdr:col>
      <xdr:colOff>127000</xdr:colOff>
      <xdr:row>57</xdr:row>
      <xdr:rowOff>40655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93682"/>
          <a:ext cx="838200" cy="21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36914</xdr:rowOff>
    </xdr:from>
    <xdr:to>
      <xdr:col>81</xdr:col>
      <xdr:colOff>50800</xdr:colOff>
      <xdr:row>57</xdr:row>
      <xdr:rowOff>40655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09564"/>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36914</xdr:rowOff>
    </xdr:from>
    <xdr:to>
      <xdr:col>76</xdr:col>
      <xdr:colOff>114300</xdr:colOff>
      <xdr:row>57</xdr:row>
      <xdr:rowOff>84531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09564"/>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84531</xdr:rowOff>
    </xdr:from>
    <xdr:to>
      <xdr:col>71</xdr:col>
      <xdr:colOff>177800</xdr:colOff>
      <xdr:row>57</xdr:row>
      <xdr:rowOff>98560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7181"/>
          <a:ext cx="8890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133783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113132</xdr:rowOff>
    </xdr:from>
    <xdr:to>
      <xdr:col>85</xdr:col>
      <xdr:colOff>177800</xdr:colOff>
      <xdr:row>56</xdr:row>
      <xdr:rowOff>43282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136009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9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161305</xdr:rowOff>
    </xdr:from>
    <xdr:to>
      <xdr:col>81</xdr:col>
      <xdr:colOff>101600</xdr:colOff>
      <xdr:row>57</xdr:row>
      <xdr:rowOff>91455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82582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157564</xdr:rowOff>
    </xdr:from>
    <xdr:to>
      <xdr:col>76</xdr:col>
      <xdr:colOff>165100</xdr:colOff>
      <xdr:row>57</xdr:row>
      <xdr:rowOff>87714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78841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5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33731</xdr:rowOff>
    </xdr:from>
    <xdr:to>
      <xdr:col>72</xdr:col>
      <xdr:colOff>38100</xdr:colOff>
      <xdr:row>57</xdr:row>
      <xdr:rowOff>135331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126458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47760</xdr:rowOff>
    </xdr:from>
    <xdr:to>
      <xdr:col>67</xdr:col>
      <xdr:colOff>101600</xdr:colOff>
      <xdr:row>57</xdr:row>
      <xdr:rowOff>149360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131108</xdr:rowOff>
    </xdr:from>
    <xdr:to>
      <xdr:col>85</xdr:col>
      <xdr:colOff>127000</xdr:colOff>
      <xdr:row>79</xdr:row>
      <xdr:rowOff>11779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4208"/>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101757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3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131108</xdr:rowOff>
    </xdr:from>
    <xdr:to>
      <xdr:col>81</xdr:col>
      <xdr:colOff>50800</xdr:colOff>
      <xdr:row>79</xdr:row>
      <xdr:rowOff>12027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4208"/>
          <a:ext cx="8890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106976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99124</xdr:rowOff>
    </xdr:from>
    <xdr:to>
      <xdr:col>76</xdr:col>
      <xdr:colOff>114300</xdr:colOff>
      <xdr:row>79</xdr:row>
      <xdr:rowOff>12027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72224"/>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20032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99124</xdr:rowOff>
    </xdr:from>
    <xdr:to>
      <xdr:col>71</xdr:col>
      <xdr:colOff>177800</xdr:colOff>
      <xdr:row>79</xdr:row>
      <xdr:rowOff>30944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72224"/>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148841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132429</xdr:rowOff>
    </xdr:from>
    <xdr:to>
      <xdr:col>85</xdr:col>
      <xdr:colOff>177800</xdr:colOff>
      <xdr:row>79</xdr:row>
      <xdr:rowOff>62579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47356</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2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80308</xdr:rowOff>
    </xdr:from>
    <xdr:to>
      <xdr:col>81</xdr:col>
      <xdr:colOff>101600</xdr:colOff>
      <xdr:row>79</xdr:row>
      <xdr:rowOff>10458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1585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132677</xdr:rowOff>
    </xdr:from>
    <xdr:to>
      <xdr:col>76</xdr:col>
      <xdr:colOff>165100</xdr:colOff>
      <xdr:row>79</xdr:row>
      <xdr:rowOff>62827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53954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9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48324</xdr:rowOff>
    </xdr:from>
    <xdr:to>
      <xdr:col>72</xdr:col>
      <xdr:colOff>38100</xdr:colOff>
      <xdr:row>78</xdr:row>
      <xdr:rowOff>149924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166451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151594</xdr:rowOff>
    </xdr:from>
    <xdr:to>
      <xdr:col>67</xdr:col>
      <xdr:colOff>101600</xdr:colOff>
      <xdr:row>79</xdr:row>
      <xdr:rowOff>81744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72871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17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54333</xdr:rowOff>
    </xdr:from>
    <xdr:to>
      <xdr:col>85</xdr:col>
      <xdr:colOff>127000</xdr:colOff>
      <xdr:row>97</xdr:row>
      <xdr:rowOff>76332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84983"/>
          <a:ext cx="838200" cy="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49137</xdr:rowOff>
    </xdr:from>
    <xdr:to>
      <xdr:col>81</xdr:col>
      <xdr:colOff>50800</xdr:colOff>
      <xdr:row>97</xdr:row>
      <xdr:rowOff>54333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79787"/>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43154</xdr:rowOff>
    </xdr:from>
    <xdr:to>
      <xdr:col>76</xdr:col>
      <xdr:colOff>114300</xdr:colOff>
      <xdr:row>97</xdr:row>
      <xdr:rowOff>49137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73804"/>
          <a:ext cx="8890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40594</xdr:rowOff>
    </xdr:from>
    <xdr:to>
      <xdr:col>71</xdr:col>
      <xdr:colOff>177800</xdr:colOff>
      <xdr:row>97</xdr:row>
      <xdr:rowOff>43154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71244"/>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25532</xdr:rowOff>
    </xdr:from>
    <xdr:to>
      <xdr:col>85</xdr:col>
      <xdr:colOff>177800</xdr:colOff>
      <xdr:row>97</xdr:row>
      <xdr:rowOff>127132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5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111909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3533</xdr:rowOff>
    </xdr:from>
    <xdr:to>
      <xdr:col>81</xdr:col>
      <xdr:colOff>101600</xdr:colOff>
      <xdr:row>97</xdr:row>
      <xdr:rowOff>105133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96260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169787</xdr:rowOff>
    </xdr:from>
    <xdr:to>
      <xdr:col>76</xdr:col>
      <xdr:colOff>165100</xdr:colOff>
      <xdr:row>97</xdr:row>
      <xdr:rowOff>99937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91064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163804</xdr:rowOff>
    </xdr:from>
    <xdr:to>
      <xdr:col>72</xdr:col>
      <xdr:colOff>38100</xdr:colOff>
      <xdr:row>97</xdr:row>
      <xdr:rowOff>93954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85081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161244</xdr:rowOff>
    </xdr:from>
    <xdr:to>
      <xdr:col>67</xdr:col>
      <xdr:colOff>101600</xdr:colOff>
      <xdr:row>97</xdr:row>
      <xdr:rowOff>91394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2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82521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本町の歳出決算総額は</a:t>
          </a:r>
          <a:r>
            <a:rPr kumimoji="1" lang="en-US" altLang="ja-JP" sz="1050">
              <a:latin typeface="ＭＳ Ｐゴシック" panose="020B0600070205080204" pitchFamily="50" charset="-128"/>
              <a:ea typeface="ＭＳ Ｐゴシック" panose="020B0600070205080204" pitchFamily="50" charset="-128"/>
            </a:rPr>
            <a:t>78</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百万円で、目的別構成比の主なものとして民生費</a:t>
          </a:r>
          <a:r>
            <a:rPr kumimoji="1" lang="en-US" altLang="ja-JP" sz="1050">
              <a:latin typeface="ＭＳ Ｐゴシック" panose="020B0600070205080204" pitchFamily="50" charset="-128"/>
              <a:ea typeface="ＭＳ Ｐゴシック" panose="020B0600070205080204" pitchFamily="50" charset="-128"/>
            </a:rPr>
            <a:t>28.9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58</a:t>
          </a:r>
          <a:r>
            <a:rPr kumimoji="1" lang="ja-JP" altLang="en-US" sz="1050">
              <a:latin typeface="ＭＳ Ｐゴシック" panose="020B0600070205080204" pitchFamily="50" charset="-128"/>
              <a:ea typeface="ＭＳ Ｐゴシック" panose="020B0600070205080204" pitchFamily="50" charset="-128"/>
            </a:rPr>
            <a:t>百万円）、総務費</a:t>
          </a:r>
          <a:r>
            <a:rPr kumimoji="1" lang="en-US" altLang="ja-JP" sz="1050">
              <a:latin typeface="ＭＳ Ｐゴシック" panose="020B0600070205080204" pitchFamily="50" charset="-128"/>
              <a:ea typeface="ＭＳ Ｐゴシック" panose="020B0600070205080204" pitchFamily="50" charset="-128"/>
            </a:rPr>
            <a:t>27.2</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百万円）、教育費</a:t>
          </a:r>
          <a:r>
            <a:rPr kumimoji="1" lang="en-US" altLang="ja-JP" sz="1050">
              <a:latin typeface="ＭＳ Ｐゴシック" panose="020B0600070205080204" pitchFamily="50" charset="-128"/>
              <a:ea typeface="ＭＳ Ｐゴシック" panose="020B0600070205080204" pitchFamily="50" charset="-128"/>
            </a:rPr>
            <a:t>13.9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87</a:t>
          </a:r>
          <a:r>
            <a:rPr kumimoji="1" lang="ja-JP" altLang="en-US" sz="1050">
              <a:latin typeface="ＭＳ Ｐゴシック" panose="020B0600070205080204" pitchFamily="50" charset="-128"/>
              <a:ea typeface="ＭＳ Ｐゴシック" panose="020B0600070205080204" pitchFamily="50" charset="-128"/>
            </a:rPr>
            <a:t>百万円）があげられる。</a:t>
          </a:r>
        </a:p>
        <a:p>
          <a:r>
            <a:rPr kumimoji="1" lang="ja-JP" altLang="en-US" sz="1050">
              <a:latin typeface="ＭＳ Ｐゴシック" panose="020B0600070205080204" pitchFamily="50" charset="-128"/>
              <a:ea typeface="ＭＳ Ｐゴシック" panose="020B0600070205080204" pitchFamily="50" charset="-128"/>
            </a:rPr>
            <a:t>　民生費については、類似団体と同様年々増加傾向にあり、中でも平成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年度に「障害者自立支援法」が「障害者総合支援法」となり、近年の伸びが大きく前年度から</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百万円増、認定こども園・保育所の施設型給付費が</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百万円増となっていることが民生費増加につながっている。</a:t>
          </a:r>
        </a:p>
        <a:p>
          <a:r>
            <a:rPr kumimoji="1" lang="ja-JP" altLang="en-US" sz="1050">
              <a:latin typeface="ＭＳ Ｐゴシック" panose="020B0600070205080204" pitchFamily="50" charset="-128"/>
              <a:ea typeface="ＭＳ Ｐゴシック" panose="020B0600070205080204" pitchFamily="50" charset="-128"/>
            </a:rPr>
            <a:t>　総務費については、類似団体平均を下回り近年横ばいとなっていたが、平成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年度から増加傾向にあり平成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年度も前年に比べ</a:t>
          </a:r>
          <a:r>
            <a:rPr kumimoji="1" lang="en-US" altLang="ja-JP" sz="1050">
              <a:latin typeface="ＭＳ Ｐゴシック" panose="020B0600070205080204" pitchFamily="50" charset="-128"/>
              <a:ea typeface="ＭＳ Ｐゴシック" panose="020B0600070205080204" pitchFamily="50" charset="-128"/>
            </a:rPr>
            <a:t>490,433</a:t>
          </a:r>
          <a:r>
            <a:rPr kumimoji="1" lang="ja-JP" altLang="en-US" sz="1050">
              <a:latin typeface="ＭＳ Ｐゴシック" panose="020B0600070205080204" pitchFamily="50" charset="-128"/>
              <a:ea typeface="ＭＳ Ｐゴシック" panose="020B0600070205080204" pitchFamily="50" charset="-128"/>
            </a:rPr>
            <a:t>千円の増となっている。</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これは、ふるさとづくり応援寄附金関連経費の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502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百万円増や財政調整基金の積立金が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百万円増加したことが増加の主な要因となっている。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教育費については、前年度と比べ</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413,496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千円の増加となっており、小中学校空調設備整備事業による</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220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百万円増や歴史文化交流館（仮称）整備事業による</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百万円増などが増加の主な要因となっている。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公債費については、経常経費分析表（経常収支比率の分析）でも述べたように、平成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年度に長期財政計画、平成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年度に公債費負担適正化計画を策定し、ピーク時（平成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年度末）に</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81.7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億円あった地方債残高を、令和元年度末には約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26.9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59.7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億円まで圧縮した結果、近年減少傾向にある。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標準財政規模について、臨時財政対策債発行可能額と地方消費税交付金の減で標準税収入額が微減であったが、普通交付税の増により、昨年度から</a:t>
          </a:r>
          <a:r>
            <a:rPr kumimoji="1" lang="en-US" altLang="ja-JP" sz="1050">
              <a:latin typeface="ＭＳ ゴシック" pitchFamily="49" charset="-128"/>
              <a:ea typeface="ＭＳ ゴシック" pitchFamily="49" charset="-128"/>
            </a:rPr>
            <a:t>61</a:t>
          </a:r>
          <a:r>
            <a:rPr kumimoji="1" lang="ja-JP" altLang="en-US" sz="1050">
              <a:latin typeface="ＭＳ ゴシック" pitchFamily="49" charset="-128"/>
              <a:ea typeface="ＭＳ ゴシック" pitchFamily="49" charset="-128"/>
            </a:rPr>
            <a:t>百万円の増となった。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財政調整基金はコロナ対策による積立てにより</a:t>
          </a:r>
          <a:r>
            <a:rPr kumimoji="1" lang="en-US" altLang="ja-JP" sz="1050">
              <a:latin typeface="ＭＳ ゴシック" pitchFamily="49" charset="-128"/>
              <a:ea typeface="ＭＳ ゴシック" pitchFamily="49" charset="-128"/>
            </a:rPr>
            <a:t>47</a:t>
          </a:r>
          <a:r>
            <a:rPr kumimoji="1" lang="ja-JP" altLang="en-US" sz="1050">
              <a:latin typeface="ＭＳ ゴシック" pitchFamily="49" charset="-128"/>
              <a:ea typeface="ＭＳ ゴシック" pitchFamily="49" charset="-128"/>
            </a:rPr>
            <a:t>百万円増となり、標準財政規模に対する比率については昨年度から増加となった。</a:t>
          </a:r>
        </a:p>
        <a:p>
          <a:r>
            <a:rPr kumimoji="1" lang="ja-JP" altLang="en-US" sz="1050">
              <a:latin typeface="ＭＳ ゴシック" pitchFamily="49" charset="-128"/>
              <a:ea typeface="ＭＳ ゴシック" pitchFamily="49" charset="-128"/>
            </a:rPr>
            <a:t>　実質収支額については、翌年度へ繰越すべき一般財源が増加となったが、税収等の増により前年度と比べ</a:t>
          </a:r>
          <a:r>
            <a:rPr kumimoji="1" lang="en-US" altLang="ja-JP" sz="1050">
              <a:latin typeface="ＭＳ ゴシック" pitchFamily="49" charset="-128"/>
              <a:ea typeface="ＭＳ ゴシック" pitchFamily="49" charset="-128"/>
            </a:rPr>
            <a:t>0.6</a:t>
          </a:r>
          <a:r>
            <a:rPr kumimoji="1" lang="ja-JP" altLang="en-US" sz="1050">
              <a:latin typeface="ＭＳ ゴシック" pitchFamily="49" charset="-128"/>
              <a:ea typeface="ＭＳ ゴシック" pitchFamily="49" charset="-128"/>
            </a:rPr>
            <a:t>％増となった。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いずれの会計も黒字決算であり、特に問題はない。</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年度以降一般会計の率が低くなっているのは、平成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年度においては例年にない数の災害が起き、多額の一般財源を繰越財源として要したこと、平成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年度においては、町営工業団地事業に関する地方債の繰上償還の財源とした減債基金への積み戻しをしたことや数年後に計画している庁舎建設基金の積み立てへ財源配分をしたため、平成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により災害復旧費に多額の一般財源を繰越財源として要したためである。令和元年度においては、多額の一般財源を繰越財源として要する災害等もなかったため、前年度と比べ標準財政規模比が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上水道企業会計は、起債償還額のピークを過ぎたことや世帯数の増加により利用料が増収になっていることから黒字額が増加した。</a:t>
          </a:r>
        </a:p>
        <a:p>
          <a:r>
            <a:rPr kumimoji="1" lang="ja-JP" altLang="en-US" sz="1400">
              <a:latin typeface="ＭＳ ゴシック" pitchFamily="49" charset="-128"/>
              <a:ea typeface="ＭＳ ゴシック" pitchFamily="49" charset="-128"/>
            </a:rPr>
            <a:t>　一方、国民健康保険、介護保険、後期高齢者医療保険事業などについても、一般会計からの繰出金を適正に行っていることから、平均的な水準となっている。</a:t>
          </a:r>
        </a:p>
        <a:p>
          <a:r>
            <a:rPr kumimoji="1" lang="ja-JP" altLang="en-US" sz="1400">
              <a:latin typeface="ＭＳ ゴシック" pitchFamily="49" charset="-128"/>
              <a:ea typeface="ＭＳ ゴシック" pitchFamily="49" charset="-128"/>
            </a:rPr>
            <a:t>　今後についても、適正に予算編成及び執行管理することで黒字を維持していく。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8_&#27874;&#20304;&#35211;&#30010;&#12288;&#9675;/&#12304;&#36001;&#25919;&#29366;&#27841;&#36039;&#26009;&#38598;&#12305;_423238_&#27874;&#20304;&#35211;&#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5.8</v>
          </cell>
          <cell r="CF51">
            <v>10.199999999999999</v>
          </cell>
          <cell r="CN51">
            <v>9.9</v>
          </cell>
        </row>
        <row r="53">
          <cell r="BP53">
            <v>50.4</v>
          </cell>
          <cell r="BX53">
            <v>61.3</v>
          </cell>
          <cell r="CF53">
            <v>62.8</v>
          </cell>
          <cell r="CN53">
            <v>63.7</v>
          </cell>
          <cell r="CV53">
            <v>64.5</v>
          </cell>
        </row>
        <row r="55">
          <cell r="AN55" t="str">
            <v>類似団体内平均値</v>
          </cell>
          <cell r="BP55">
            <v>20.2</v>
          </cell>
          <cell r="BX55">
            <v>38.5</v>
          </cell>
          <cell r="CF55">
            <v>32.799999999999997</v>
          </cell>
          <cell r="CN55">
            <v>20.9</v>
          </cell>
          <cell r="CV55">
            <v>21</v>
          </cell>
        </row>
        <row r="57">
          <cell r="BP57">
            <v>55.8</v>
          </cell>
          <cell r="BX57">
            <v>57.6</v>
          </cell>
          <cell r="CF57">
            <v>58.9</v>
          </cell>
          <cell r="CN57">
            <v>60.5</v>
          </cell>
          <cell r="CV57">
            <v>61.2</v>
          </cell>
        </row>
        <row r="72">
          <cell r="BP72" t="str">
            <v>H27</v>
          </cell>
          <cell r="BX72" t="str">
            <v>H28</v>
          </cell>
          <cell r="CF72" t="str">
            <v>H29</v>
          </cell>
          <cell r="CN72" t="str">
            <v>H30</v>
          </cell>
          <cell r="CV72" t="str">
            <v>R01</v>
          </cell>
        </row>
        <row r="73">
          <cell r="AN73" t="str">
            <v>当該団体値</v>
          </cell>
          <cell r="BP73">
            <v>5.8</v>
          </cell>
          <cell r="CF73">
            <v>10.199999999999999</v>
          </cell>
          <cell r="CN73">
            <v>9.9</v>
          </cell>
        </row>
        <row r="75">
          <cell r="BP75">
            <v>13</v>
          </cell>
          <cell r="BX75">
            <v>12</v>
          </cell>
          <cell r="CF75">
            <v>11.2</v>
          </cell>
          <cell r="CN75">
            <v>10.5</v>
          </cell>
          <cell r="CV75">
            <v>9.9</v>
          </cell>
        </row>
        <row r="77">
          <cell r="AN77" t="str">
            <v>類似団体内平均値</v>
          </cell>
          <cell r="BP77">
            <v>20.2</v>
          </cell>
          <cell r="BX77">
            <v>38.5</v>
          </cell>
          <cell r="CF77">
            <v>32.799999999999997</v>
          </cell>
          <cell r="CN77">
            <v>20.9</v>
          </cell>
          <cell r="CV77">
            <v>21</v>
          </cell>
        </row>
        <row r="79">
          <cell r="BP79">
            <v>9.3000000000000007</v>
          </cell>
          <cell r="BX79">
            <v>9.1999999999999993</v>
          </cell>
          <cell r="CF79">
            <v>9.1</v>
          </cell>
          <cell r="CN79">
            <v>9.1</v>
          </cell>
          <cell r="CV79">
            <v>9.1999999999999993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7944899</v>
      </c>
      <c r="BO4" s="424"/>
      <c r="BP4" s="424"/>
      <c r="BQ4" s="424"/>
      <c r="BR4" s="424"/>
      <c r="BS4" s="424"/>
      <c r="BT4" s="424"/>
      <c r="BU4" s="425"/>
      <c r="BV4" s="423">
        <v>7032859</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2.5</v>
      </c>
      <c r="CU4" s="608"/>
      <c r="CV4" s="608"/>
      <c r="CW4" s="608"/>
      <c r="CX4" s="608"/>
      <c r="CY4" s="608"/>
      <c r="CZ4" s="608"/>
      <c r="DA4" s="609"/>
      <c r="DB4" s="607">
        <v>1.9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7815522</v>
      </c>
      <c r="BO5" s="429"/>
      <c r="BP5" s="429"/>
      <c r="BQ5" s="429"/>
      <c r="BR5" s="429"/>
      <c r="BS5" s="429"/>
      <c r="BT5" s="429"/>
      <c r="BU5" s="430"/>
      <c r="BV5" s="428">
        <v>6945200</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85.2</v>
      </c>
      <c r="CU5" s="399"/>
      <c r="CV5" s="399"/>
      <c r="CW5" s="399"/>
      <c r="CX5" s="399"/>
      <c r="CY5" s="399"/>
      <c r="CZ5" s="399"/>
      <c r="DA5" s="400"/>
      <c r="DB5" s="398">
        <v>86.8</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129377</v>
      </c>
      <c r="BO6" s="429"/>
      <c r="BP6" s="429"/>
      <c r="BQ6" s="429"/>
      <c r="BR6" s="429"/>
      <c r="BS6" s="429"/>
      <c r="BT6" s="429"/>
      <c r="BU6" s="430"/>
      <c r="BV6" s="428">
        <v>87659</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88.9</v>
      </c>
      <c r="CU6" s="582"/>
      <c r="CV6" s="582"/>
      <c r="CW6" s="582"/>
      <c r="CX6" s="582"/>
      <c r="CY6" s="582"/>
      <c r="CZ6" s="582"/>
      <c r="DA6" s="583"/>
      <c r="DB6" s="581">
        <v>91.6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37211</v>
      </c>
      <c r="BO7" s="429"/>
      <c r="BP7" s="429"/>
      <c r="BQ7" s="429"/>
      <c r="BR7" s="429"/>
      <c r="BS7" s="429"/>
      <c r="BT7" s="429"/>
      <c r="BU7" s="430"/>
      <c r="BV7" s="428">
        <v>17597</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3658676</v>
      </c>
      <c r="CU7" s="429"/>
      <c r="CV7" s="429"/>
      <c r="CW7" s="429"/>
      <c r="CX7" s="429"/>
      <c r="CY7" s="429"/>
      <c r="CZ7" s="429"/>
      <c r="DA7" s="430"/>
      <c r="DB7" s="428">
        <v>3597268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92166</v>
      </c>
      <c r="BO8" s="429"/>
      <c r="BP8" s="429"/>
      <c r="BQ8" s="429"/>
      <c r="BR8" s="429"/>
      <c r="BS8" s="429"/>
      <c r="BT8" s="429"/>
      <c r="BU8" s="430"/>
      <c r="BV8" s="428">
        <v>70062</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0.43</v>
      </c>
      <c r="CU8" s="542"/>
      <c r="CV8" s="542"/>
      <c r="CW8" s="542"/>
      <c r="CX8" s="542"/>
      <c r="CY8" s="542"/>
      <c r="CZ8" s="542"/>
      <c r="DA8" s="543"/>
      <c r="DB8" s="541">
        <v>0.43</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14891</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22104</v>
      </c>
      <c r="BO9" s="429"/>
      <c r="BP9" s="429"/>
      <c r="BQ9" s="429"/>
      <c r="BR9" s="429"/>
      <c r="BS9" s="429"/>
      <c r="BT9" s="429"/>
      <c r="BU9" s="430"/>
      <c r="BV9" s="428">
        <v>-8033</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13.2</v>
      </c>
      <c r="CU9" s="399"/>
      <c r="CV9" s="399"/>
      <c r="CW9" s="399"/>
      <c r="CX9" s="399"/>
      <c r="CY9" s="399"/>
      <c r="CZ9" s="399"/>
      <c r="DA9" s="400"/>
      <c r="DB9" s="398">
        <v>14.9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15227</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104</v>
      </c>
      <c r="AV10" s="486"/>
      <c r="AW10" s="486"/>
      <c r="AX10" s="486"/>
      <c r="AY10" s="408" t="s">
        <v>120</v>
      </c>
      <c r="AZ10" s="409"/>
      <c r="BA10" s="409"/>
      <c r="BB10" s="409"/>
      <c r="BC10" s="409"/>
      <c r="BD10" s="409"/>
      <c r="BE10" s="409"/>
      <c r="BF10" s="409"/>
      <c r="BG10" s="409"/>
      <c r="BH10" s="409"/>
      <c r="BI10" s="409"/>
      <c r="BJ10" s="409"/>
      <c r="BK10" s="409"/>
      <c r="BL10" s="409"/>
      <c r="BM10" s="410"/>
      <c r="BN10" s="428">
        <v>47014</v>
      </c>
      <c r="BO10" s="429"/>
      <c r="BP10" s="429"/>
      <c r="BQ10" s="429"/>
      <c r="BR10" s="429"/>
      <c r="BS10" s="429"/>
      <c r="BT10" s="429"/>
      <c r="BU10" s="430"/>
      <c r="BV10" s="428">
        <v>1533</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14635</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138</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14597</v>
      </c>
      <c r="S13" s="532"/>
      <c r="T13" s="532"/>
      <c r="U13" s="532"/>
      <c r="V13" s="533"/>
      <c r="W13" s="519" t="s">
        <v>140</v>
      </c>
      <c r="X13" s="441"/>
      <c r="Y13" s="441"/>
      <c r="Z13" s="441"/>
      <c r="AA13" s="441"/>
      <c r="AB13" s="442"/>
      <c r="AC13" s="404">
        <v>379</v>
      </c>
      <c r="AD13" s="405"/>
      <c r="AE13" s="405"/>
      <c r="AF13" s="405"/>
      <c r="AG13" s="406"/>
      <c r="AH13" s="404">
        <v>391</v>
      </c>
      <c r="AI13" s="405"/>
      <c r="AJ13" s="405"/>
      <c r="AK13" s="405"/>
      <c r="AL13" s="407"/>
      <c r="AM13" s="497" t="s">
        <v>141</v>
      </c>
      <c r="AN13" s="402"/>
      <c r="AO13" s="402"/>
      <c r="AP13" s="402"/>
      <c r="AQ13" s="402"/>
      <c r="AR13" s="402"/>
      <c r="AS13" s="402"/>
      <c r="AT13" s="403"/>
      <c r="AU13" s="485" t="s">
        <v>135</v>
      </c>
      <c r="AV13" s="486"/>
      <c r="AW13" s="486"/>
      <c r="AX13" s="486"/>
      <c r="AY13" s="408" t="s">
        <v>142</v>
      </c>
      <c r="AZ13" s="409"/>
      <c r="BA13" s="409"/>
      <c r="BB13" s="409"/>
      <c r="BC13" s="409"/>
      <c r="BD13" s="409"/>
      <c r="BE13" s="409"/>
      <c r="BF13" s="409"/>
      <c r="BG13" s="409"/>
      <c r="BH13" s="409"/>
      <c r="BI13" s="409"/>
      <c r="BJ13" s="409"/>
      <c r="BK13" s="409"/>
      <c r="BL13" s="409"/>
      <c r="BM13" s="410"/>
      <c r="BN13" s="428">
        <v>69118</v>
      </c>
      <c r="BO13" s="429"/>
      <c r="BP13" s="429"/>
      <c r="BQ13" s="429"/>
      <c r="BR13" s="429"/>
      <c r="BS13" s="429"/>
      <c r="BT13" s="429"/>
      <c r="BU13" s="430"/>
      <c r="BV13" s="428">
        <v>-6500</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9.9</v>
      </c>
      <c r="CU13" s="399"/>
      <c r="CV13" s="399"/>
      <c r="CW13" s="399"/>
      <c r="CX13" s="399"/>
      <c r="CY13" s="399"/>
      <c r="CZ13" s="399"/>
      <c r="DA13" s="400"/>
      <c r="DB13" s="398">
        <v>10.5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14818</v>
      </c>
      <c r="S14" s="532"/>
      <c r="T14" s="532"/>
      <c r="U14" s="532"/>
      <c r="V14" s="533"/>
      <c r="W14" s="534"/>
      <c r="X14" s="444"/>
      <c r="Y14" s="444"/>
      <c r="Z14" s="444"/>
      <c r="AA14" s="444"/>
      <c r="AB14" s="445"/>
      <c r="AC14" s="524">
        <v>4.8</v>
      </c>
      <c r="AD14" s="525"/>
      <c r="AE14" s="525"/>
      <c r="AF14" s="525"/>
      <c r="AG14" s="526"/>
      <c r="AH14" s="524">
        <v>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t="s">
        <v>128</v>
      </c>
      <c r="CU14" s="536"/>
      <c r="CV14" s="536"/>
      <c r="CW14" s="536"/>
      <c r="CX14" s="536"/>
      <c r="CY14" s="536"/>
      <c r="CZ14" s="536"/>
      <c r="DA14" s="537"/>
      <c r="DB14" s="535">
        <v>9.9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146</v>
      </c>
      <c r="N15" s="529"/>
      <c r="O15" s="529"/>
      <c r="P15" s="529"/>
      <c r="Q15" s="530"/>
      <c r="R15" s="531">
        <v>14774</v>
      </c>
      <c r="S15" s="532"/>
      <c r="T15" s="532"/>
      <c r="U15" s="532"/>
      <c r="V15" s="533"/>
      <c r="W15" s="519" t="s">
        <v>147</v>
      </c>
      <c r="X15" s="441"/>
      <c r="Y15" s="441"/>
      <c r="Z15" s="441"/>
      <c r="AA15" s="441"/>
      <c r="AB15" s="442"/>
      <c r="AC15" s="404">
        <v>2936</v>
      </c>
      <c r="AD15" s="405"/>
      <c r="AE15" s="405"/>
      <c r="AF15" s="405"/>
      <c r="AG15" s="406"/>
      <c r="AH15" s="404">
        <v>2989</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1317599</v>
      </c>
      <c r="BO15" s="424"/>
      <c r="BP15" s="424"/>
      <c r="BQ15" s="424"/>
      <c r="BR15" s="424"/>
      <c r="BS15" s="424"/>
      <c r="BT15" s="424"/>
      <c r="BU15" s="425"/>
      <c r="BV15" s="423">
        <v>1317450</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37</v>
      </c>
      <c r="AD16" s="525"/>
      <c r="AE16" s="525"/>
      <c r="AF16" s="525"/>
      <c r="AG16" s="526"/>
      <c r="AH16" s="524">
        <v>38.5</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3144920</v>
      </c>
      <c r="BO16" s="429"/>
      <c r="BP16" s="429"/>
      <c r="BQ16" s="429"/>
      <c r="BR16" s="429"/>
      <c r="BS16" s="429"/>
      <c r="BT16" s="429"/>
      <c r="BU16" s="430"/>
      <c r="BV16" s="428">
        <v>3071649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151</v>
      </c>
      <c r="S17" s="517"/>
      <c r="T17" s="517"/>
      <c r="U17" s="517"/>
      <c r="V17" s="518"/>
      <c r="W17" s="519" t="s">
        <v>154</v>
      </c>
      <c r="X17" s="441"/>
      <c r="Y17" s="441"/>
      <c r="Z17" s="441"/>
      <c r="AA17" s="441"/>
      <c r="AB17" s="442"/>
      <c r="AC17" s="404">
        <v>4614</v>
      </c>
      <c r="AD17" s="405"/>
      <c r="AE17" s="405"/>
      <c r="AF17" s="405"/>
      <c r="AG17" s="406"/>
      <c r="AH17" s="404">
        <v>4389</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1652099</v>
      </c>
      <c r="BO17" s="429"/>
      <c r="BP17" s="429"/>
      <c r="BQ17" s="429"/>
      <c r="BR17" s="429"/>
      <c r="BS17" s="429"/>
      <c r="BT17" s="429"/>
      <c r="BU17" s="430"/>
      <c r="BV17" s="428">
        <v>1657107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56</v>
      </c>
      <c r="M18" s="493"/>
      <c r="N18" s="493"/>
      <c r="O18" s="493"/>
      <c r="P18" s="493"/>
      <c r="Q18" s="493"/>
      <c r="R18" s="494"/>
      <c r="S18" s="494"/>
      <c r="T18" s="494"/>
      <c r="U18" s="494"/>
      <c r="V18" s="495"/>
      <c r="W18" s="509"/>
      <c r="X18" s="510"/>
      <c r="Y18" s="510"/>
      <c r="Z18" s="510"/>
      <c r="AA18" s="510"/>
      <c r="AB18" s="520"/>
      <c r="AC18" s="392">
        <v>58.2</v>
      </c>
      <c r="AD18" s="393"/>
      <c r="AE18" s="393"/>
      <c r="AF18" s="393"/>
      <c r="AG18" s="496"/>
      <c r="AH18" s="392">
        <v>56.5</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3136368</v>
      </c>
      <c r="BO18" s="429"/>
      <c r="BP18" s="429"/>
      <c r="BQ18" s="429"/>
      <c r="BR18" s="429"/>
      <c r="BS18" s="429"/>
      <c r="BT18" s="429"/>
      <c r="BU18" s="430"/>
      <c r="BV18" s="428">
        <v>3116905</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266</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3942535</v>
      </c>
      <c r="BO19" s="429"/>
      <c r="BP19" s="429"/>
      <c r="BQ19" s="429"/>
      <c r="BR19" s="429"/>
      <c r="BS19" s="429"/>
      <c r="BT19" s="429"/>
      <c r="BU19" s="430"/>
      <c r="BV19" s="428">
        <v>3832476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4957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5944149</v>
      </c>
      <c r="BO23" s="429"/>
      <c r="BP23" s="429"/>
      <c r="BQ23" s="429"/>
      <c r="BR23" s="429"/>
      <c r="BS23" s="429"/>
      <c r="BT23" s="429"/>
      <c r="BU23" s="430"/>
      <c r="BV23" s="428">
        <v>5901173</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7000</v>
      </c>
      <c r="R24" s="405"/>
      <c r="S24" s="405"/>
      <c r="T24" s="405"/>
      <c r="U24" s="405"/>
      <c r="V24" s="406"/>
      <c r="W24" s="470"/>
      <c r="X24" s="461"/>
      <c r="Y24" s="462"/>
      <c r="Z24" s="401" t="s">
        <v>170</v>
      </c>
      <c r="AA24" s="402"/>
      <c r="AB24" s="402"/>
      <c r="AC24" s="402"/>
      <c r="AD24" s="402"/>
      <c r="AE24" s="402"/>
      <c r="AF24" s="402"/>
      <c r="AG24" s="403"/>
      <c r="AH24" s="404">
        <v>89</v>
      </c>
      <c r="AI24" s="405"/>
      <c r="AJ24" s="405"/>
      <c r="AK24" s="405"/>
      <c r="AL24" s="406"/>
      <c r="AM24" s="404">
        <v>252849</v>
      </c>
      <c r="AN24" s="405"/>
      <c r="AO24" s="405"/>
      <c r="AP24" s="405"/>
      <c r="AQ24" s="405"/>
      <c r="AR24" s="406"/>
      <c r="AS24" s="404">
        <v>2841</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5469744</v>
      </c>
      <c r="BO24" s="429"/>
      <c r="BP24" s="429"/>
      <c r="BQ24" s="429"/>
      <c r="BR24" s="429"/>
      <c r="BS24" s="429"/>
      <c r="BT24" s="429"/>
      <c r="BU24" s="430"/>
      <c r="BV24" s="428">
        <v>5416738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5750</v>
      </c>
      <c r="R25" s="405"/>
      <c r="S25" s="405"/>
      <c r="T25" s="405"/>
      <c r="U25" s="405"/>
      <c r="V25" s="406"/>
      <c r="W25" s="470"/>
      <c r="X25" s="461"/>
      <c r="Y25" s="462"/>
      <c r="Z25" s="401" t="s">
        <v>173</v>
      </c>
      <c r="AA25" s="402"/>
      <c r="AB25" s="402"/>
      <c r="AC25" s="402"/>
      <c r="AD25" s="402"/>
      <c r="AE25" s="402"/>
      <c r="AF25" s="402"/>
      <c r="AG25" s="403"/>
      <c r="AH25" s="404" t="s">
        <v>138</v>
      </c>
      <c r="AI25" s="405"/>
      <c r="AJ25" s="405"/>
      <c r="AK25" s="405"/>
      <c r="AL25" s="406"/>
      <c r="AM25" s="404" t="s">
        <v>138</v>
      </c>
      <c r="AN25" s="405"/>
      <c r="AO25" s="405"/>
      <c r="AP25" s="405"/>
      <c r="AQ25" s="405"/>
      <c r="AR25" s="406"/>
      <c r="AS25" s="404" t="s">
        <v>138</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769456</v>
      </c>
      <c r="BO25" s="424"/>
      <c r="BP25" s="424"/>
      <c r="BQ25" s="424"/>
      <c r="BR25" s="424"/>
      <c r="BS25" s="424"/>
      <c r="BT25" s="424"/>
      <c r="BU25" s="425"/>
      <c r="BV25" s="423">
        <v>266796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5460</v>
      </c>
      <c r="R26" s="405"/>
      <c r="S26" s="405"/>
      <c r="T26" s="405"/>
      <c r="U26" s="405"/>
      <c r="V26" s="406"/>
      <c r="W26" s="470"/>
      <c r="X26" s="461"/>
      <c r="Y26" s="462"/>
      <c r="Z26" s="401" t="s">
        <v>176</v>
      </c>
      <c r="AA26" s="483"/>
      <c r="AB26" s="483"/>
      <c r="AC26" s="483"/>
      <c r="AD26" s="483"/>
      <c r="AE26" s="483"/>
      <c r="AF26" s="483"/>
      <c r="AG26" s="484"/>
      <c r="AH26" s="404">
        <v>4</v>
      </c>
      <c r="AI26" s="405"/>
      <c r="AJ26" s="405"/>
      <c r="AK26" s="405"/>
      <c r="AL26" s="406"/>
      <c r="AM26" s="404">
        <v>10508</v>
      </c>
      <c r="AN26" s="405"/>
      <c r="AO26" s="405"/>
      <c r="AP26" s="405"/>
      <c r="AQ26" s="405"/>
      <c r="AR26" s="406"/>
      <c r="AS26" s="404">
        <v>2627</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138</v>
      </c>
      <c r="BO26" s="429"/>
      <c r="BP26" s="429"/>
      <c r="BQ26" s="429"/>
      <c r="BR26" s="429"/>
      <c r="BS26" s="429"/>
      <c r="BT26" s="429"/>
      <c r="BU26" s="430"/>
      <c r="BV26" s="428" t="s">
        <v>138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2810</v>
      </c>
      <c r="R27" s="405"/>
      <c r="S27" s="405"/>
      <c r="T27" s="405"/>
      <c r="U27" s="405"/>
      <c r="V27" s="406"/>
      <c r="W27" s="470"/>
      <c r="X27" s="461"/>
      <c r="Y27" s="462"/>
      <c r="Z27" s="401" t="s">
        <v>179</v>
      </c>
      <c r="AA27" s="402"/>
      <c r="AB27" s="402"/>
      <c r="AC27" s="402"/>
      <c r="AD27" s="402"/>
      <c r="AE27" s="402"/>
      <c r="AF27" s="402"/>
      <c r="AG27" s="403"/>
      <c r="AH27" s="404" t="s">
        <v>138</v>
      </c>
      <c r="AI27" s="405"/>
      <c r="AJ27" s="405"/>
      <c r="AK27" s="405"/>
      <c r="AL27" s="406"/>
      <c r="AM27" s="404" t="s">
        <v>138</v>
      </c>
      <c r="AN27" s="405"/>
      <c r="AO27" s="405"/>
      <c r="AP27" s="405"/>
      <c r="AQ27" s="405"/>
      <c r="AR27" s="406"/>
      <c r="AS27" s="404" t="s">
        <v>138</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169506</v>
      </c>
      <c r="BO27" s="432"/>
      <c r="BP27" s="432"/>
      <c r="BQ27" s="432"/>
      <c r="BR27" s="432"/>
      <c r="BS27" s="432"/>
      <c r="BT27" s="432"/>
      <c r="BU27" s="433"/>
      <c r="BV27" s="431">
        <v>169464</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2320</v>
      </c>
      <c r="R28" s="405"/>
      <c r="S28" s="405"/>
      <c r="T28" s="405"/>
      <c r="U28" s="405"/>
      <c r="V28" s="406"/>
      <c r="W28" s="470"/>
      <c r="X28" s="461"/>
      <c r="Y28" s="462"/>
      <c r="Z28" s="401" t="s">
        <v>182</v>
      </c>
      <c r="AA28" s="402"/>
      <c r="AB28" s="402"/>
      <c r="AC28" s="402"/>
      <c r="AD28" s="402"/>
      <c r="AE28" s="402"/>
      <c r="AF28" s="402"/>
      <c r="AG28" s="403"/>
      <c r="AH28" s="404" t="s">
        <v>138</v>
      </c>
      <c r="AI28" s="405"/>
      <c r="AJ28" s="405"/>
      <c r="AK28" s="405"/>
      <c r="AL28" s="406"/>
      <c r="AM28" s="404" t="s">
        <v>138</v>
      </c>
      <c r="AN28" s="405"/>
      <c r="AO28" s="405"/>
      <c r="AP28" s="405"/>
      <c r="AQ28" s="405"/>
      <c r="AR28" s="406"/>
      <c r="AS28" s="404" t="s">
        <v>138</v>
      </c>
      <c r="AT28" s="405"/>
      <c r="AU28" s="405"/>
      <c r="AV28" s="405"/>
      <c r="AW28" s="405"/>
      <c r="AX28" s="407"/>
      <c r="AY28" s="411" t="s">
        <v>183</v>
      </c>
      <c r="AZ28" s="412"/>
      <c r="BA28" s="412"/>
      <c r="BB28" s="413"/>
      <c r="BC28" s="420" t="s">
        <v>47</v>
      </c>
      <c r="BD28" s="421"/>
      <c r="BE28" s="421"/>
      <c r="BF28" s="421"/>
      <c r="BG28" s="421"/>
      <c r="BH28" s="421"/>
      <c r="BI28" s="421"/>
      <c r="BJ28" s="421"/>
      <c r="BK28" s="421"/>
      <c r="BL28" s="421"/>
      <c r="BM28" s="422"/>
      <c r="BN28" s="423">
        <v>636348</v>
      </c>
      <c r="BO28" s="424"/>
      <c r="BP28" s="424"/>
      <c r="BQ28" s="424"/>
      <c r="BR28" s="424"/>
      <c r="BS28" s="424"/>
      <c r="BT28" s="424"/>
      <c r="BU28" s="425"/>
      <c r="BV28" s="423">
        <v>589334</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12</v>
      </c>
      <c r="M29" s="405"/>
      <c r="N29" s="405"/>
      <c r="O29" s="405"/>
      <c r="P29" s="406"/>
      <c r="Q29" s="404">
        <v>2150</v>
      </c>
      <c r="R29" s="405"/>
      <c r="S29" s="405"/>
      <c r="T29" s="405"/>
      <c r="U29" s="405"/>
      <c r="V29" s="406"/>
      <c r="W29" s="471"/>
      <c r="X29" s="472"/>
      <c r="Y29" s="473"/>
      <c r="Z29" s="401" t="s">
        <v>185</v>
      </c>
      <c r="AA29" s="402"/>
      <c r="AB29" s="402"/>
      <c r="AC29" s="402"/>
      <c r="AD29" s="402"/>
      <c r="AE29" s="402"/>
      <c r="AF29" s="402"/>
      <c r="AG29" s="403"/>
      <c r="AH29" s="404">
        <v>89</v>
      </c>
      <c r="AI29" s="405"/>
      <c r="AJ29" s="405"/>
      <c r="AK29" s="405"/>
      <c r="AL29" s="406"/>
      <c r="AM29" s="404">
        <v>252849</v>
      </c>
      <c r="AN29" s="405"/>
      <c r="AO29" s="405"/>
      <c r="AP29" s="405"/>
      <c r="AQ29" s="405"/>
      <c r="AR29" s="406"/>
      <c r="AS29" s="404">
        <v>2841</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274080</v>
      </c>
      <c r="BO29" s="429"/>
      <c r="BP29" s="429"/>
      <c r="BQ29" s="429"/>
      <c r="BR29" s="429"/>
      <c r="BS29" s="429"/>
      <c r="BT29" s="429"/>
      <c r="BU29" s="430"/>
      <c r="BV29" s="428">
        <v>273967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97.2</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3103819</v>
      </c>
      <c r="BO30" s="432"/>
      <c r="BP30" s="432"/>
      <c r="BQ30" s="432"/>
      <c r="BR30" s="432"/>
      <c r="BS30" s="432"/>
      <c r="BT30" s="432"/>
      <c r="BU30" s="433"/>
      <c r="BV30" s="431">
        <v>2590486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196</v>
      </c>
      <c r="BF33" s="390"/>
      <c r="BG33" s="390" t="s">
        <v>197</v>
      </c>
      <c r="BH33" s="390"/>
      <c r="BI33" s="390"/>
      <c r="BJ33" s="390"/>
      <c r="BK33" s="390"/>
      <c r="BL33" s="390"/>
      <c r="BM33" s="390"/>
      <c r="BN33" s="390"/>
      <c r="BO33" s="390"/>
      <c r="BP33" s="390"/>
      <c r="BQ33" s="390"/>
      <c r="BR33" s="390"/>
      <c r="BS33" s="390"/>
      <c r="BT33" s="390"/>
      <c r="BU33" s="390"/>
      <c r="BV33" s="217"/>
      <c r="BW33" s="391" t="s">
        <v>196</v>
      </c>
      <c r="BX33" s="391"/>
      <c r="BY33" s="390" t="s">
        <v>198</v>
      </c>
      <c r="BZ33" s="390"/>
      <c r="CA33" s="390"/>
      <c r="CB33" s="390"/>
      <c r="CC33" s="390"/>
      <c r="CD33" s="390"/>
      <c r="CE33" s="390"/>
      <c r="CF33" s="390"/>
      <c r="CG33" s="390"/>
      <c r="CH33" s="390"/>
      <c r="CI33" s="390"/>
      <c r="CJ33" s="390"/>
      <c r="CK33" s="390"/>
      <c r="CL33" s="390"/>
      <c r="CM33" s="390"/>
      <c r="CN33" s="216"/>
      <c r="CO33" s="391" t="s">
        <v>194</v>
      </c>
      <c r="CP33" s="391"/>
      <c r="CQ33" s="390" t="s">
        <v>199</v>
      </c>
      <c r="CR33" s="390"/>
      <c r="CS33" s="390"/>
      <c r="CT33" s="390"/>
      <c r="CU33" s="390"/>
      <c r="CV33" s="390"/>
      <c r="CW33" s="390"/>
      <c r="CX33" s="390"/>
      <c r="CY33" s="390"/>
      <c r="CZ33" s="390"/>
      <c r="DA33" s="390"/>
      <c r="DB33" s="390"/>
      <c r="DC33" s="390"/>
      <c r="DD33" s="390"/>
      <c r="DE33" s="390"/>
      <c r="DF33" s="216"/>
      <c r="DG33" s="389" t="s">
        <v>200</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上水道事業会計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IF('各会計、関係団体の財政状況及び健全化判断比率'!B33="","",'各会計、関係団体の財政状況及び健全化判断比率'!B33)</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東彼地区保健福祉組合（一般会計）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6</v>
      </c>
      <c r="AN35" s="387"/>
      <c r="AO35" s="386" t="str">
        <f>IF('各会計、関係団体の財政状況及び健全化判断比率'!B32="","",'各会計、関係団体の財政状況及び健全化判断比率'!B32)</f>
        <v>工業用水道事業会計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　〃　介護保険会計（サービス認定）</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長崎県市町村総合事務組合（一般会計）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　〃　（市町村会館管理事業特別会計）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　〃　（市町村会館馬町別館管理事業特別会計）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　〃　（公平委員会事業特別会計）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　〃　（行政不服審査会事業特別会計）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　〃　（交通災害共済事業特別会計）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16</v>
      </c>
      <c r="BX42" s="387"/>
      <c r="BY42" s="386" t="str">
        <f>IF('各会計、関係団体の財政状況及び健全化判断比率'!B76="","",'各会計、関係団体の財政状況及び健全化判断比率'!B76)</f>
        <v>長崎県後期高齢者医療広域連合（普通会計）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17</v>
      </c>
      <c r="BX43" s="387"/>
      <c r="BY43" s="386" t="str">
        <f>IF('各会計、関係団体の財政状況及び健全化判断比率'!B77="","",'各会計、関係団体の財政状況及び健全化判断比率'!B77)</f>
        <v>　〃　　　　　　　　　　　（事業会計）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63R6j1ixdvNSe1gtYJ3JXKbZeNqXyI4OYs5KCDI/Ne7C19rE0nptHMIPv9ih7+lLaVWuDs/rBm2ZBuoQIFJ03A==" saltValue="+j+vwMKyMk1Z7VZSZOobU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570</v>
      </c>
      <c r="D34" s="1210"/>
      <c r="E34" s="1211"/>
      <c r="F34" s="32">
        <v>12.27</v>
      </c>
      <c r="G34" s="33">
        <v>13.54</v>
      </c>
      <c r="H34" s="33">
        <v>14.53</v>
      </c>
      <c r="I34" s="33">
        <v>15.2</v>
      </c>
      <c r="J34" s="34">
        <v>15.41</v>
      </c>
      <c r="K34" s="22"/>
      <c r="L34" s="22"/>
      <c r="M34" s="22"/>
      <c r="N34" s="22"/>
      <c r="O34" s="22"/>
      <c r="P34" s="22"/>
    </row>
    <row r="35" spans="1:16" ht="39" customHeight="1" x14ac:dyDescent="0.15">
      <c r="A35" s="22"/>
      <c r="B35" s="35"/>
      <c r="C35" s="1204" t="s">
        <v>571</v>
      </c>
      <c r="D35" s="1205"/>
      <c r="E35" s="1206"/>
      <c r="F35" s="36">
        <v>3.07</v>
      </c>
      <c r="G35" s="37">
        <v>2.13</v>
      </c>
      <c r="H35" s="37">
        <v>2.17</v>
      </c>
      <c r="I35" s="37">
        <v>1.94</v>
      </c>
      <c r="J35" s="38">
        <v>2.5099999999999998</v>
      </c>
      <c r="K35" s="22"/>
      <c r="L35" s="22"/>
      <c r="M35" s="22"/>
      <c r="N35" s="22"/>
      <c r="O35" s="22"/>
      <c r="P35" s="22"/>
    </row>
    <row r="36" spans="1:16" ht="39" customHeight="1" x14ac:dyDescent="0.15">
      <c r="A36" s="22"/>
      <c r="B36" s="35"/>
      <c r="C36" s="1204" t="s">
        <v>572</v>
      </c>
      <c r="D36" s="1205"/>
      <c r="E36" s="1206"/>
      <c r="F36" s="36">
        <v>1.1599999999999999</v>
      </c>
      <c r="G36" s="37">
        <v>1.41</v>
      </c>
      <c r="H36" s="37">
        <v>1.61</v>
      </c>
      <c r="I36" s="37">
        <v>1.85</v>
      </c>
      <c r="J36" s="38">
        <v>2.0499999999999998</v>
      </c>
      <c r="K36" s="22"/>
      <c r="L36" s="22"/>
      <c r="M36" s="22"/>
      <c r="N36" s="22"/>
      <c r="O36" s="22"/>
      <c r="P36" s="22"/>
    </row>
    <row r="37" spans="1:16" ht="39" customHeight="1" x14ac:dyDescent="0.15">
      <c r="A37" s="22"/>
      <c r="B37" s="35"/>
      <c r="C37" s="1204" t="s">
        <v>573</v>
      </c>
      <c r="D37" s="1205"/>
      <c r="E37" s="1206"/>
      <c r="F37" s="36">
        <v>0.97</v>
      </c>
      <c r="G37" s="37">
        <v>0.78</v>
      </c>
      <c r="H37" s="37">
        <v>1.27</v>
      </c>
      <c r="I37" s="37">
        <v>2.14</v>
      </c>
      <c r="J37" s="38">
        <v>1.33</v>
      </c>
      <c r="K37" s="22"/>
      <c r="L37" s="22"/>
      <c r="M37" s="22"/>
      <c r="N37" s="22"/>
      <c r="O37" s="22"/>
      <c r="P37" s="22"/>
    </row>
    <row r="38" spans="1:16" ht="39" customHeight="1" x14ac:dyDescent="0.15">
      <c r="A38" s="22"/>
      <c r="B38" s="35"/>
      <c r="C38" s="1204" t="s">
        <v>574</v>
      </c>
      <c r="D38" s="1205"/>
      <c r="E38" s="1206"/>
      <c r="F38" s="36">
        <v>0.64</v>
      </c>
      <c r="G38" s="37">
        <v>1.05</v>
      </c>
      <c r="H38" s="37">
        <v>1.06</v>
      </c>
      <c r="I38" s="37">
        <v>1.1299999999999999</v>
      </c>
      <c r="J38" s="38">
        <v>0.71</v>
      </c>
      <c r="K38" s="22"/>
      <c r="L38" s="22"/>
      <c r="M38" s="22"/>
      <c r="N38" s="22"/>
      <c r="O38" s="22"/>
      <c r="P38" s="22"/>
    </row>
    <row r="39" spans="1:16" ht="39" customHeight="1" x14ac:dyDescent="0.15">
      <c r="A39" s="22"/>
      <c r="B39" s="35"/>
      <c r="C39" s="1204" t="s">
        <v>575</v>
      </c>
      <c r="D39" s="1205"/>
      <c r="E39" s="1206"/>
      <c r="F39" s="36">
        <v>0.03</v>
      </c>
      <c r="G39" s="37">
        <v>0.05</v>
      </c>
      <c r="H39" s="37">
        <v>0.03</v>
      </c>
      <c r="I39" s="37">
        <v>0.02</v>
      </c>
      <c r="J39" s="38">
        <v>0.11</v>
      </c>
      <c r="K39" s="22"/>
      <c r="L39" s="22"/>
      <c r="M39" s="22"/>
      <c r="N39" s="22"/>
      <c r="O39" s="22"/>
      <c r="P39" s="22"/>
    </row>
    <row r="40" spans="1:16" ht="39" customHeight="1" x14ac:dyDescent="0.15">
      <c r="A40" s="22"/>
      <c r="B40" s="35"/>
      <c r="C40" s="1204" t="s">
        <v>576</v>
      </c>
      <c r="D40" s="1205"/>
      <c r="E40" s="1206"/>
      <c r="F40" s="36">
        <v>0.06</v>
      </c>
      <c r="G40" s="37">
        <v>0.08</v>
      </c>
      <c r="H40" s="37">
        <v>0.02</v>
      </c>
      <c r="I40" s="37">
        <v>0.03</v>
      </c>
      <c r="J40" s="38">
        <v>0.02</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577</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578</v>
      </c>
      <c r="D43" s="1208"/>
      <c r="E43" s="1209"/>
      <c r="F43" s="41">
        <v>0</v>
      </c>
      <c r="G43" s="42">
        <v>0</v>
      </c>
      <c r="H43" s="42">
        <v>0</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W22SEv1qT0JQeDXaVt4Xi2Rg3IQ0EUkVEQBZe71hSIe13HhdpVlqlNtQV1/1Sf6UYNLVqnvMBwEOpVrG+mbYA==" saltValue="PRyCBIFZd2bOttTsMjCu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688</v>
      </c>
      <c r="L45" s="60">
        <v>677</v>
      </c>
      <c r="M45" s="60">
        <v>662</v>
      </c>
      <c r="N45" s="60">
        <v>648</v>
      </c>
      <c r="O45" s="61">
        <v>597</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521</v>
      </c>
      <c r="L46" s="64" t="s">
        <v>521</v>
      </c>
      <c r="M46" s="64" t="s">
        <v>521</v>
      </c>
      <c r="N46" s="64" t="s">
        <v>521</v>
      </c>
      <c r="O46" s="65" t="s">
        <v>521</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521</v>
      </c>
      <c r="L47" s="64" t="s">
        <v>521</v>
      </c>
      <c r="M47" s="64" t="s">
        <v>521</v>
      </c>
      <c r="N47" s="64" t="s">
        <v>521</v>
      </c>
      <c r="O47" s="65" t="s">
        <v>521</v>
      </c>
      <c r="P47" s="48"/>
      <c r="Q47" s="48"/>
      <c r="R47" s="48"/>
      <c r="S47" s="48"/>
      <c r="T47" s="48"/>
      <c r="U47" s="48"/>
    </row>
    <row r="48" spans="1:21" ht="30.75" customHeight="1" x14ac:dyDescent="0.15">
      <c r="A48" s="48"/>
      <c r="B48" s="1232"/>
      <c r="C48" s="1233"/>
      <c r="D48" s="62"/>
      <c r="E48" s="1214" t="s">
        <v>14</v>
      </c>
      <c r="F48" s="1214"/>
      <c r="G48" s="1214"/>
      <c r="H48" s="1214"/>
      <c r="I48" s="1214"/>
      <c r="J48" s="1215"/>
      <c r="K48" s="63">
        <v>148</v>
      </c>
      <c r="L48" s="64">
        <v>149</v>
      </c>
      <c r="M48" s="64">
        <v>173</v>
      </c>
      <c r="N48" s="64">
        <v>182</v>
      </c>
      <c r="O48" s="65">
        <v>186</v>
      </c>
      <c r="P48" s="48"/>
      <c r="Q48" s="48"/>
      <c r="R48" s="48"/>
      <c r="S48" s="48"/>
      <c r="T48" s="48"/>
      <c r="U48" s="48"/>
    </row>
    <row r="49" spans="1:21" ht="30.75" customHeight="1" x14ac:dyDescent="0.15">
      <c r="A49" s="48"/>
      <c r="B49" s="1232"/>
      <c r="C49" s="1233"/>
      <c r="D49" s="62"/>
      <c r="E49" s="1214" t="s">
        <v>15</v>
      </c>
      <c r="F49" s="1214"/>
      <c r="G49" s="1214"/>
      <c r="H49" s="1214"/>
      <c r="I49" s="1214"/>
      <c r="J49" s="1215"/>
      <c r="K49" s="63">
        <v>35</v>
      </c>
      <c r="L49" s="64" t="s">
        <v>521</v>
      </c>
      <c r="M49" s="64" t="s">
        <v>521</v>
      </c>
      <c r="N49" s="64" t="s">
        <v>521</v>
      </c>
      <c r="O49" s="65" t="s">
        <v>521</v>
      </c>
      <c r="P49" s="48"/>
      <c r="Q49" s="48"/>
      <c r="R49" s="48"/>
      <c r="S49" s="48"/>
      <c r="T49" s="48"/>
      <c r="U49" s="48"/>
    </row>
    <row r="50" spans="1:21" ht="30.75" customHeight="1" x14ac:dyDescent="0.15">
      <c r="A50" s="48"/>
      <c r="B50" s="1232"/>
      <c r="C50" s="1233"/>
      <c r="D50" s="62"/>
      <c r="E50" s="1214" t="s">
        <v>16</v>
      </c>
      <c r="F50" s="1214"/>
      <c r="G50" s="1214"/>
      <c r="H50" s="1214"/>
      <c r="I50" s="1214"/>
      <c r="J50" s="1215"/>
      <c r="K50" s="63" t="s">
        <v>521</v>
      </c>
      <c r="L50" s="64" t="s">
        <v>521</v>
      </c>
      <c r="M50" s="64" t="s">
        <v>521</v>
      </c>
      <c r="N50" s="64" t="s">
        <v>521</v>
      </c>
      <c r="O50" s="65" t="s">
        <v>521</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521</v>
      </c>
      <c r="L51" s="64" t="s">
        <v>521</v>
      </c>
      <c r="M51" s="64" t="s">
        <v>521</v>
      </c>
      <c r="N51" s="64" t="s">
        <v>521</v>
      </c>
      <c r="O51" s="65" t="s">
        <v>521</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476</v>
      </c>
      <c r="L52" s="64">
        <v>486</v>
      </c>
      <c r="M52" s="64">
        <v>501</v>
      </c>
      <c r="N52" s="64">
        <v>501</v>
      </c>
      <c r="O52" s="65">
        <v>488</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395</v>
      </c>
      <c r="L53" s="69">
        <v>340</v>
      </c>
      <c r="M53" s="69">
        <v>334</v>
      </c>
      <c r="N53" s="69">
        <v>329</v>
      </c>
      <c r="O53" s="70">
        <v>295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20" t="s">
        <v>24</v>
      </c>
      <c r="C57" s="1221"/>
      <c r="D57" s="1224" t="s">
        <v>25</v>
      </c>
      <c r="E57" s="1225"/>
      <c r="F57" s="1225"/>
      <c r="G57" s="1225"/>
      <c r="H57" s="1225"/>
      <c r="I57" s="1225"/>
      <c r="J57" s="1226"/>
      <c r="K57" s="83"/>
      <c r="L57" s="84"/>
      <c r="M57" s="84"/>
      <c r="N57" s="84"/>
      <c r="O57" s="85"/>
    </row>
    <row r="58" spans="1:21" ht="31.5" customHeight="1" thickBot="1" x14ac:dyDescent="0.2">
      <c r="B58" s="1222"/>
      <c r="C58" s="1223"/>
      <c r="D58" s="1227" t="s">
        <v>26</v>
      </c>
      <c r="E58" s="1228"/>
      <c r="F58" s="1228"/>
      <c r="G58" s="1228"/>
      <c r="H58" s="1228"/>
      <c r="I58" s="1228"/>
      <c r="J58" s="122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7g7qgeTWrAc5rkbxQ9dxoDP4QEmx1dLj+FfrkxOK8QSmZ0zjjIcLTDThrV4ECkc0J/5Vwd1sQMHjpbpBjOmw==" saltValue="K01UAJpcES/d2vPcCDDD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50" t="s">
        <v>29</v>
      </c>
      <c r="C41" s="1251"/>
      <c r="D41" s="102"/>
      <c r="E41" s="1252" t="s">
        <v>30</v>
      </c>
      <c r="F41" s="1252"/>
      <c r="G41" s="1252"/>
      <c r="H41" s="1253"/>
      <c r="I41" s="103">
        <v>6373</v>
      </c>
      <c r="J41" s="104">
        <v>6164</v>
      </c>
      <c r="K41" s="104">
        <v>5998</v>
      </c>
      <c r="L41" s="104">
        <v>5901</v>
      </c>
      <c r="M41" s="105">
        <v>5944</v>
      </c>
    </row>
    <row r="42" spans="2:13" ht="27.75" customHeight="1" x14ac:dyDescent="0.15">
      <c r="B42" s="1240"/>
      <c r="C42" s="1241"/>
      <c r="D42" s="106"/>
      <c r="E42" s="1244" t="s">
        <v>31</v>
      </c>
      <c r="F42" s="1244"/>
      <c r="G42" s="1244"/>
      <c r="H42" s="1245"/>
      <c r="I42" s="107" t="s">
        <v>521</v>
      </c>
      <c r="J42" s="108" t="s">
        <v>521</v>
      </c>
      <c r="K42" s="108" t="s">
        <v>521</v>
      </c>
      <c r="L42" s="108" t="s">
        <v>521</v>
      </c>
      <c r="M42" s="109" t="s">
        <v>521</v>
      </c>
    </row>
    <row r="43" spans="2:13" ht="27.75" customHeight="1" x14ac:dyDescent="0.15">
      <c r="B43" s="1240"/>
      <c r="C43" s="1241"/>
      <c r="D43" s="106"/>
      <c r="E43" s="1244" t="s">
        <v>32</v>
      </c>
      <c r="F43" s="1244"/>
      <c r="G43" s="1244"/>
      <c r="H43" s="1245"/>
      <c r="I43" s="107">
        <v>2683</v>
      </c>
      <c r="J43" s="108">
        <v>2613</v>
      </c>
      <c r="K43" s="108">
        <v>2403</v>
      </c>
      <c r="L43" s="108">
        <v>2644</v>
      </c>
      <c r="M43" s="109">
        <v>2634</v>
      </c>
    </row>
    <row r="44" spans="2:13" ht="27.75" customHeight="1" x14ac:dyDescent="0.15">
      <c r="B44" s="1240"/>
      <c r="C44" s="1241"/>
      <c r="D44" s="106"/>
      <c r="E44" s="1244" t="s">
        <v>33</v>
      </c>
      <c r="F44" s="1244"/>
      <c r="G44" s="1244"/>
      <c r="H44" s="1245"/>
      <c r="I44" s="107">
        <v>30</v>
      </c>
      <c r="J44" s="108">
        <v>174</v>
      </c>
      <c r="K44" s="108">
        <v>1522</v>
      </c>
      <c r="L44" s="108">
        <v>1710</v>
      </c>
      <c r="M44" s="109">
        <v>1678</v>
      </c>
    </row>
    <row r="45" spans="2:13" ht="27.75" customHeight="1" x14ac:dyDescent="0.15">
      <c r="B45" s="1240"/>
      <c r="C45" s="1241"/>
      <c r="D45" s="106"/>
      <c r="E45" s="1244" t="s">
        <v>34</v>
      </c>
      <c r="F45" s="1244"/>
      <c r="G45" s="1244"/>
      <c r="H45" s="1245"/>
      <c r="I45" s="107">
        <v>576</v>
      </c>
      <c r="J45" s="108">
        <v>571</v>
      </c>
      <c r="K45" s="108">
        <v>565</v>
      </c>
      <c r="L45" s="108">
        <v>504</v>
      </c>
      <c r="M45" s="109">
        <v>514</v>
      </c>
    </row>
    <row r="46" spans="2:13" ht="27.75" customHeight="1" x14ac:dyDescent="0.15">
      <c r="B46" s="1240"/>
      <c r="C46" s="1241"/>
      <c r="D46" s="110"/>
      <c r="E46" s="1244" t="s">
        <v>35</v>
      </c>
      <c r="F46" s="1244"/>
      <c r="G46" s="1244"/>
      <c r="H46" s="1245"/>
      <c r="I46" s="107">
        <v>6</v>
      </c>
      <c r="J46" s="108">
        <v>6</v>
      </c>
      <c r="K46" s="108">
        <v>6</v>
      </c>
      <c r="L46" s="108">
        <v>5</v>
      </c>
      <c r="M46" s="109">
        <v>5</v>
      </c>
    </row>
    <row r="47" spans="2:13" ht="27.75" customHeight="1" x14ac:dyDescent="0.15">
      <c r="B47" s="1240"/>
      <c r="C47" s="1241"/>
      <c r="D47" s="111"/>
      <c r="E47" s="1254" t="s">
        <v>36</v>
      </c>
      <c r="F47" s="1255"/>
      <c r="G47" s="1255"/>
      <c r="H47" s="1256"/>
      <c r="I47" s="107" t="s">
        <v>521</v>
      </c>
      <c r="J47" s="108" t="s">
        <v>521</v>
      </c>
      <c r="K47" s="108" t="s">
        <v>521</v>
      </c>
      <c r="L47" s="108" t="s">
        <v>521</v>
      </c>
      <c r="M47" s="109" t="s">
        <v>521</v>
      </c>
    </row>
    <row r="48" spans="2:13" ht="27.75" customHeight="1" x14ac:dyDescent="0.15">
      <c r="B48" s="1240"/>
      <c r="C48" s="1241"/>
      <c r="D48" s="106"/>
      <c r="E48" s="1244" t="s">
        <v>37</v>
      </c>
      <c r="F48" s="1244"/>
      <c r="G48" s="1244"/>
      <c r="H48" s="1245"/>
      <c r="I48" s="107" t="s">
        <v>521</v>
      </c>
      <c r="J48" s="108" t="s">
        <v>521</v>
      </c>
      <c r="K48" s="108" t="s">
        <v>521</v>
      </c>
      <c r="L48" s="108" t="s">
        <v>521</v>
      </c>
      <c r="M48" s="109" t="s">
        <v>521</v>
      </c>
    </row>
    <row r="49" spans="2:13" ht="27.75" customHeight="1" x14ac:dyDescent="0.15">
      <c r="B49" s="1242"/>
      <c r="C49" s="1243"/>
      <c r="D49" s="106"/>
      <c r="E49" s="1244" t="s">
        <v>38</v>
      </c>
      <c r="F49" s="1244"/>
      <c r="G49" s="1244"/>
      <c r="H49" s="1245"/>
      <c r="I49" s="107" t="s">
        <v>521</v>
      </c>
      <c r="J49" s="108" t="s">
        <v>521</v>
      </c>
      <c r="K49" s="108" t="s">
        <v>521</v>
      </c>
      <c r="L49" s="108" t="s">
        <v>521</v>
      </c>
      <c r="M49" s="109" t="s">
        <v>521</v>
      </c>
    </row>
    <row r="50" spans="2:13" ht="27.75" customHeight="1" x14ac:dyDescent="0.15">
      <c r="B50" s="1238" t="s">
        <v>39</v>
      </c>
      <c r="C50" s="1239"/>
      <c r="D50" s="112"/>
      <c r="E50" s="1244" t="s">
        <v>40</v>
      </c>
      <c r="F50" s="1244"/>
      <c r="G50" s="1244"/>
      <c r="H50" s="1245"/>
      <c r="I50" s="107">
        <v>3292</v>
      </c>
      <c r="J50" s="108">
        <v>3385</v>
      </c>
      <c r="K50" s="108">
        <v>3653</v>
      </c>
      <c r="L50" s="108">
        <v>3993</v>
      </c>
      <c r="M50" s="109">
        <v>4667</v>
      </c>
    </row>
    <row r="51" spans="2:13" ht="27.75" customHeight="1" x14ac:dyDescent="0.15">
      <c r="B51" s="1240"/>
      <c r="C51" s="1241"/>
      <c r="D51" s="106"/>
      <c r="E51" s="1244" t="s">
        <v>41</v>
      </c>
      <c r="F51" s="1244"/>
      <c r="G51" s="1244"/>
      <c r="H51" s="1245"/>
      <c r="I51" s="107">
        <v>1222</v>
      </c>
      <c r="J51" s="108">
        <v>1192</v>
      </c>
      <c r="K51" s="108">
        <v>1134</v>
      </c>
      <c r="L51" s="108">
        <v>1072</v>
      </c>
      <c r="M51" s="109">
        <v>1007</v>
      </c>
    </row>
    <row r="52" spans="2:13" ht="27.75" customHeight="1" x14ac:dyDescent="0.15">
      <c r="B52" s="1242"/>
      <c r="C52" s="1243"/>
      <c r="D52" s="106"/>
      <c r="E52" s="1244" t="s">
        <v>42</v>
      </c>
      <c r="F52" s="1244"/>
      <c r="G52" s="1244"/>
      <c r="H52" s="1245"/>
      <c r="I52" s="107">
        <v>4968</v>
      </c>
      <c r="J52" s="108">
        <v>5122</v>
      </c>
      <c r="K52" s="108">
        <v>5384</v>
      </c>
      <c r="L52" s="108">
        <v>5384</v>
      </c>
      <c r="M52" s="109">
        <v>5221</v>
      </c>
    </row>
    <row r="53" spans="2:13" ht="27.75" customHeight="1" thickBot="1" x14ac:dyDescent="0.2">
      <c r="B53" s="1246" t="s">
        <v>43</v>
      </c>
      <c r="C53" s="1247"/>
      <c r="D53" s="113"/>
      <c r="E53" s="1248" t="s">
        <v>44</v>
      </c>
      <c r="F53" s="1248"/>
      <c r="G53" s="1248"/>
      <c r="H53" s="1249"/>
      <c r="I53" s="114">
        <v>187</v>
      </c>
      <c r="J53" s="115">
        <v>-170</v>
      </c>
      <c r="K53" s="115">
        <v>323</v>
      </c>
      <c r="L53" s="115">
        <v>316</v>
      </c>
      <c r="M53" s="116">
        <v>-119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g+Yo/uZfy8ErO/ZJTduQ8DBaMuxoQXXpsFDmDa4GiBpxMw7WAmmpsmsH41cmxjYkBgiQXEPMBbj8KrjViKtLA==" saltValue="cwNjJpkITbiL9wj/pzcf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47</v>
      </c>
      <c r="D55" s="1265"/>
      <c r="E55" s="1266"/>
      <c r="F55" s="128">
        <v>588</v>
      </c>
      <c r="G55" s="128">
        <v>589</v>
      </c>
      <c r="H55" s="129">
        <v>636</v>
      </c>
    </row>
    <row r="56" spans="2:8" ht="52.5" customHeight="1" x14ac:dyDescent="0.15">
      <c r="B56" s="130"/>
      <c r="C56" s="1267" t="s">
        <v>48</v>
      </c>
      <c r="D56" s="1267"/>
      <c r="E56" s="1268"/>
      <c r="F56" s="131">
        <v>274</v>
      </c>
      <c r="G56" s="131">
        <v>274</v>
      </c>
      <c r="H56" s="132">
        <v>274</v>
      </c>
    </row>
    <row r="57" spans="2:8" ht="53.25" customHeight="1" x14ac:dyDescent="0.15">
      <c r="B57" s="130"/>
      <c r="C57" s="1269" t="s">
        <v>49</v>
      </c>
      <c r="D57" s="1269"/>
      <c r="E57" s="1270"/>
      <c r="F57" s="133">
        <v>2295</v>
      </c>
      <c r="G57" s="133">
        <v>2590</v>
      </c>
      <c r="H57" s="134">
        <v>3104</v>
      </c>
    </row>
    <row r="58" spans="2:8" ht="45.75" customHeight="1" x14ac:dyDescent="0.15">
      <c r="B58" s="135"/>
      <c r="C58" s="1257" t="s">
        <v>595</v>
      </c>
      <c r="D58" s="1258"/>
      <c r="E58" s="1259"/>
      <c r="F58" s="136"/>
      <c r="G58" s="136"/>
      <c r="H58" s="137">
        <v>1032</v>
      </c>
    </row>
    <row r="59" spans="2:8" ht="45.75" customHeight="1" x14ac:dyDescent="0.15">
      <c r="B59" s="135"/>
      <c r="C59" s="1257" t="s">
        <v>597</v>
      </c>
      <c r="D59" s="1258"/>
      <c r="E59" s="1259"/>
      <c r="F59" s="136"/>
      <c r="G59" s="136"/>
      <c r="H59" s="137">
        <v>766</v>
      </c>
    </row>
    <row r="60" spans="2:8" ht="45.75" customHeight="1" x14ac:dyDescent="0.15">
      <c r="B60" s="135"/>
      <c r="C60" s="1257" t="s">
        <v>596</v>
      </c>
      <c r="D60" s="1258"/>
      <c r="E60" s="1259"/>
      <c r="F60" s="136"/>
      <c r="G60" s="136"/>
      <c r="H60" s="137">
        <v>762</v>
      </c>
    </row>
    <row r="61" spans="2:8" ht="45.75" customHeight="1" x14ac:dyDescent="0.15">
      <c r="B61" s="135"/>
      <c r="C61" s="1257" t="s">
        <v>598</v>
      </c>
      <c r="D61" s="1258"/>
      <c r="E61" s="1259"/>
      <c r="F61" s="136"/>
      <c r="G61" s="136"/>
      <c r="H61" s="137">
        <v>131</v>
      </c>
    </row>
    <row r="62" spans="2:8" ht="45.75" customHeight="1" thickBot="1" x14ac:dyDescent="0.2">
      <c r="B62" s="138"/>
      <c r="C62" s="1260" t="s">
        <v>599</v>
      </c>
      <c r="D62" s="1261"/>
      <c r="E62" s="1262"/>
      <c r="F62" s="139"/>
      <c r="G62" s="139"/>
      <c r="H62" s="140">
        <v>124</v>
      </c>
    </row>
    <row r="63" spans="2:8" ht="52.5" customHeight="1" thickBot="1" x14ac:dyDescent="0.2">
      <c r="B63" s="141"/>
      <c r="C63" s="1263" t="s">
        <v>50</v>
      </c>
      <c r="D63" s="1263"/>
      <c r="E63" s="1264"/>
      <c r="F63" s="142">
        <v>3157</v>
      </c>
      <c r="G63" s="142">
        <v>3454</v>
      </c>
      <c r="H63" s="143">
        <v>4014</v>
      </c>
    </row>
    <row r="64" spans="2:8" ht="15" customHeight="1" x14ac:dyDescent="0.15"/>
  </sheetData>
  <sheetProtection algorithmName="SHA-512" hashValue="8gi1EIDeJ/rz8P+dTQHpPZmtLBokYP9PKU4R8Y93fs3Faol3JPQLKA+XyF+MJfUelXiR2aICMSCNUWg1s0Bsrw==" saltValue="xPaXBflJ3R9gQyAXIPBK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DAB83-7269-43F1-BC34-CFFFC11AB859}">
  <sheetPr>
    <pageSetUpPr fitToPage="1"/>
  </sheetPr>
  <dimension ref="A1:WZM160"/>
  <sheetViews>
    <sheetView showGridLines="0" zoomScale="85" zoomScaleNormal="85" zoomScaleSheetLayoutView="55" workbookViewId="0">
      <selection activeCell="BR20" sqref="BR2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601</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602</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604</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563</v>
      </c>
      <c r="BQ50" s="1305"/>
      <c r="BR50" s="1305"/>
      <c r="BS50" s="1305"/>
      <c r="BT50" s="1305"/>
      <c r="BU50" s="1305"/>
      <c r="BV50" s="1305"/>
      <c r="BW50" s="1305"/>
      <c r="BX50" s="1305" t="s">
        <v>564</v>
      </c>
      <c r="BY50" s="1305"/>
      <c r="BZ50" s="1305"/>
      <c r="CA50" s="1305"/>
      <c r="CB50" s="1305"/>
      <c r="CC50" s="1305"/>
      <c r="CD50" s="1305"/>
      <c r="CE50" s="1305"/>
      <c r="CF50" s="1305" t="s">
        <v>565</v>
      </c>
      <c r="CG50" s="1305"/>
      <c r="CH50" s="1305"/>
      <c r="CI50" s="1305"/>
      <c r="CJ50" s="1305"/>
      <c r="CK50" s="1305"/>
      <c r="CL50" s="1305"/>
      <c r="CM50" s="1305"/>
      <c r="CN50" s="1305" t="s">
        <v>566</v>
      </c>
      <c r="CO50" s="1305"/>
      <c r="CP50" s="1305"/>
      <c r="CQ50" s="1305"/>
      <c r="CR50" s="1305"/>
      <c r="CS50" s="1305"/>
      <c r="CT50" s="1305"/>
      <c r="CU50" s="1305"/>
      <c r="CV50" s="1305" t="s">
        <v>567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605</v>
      </c>
      <c r="AO51" s="1309"/>
      <c r="AP51" s="1309"/>
      <c r="AQ51" s="1309"/>
      <c r="AR51" s="1309"/>
      <c r="AS51" s="1309"/>
      <c r="AT51" s="1309"/>
      <c r="AU51" s="1309"/>
      <c r="AV51" s="1309"/>
      <c r="AW51" s="1309"/>
      <c r="AX51" s="1309"/>
      <c r="AY51" s="1309"/>
      <c r="AZ51" s="1309"/>
      <c r="BA51" s="1309"/>
      <c r="BB51" s="1309" t="s">
        <v>606</v>
      </c>
      <c r="BC51" s="1309"/>
      <c r="BD51" s="1309"/>
      <c r="BE51" s="1309"/>
      <c r="BF51" s="1309"/>
      <c r="BG51" s="1309"/>
      <c r="BH51" s="1309"/>
      <c r="BI51" s="1309"/>
      <c r="BJ51" s="1309"/>
      <c r="BK51" s="1309"/>
      <c r="BL51" s="1309"/>
      <c r="BM51" s="1309"/>
      <c r="BN51" s="1309"/>
      <c r="BO51" s="1309"/>
      <c r="BP51" s="1310">
        <v>5.8</v>
      </c>
      <c r="BQ51" s="1310"/>
      <c r="BR51" s="1310"/>
      <c r="BS51" s="1310"/>
      <c r="BT51" s="1310"/>
      <c r="BU51" s="1310"/>
      <c r="BV51" s="1310"/>
      <c r="BW51" s="1310"/>
      <c r="BX51" s="1310"/>
      <c r="BY51" s="1310"/>
      <c r="BZ51" s="1310"/>
      <c r="CA51" s="1310"/>
      <c r="CB51" s="1310"/>
      <c r="CC51" s="1310"/>
      <c r="CD51" s="1310"/>
      <c r="CE51" s="1310"/>
      <c r="CF51" s="1310">
        <v>10.199999999999999</v>
      </c>
      <c r="CG51" s="1310"/>
      <c r="CH51" s="1310"/>
      <c r="CI51" s="1310"/>
      <c r="CJ51" s="1310"/>
      <c r="CK51" s="1310"/>
      <c r="CL51" s="1310"/>
      <c r="CM51" s="1310"/>
      <c r="CN51" s="1310">
        <v>9.9</v>
      </c>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607</v>
      </c>
      <c r="BC53" s="1309"/>
      <c r="BD53" s="1309"/>
      <c r="BE53" s="1309"/>
      <c r="BF53" s="1309"/>
      <c r="BG53" s="1309"/>
      <c r="BH53" s="1309"/>
      <c r="BI53" s="1309"/>
      <c r="BJ53" s="1309"/>
      <c r="BK53" s="1309"/>
      <c r="BL53" s="1309"/>
      <c r="BM53" s="1309"/>
      <c r="BN53" s="1309"/>
      <c r="BO53" s="1309"/>
      <c r="BP53" s="1310">
        <v>50.4</v>
      </c>
      <c r="BQ53" s="1310"/>
      <c r="BR53" s="1310"/>
      <c r="BS53" s="1310"/>
      <c r="BT53" s="1310"/>
      <c r="BU53" s="1310"/>
      <c r="BV53" s="1310"/>
      <c r="BW53" s="1310"/>
      <c r="BX53" s="1310">
        <v>61.3</v>
      </c>
      <c r="BY53" s="1310"/>
      <c r="BZ53" s="1310"/>
      <c r="CA53" s="1310"/>
      <c r="CB53" s="1310"/>
      <c r="CC53" s="1310"/>
      <c r="CD53" s="1310"/>
      <c r="CE53" s="1310"/>
      <c r="CF53" s="1310">
        <v>62.8</v>
      </c>
      <c r="CG53" s="1310"/>
      <c r="CH53" s="1310"/>
      <c r="CI53" s="1310"/>
      <c r="CJ53" s="1310"/>
      <c r="CK53" s="1310"/>
      <c r="CL53" s="1310"/>
      <c r="CM53" s="1310"/>
      <c r="CN53" s="1310">
        <v>63.7</v>
      </c>
      <c r="CO53" s="1310"/>
      <c r="CP53" s="1310"/>
      <c r="CQ53" s="1310"/>
      <c r="CR53" s="1310"/>
      <c r="CS53" s="1310"/>
      <c r="CT53" s="1310"/>
      <c r="CU53" s="1310"/>
      <c r="CV53" s="1310">
        <v>64.5</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608</v>
      </c>
      <c r="AO55" s="1305"/>
      <c r="AP55" s="1305"/>
      <c r="AQ55" s="1305"/>
      <c r="AR55" s="1305"/>
      <c r="AS55" s="1305"/>
      <c r="AT55" s="1305"/>
      <c r="AU55" s="1305"/>
      <c r="AV55" s="1305"/>
      <c r="AW55" s="1305"/>
      <c r="AX55" s="1305"/>
      <c r="AY55" s="1305"/>
      <c r="AZ55" s="1305"/>
      <c r="BA55" s="1305"/>
      <c r="BB55" s="1309" t="s">
        <v>606</v>
      </c>
      <c r="BC55" s="1309"/>
      <c r="BD55" s="1309"/>
      <c r="BE55" s="1309"/>
      <c r="BF55" s="1309"/>
      <c r="BG55" s="1309"/>
      <c r="BH55" s="1309"/>
      <c r="BI55" s="1309"/>
      <c r="BJ55" s="1309"/>
      <c r="BK55" s="1309"/>
      <c r="BL55" s="1309"/>
      <c r="BM55" s="1309"/>
      <c r="BN55" s="1309"/>
      <c r="BO55" s="1309"/>
      <c r="BP55" s="1310">
        <v>20.2</v>
      </c>
      <c r="BQ55" s="1310"/>
      <c r="BR55" s="1310"/>
      <c r="BS55" s="1310"/>
      <c r="BT55" s="1310"/>
      <c r="BU55" s="1310"/>
      <c r="BV55" s="1310"/>
      <c r="BW55" s="1310"/>
      <c r="BX55" s="1310">
        <v>38.5</v>
      </c>
      <c r="BY55" s="1310"/>
      <c r="BZ55" s="1310"/>
      <c r="CA55" s="1310"/>
      <c r="CB55" s="1310"/>
      <c r="CC55" s="1310"/>
      <c r="CD55" s="1310"/>
      <c r="CE55" s="1310"/>
      <c r="CF55" s="1310">
        <v>32.799999999999997</v>
      </c>
      <c r="CG55" s="1310"/>
      <c r="CH55" s="1310"/>
      <c r="CI55" s="1310"/>
      <c r="CJ55" s="1310"/>
      <c r="CK55" s="1310"/>
      <c r="CL55" s="1310"/>
      <c r="CM55" s="1310"/>
      <c r="CN55" s="1310">
        <v>20.9</v>
      </c>
      <c r="CO55" s="1310"/>
      <c r="CP55" s="1310"/>
      <c r="CQ55" s="1310"/>
      <c r="CR55" s="1310"/>
      <c r="CS55" s="1310"/>
      <c r="CT55" s="1310"/>
      <c r="CU55" s="1310"/>
      <c r="CV55" s="1310">
        <v>21</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607</v>
      </c>
      <c r="BC57" s="1309"/>
      <c r="BD57" s="1309"/>
      <c r="BE57" s="1309"/>
      <c r="BF57" s="1309"/>
      <c r="BG57" s="1309"/>
      <c r="BH57" s="1309"/>
      <c r="BI57" s="1309"/>
      <c r="BJ57" s="1309"/>
      <c r="BK57" s="1309"/>
      <c r="BL57" s="1309"/>
      <c r="BM57" s="1309"/>
      <c r="BN57" s="1309"/>
      <c r="BO57" s="1309"/>
      <c r="BP57" s="1310">
        <v>55.8</v>
      </c>
      <c r="BQ57" s="1310"/>
      <c r="BR57" s="1310"/>
      <c r="BS57" s="1310"/>
      <c r="BT57" s="1310"/>
      <c r="BU57" s="1310"/>
      <c r="BV57" s="1310"/>
      <c r="BW57" s="1310"/>
      <c r="BX57" s="1310">
        <v>57.6</v>
      </c>
      <c r="BY57" s="1310"/>
      <c r="BZ57" s="1310"/>
      <c r="CA57" s="1310"/>
      <c r="CB57" s="1310"/>
      <c r="CC57" s="1310"/>
      <c r="CD57" s="1310"/>
      <c r="CE57" s="1310"/>
      <c r="CF57" s="1310">
        <v>58.9</v>
      </c>
      <c r="CG57" s="1310"/>
      <c r="CH57" s="1310"/>
      <c r="CI57" s="1310"/>
      <c r="CJ57" s="1310"/>
      <c r="CK57" s="1310"/>
      <c r="CL57" s="1310"/>
      <c r="CM57" s="1310"/>
      <c r="CN57" s="1310">
        <v>60.5</v>
      </c>
      <c r="CO57" s="1310"/>
      <c r="CP57" s="1310"/>
      <c r="CQ57" s="1310"/>
      <c r="CR57" s="1310"/>
      <c r="CS57" s="1310"/>
      <c r="CT57" s="1310"/>
      <c r="CU57" s="1310"/>
      <c r="CV57" s="1310">
        <v>61.2</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609</v>
      </c>
    </row>
    <row r="64" spans="1:109" x14ac:dyDescent="0.15">
      <c r="B64" s="1280"/>
      <c r="G64" s="1287"/>
      <c r="I64" s="1320"/>
      <c r="J64" s="1320"/>
      <c r="K64" s="1320"/>
      <c r="L64" s="1320"/>
      <c r="M64" s="1320"/>
      <c r="N64" s="1321"/>
      <c r="AM64" s="1287"/>
      <c r="AN64" s="1287" t="s">
        <v>602</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2" t="s">
        <v>610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1280"/>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1280"/>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1280"/>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1280"/>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1280"/>
      <c r="H70" s="1331"/>
      <c r="I70" s="1331"/>
      <c r="J70" s="1332"/>
      <c r="K70" s="1332"/>
      <c r="L70" s="1333"/>
      <c r="M70" s="1332"/>
      <c r="N70" s="1333"/>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34"/>
      <c r="I71" s="1335"/>
      <c r="J71" s="1332"/>
      <c r="K71" s="1332"/>
      <c r="L71" s="1333"/>
      <c r="M71" s="1332"/>
      <c r="N71" s="1333"/>
      <c r="AM71" s="1334"/>
      <c r="AN71" s="1273" t="s">
        <v>604</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563</v>
      </c>
      <c r="BQ72" s="1305"/>
      <c r="BR72" s="1305"/>
      <c r="BS72" s="1305"/>
      <c r="BT72" s="1305"/>
      <c r="BU72" s="1305"/>
      <c r="BV72" s="1305"/>
      <c r="BW72" s="1305"/>
      <c r="BX72" s="1305" t="s">
        <v>564</v>
      </c>
      <c r="BY72" s="1305"/>
      <c r="BZ72" s="1305"/>
      <c r="CA72" s="1305"/>
      <c r="CB72" s="1305"/>
      <c r="CC72" s="1305"/>
      <c r="CD72" s="1305"/>
      <c r="CE72" s="1305"/>
      <c r="CF72" s="1305" t="s">
        <v>565</v>
      </c>
      <c r="CG72" s="1305"/>
      <c r="CH72" s="1305"/>
      <c r="CI72" s="1305"/>
      <c r="CJ72" s="1305"/>
      <c r="CK72" s="1305"/>
      <c r="CL72" s="1305"/>
      <c r="CM72" s="1305"/>
      <c r="CN72" s="1305" t="s">
        <v>566</v>
      </c>
      <c r="CO72" s="1305"/>
      <c r="CP72" s="1305"/>
      <c r="CQ72" s="1305"/>
      <c r="CR72" s="1305"/>
      <c r="CS72" s="1305"/>
      <c r="CT72" s="1305"/>
      <c r="CU72" s="1305"/>
      <c r="CV72" s="1305" t="s">
        <v>567</v>
      </c>
      <c r="CW72" s="1305"/>
      <c r="CX72" s="1305"/>
      <c r="CY72" s="1305"/>
      <c r="CZ72" s="1305"/>
      <c r="DA72" s="1305"/>
      <c r="DB72" s="1305"/>
      <c r="DC72" s="1305"/>
    </row>
    <row r="73" spans="2:107" x14ac:dyDescent="0.15">
      <c r="B73" s="1280"/>
      <c r="G73" s="1306"/>
      <c r="H73" s="1306"/>
      <c r="I73" s="1306"/>
      <c r="J73" s="1306"/>
      <c r="K73" s="1336"/>
      <c r="L73" s="1336"/>
      <c r="M73" s="1336"/>
      <c r="N73" s="1336"/>
      <c r="AM73" s="1298"/>
      <c r="AN73" s="1309" t="s">
        <v>605</v>
      </c>
      <c r="AO73" s="1309"/>
      <c r="AP73" s="1309"/>
      <c r="AQ73" s="1309"/>
      <c r="AR73" s="1309"/>
      <c r="AS73" s="1309"/>
      <c r="AT73" s="1309"/>
      <c r="AU73" s="1309"/>
      <c r="AV73" s="1309"/>
      <c r="AW73" s="1309"/>
      <c r="AX73" s="1309"/>
      <c r="AY73" s="1309"/>
      <c r="AZ73" s="1309"/>
      <c r="BA73" s="1309"/>
      <c r="BB73" s="1309" t="s">
        <v>606</v>
      </c>
      <c r="BC73" s="1309"/>
      <c r="BD73" s="1309"/>
      <c r="BE73" s="1309"/>
      <c r="BF73" s="1309"/>
      <c r="BG73" s="1309"/>
      <c r="BH73" s="1309"/>
      <c r="BI73" s="1309"/>
      <c r="BJ73" s="1309"/>
      <c r="BK73" s="1309"/>
      <c r="BL73" s="1309"/>
      <c r="BM73" s="1309"/>
      <c r="BN73" s="1309"/>
      <c r="BO73" s="1309"/>
      <c r="BP73" s="1310">
        <v>5.8</v>
      </c>
      <c r="BQ73" s="1310"/>
      <c r="BR73" s="1310"/>
      <c r="BS73" s="1310"/>
      <c r="BT73" s="1310"/>
      <c r="BU73" s="1310"/>
      <c r="BV73" s="1310"/>
      <c r="BW73" s="1310"/>
      <c r="BX73" s="1310"/>
      <c r="BY73" s="1310"/>
      <c r="BZ73" s="1310"/>
      <c r="CA73" s="1310"/>
      <c r="CB73" s="1310"/>
      <c r="CC73" s="1310"/>
      <c r="CD73" s="1310"/>
      <c r="CE73" s="1310"/>
      <c r="CF73" s="1310">
        <v>10.199999999999999</v>
      </c>
      <c r="CG73" s="1310"/>
      <c r="CH73" s="1310"/>
      <c r="CI73" s="1310"/>
      <c r="CJ73" s="1310"/>
      <c r="CK73" s="1310"/>
      <c r="CL73" s="1310"/>
      <c r="CM73" s="1310"/>
      <c r="CN73" s="1310">
        <v>9.9</v>
      </c>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36"/>
      <c r="L74" s="1336"/>
      <c r="M74" s="1336"/>
      <c r="N74" s="1336"/>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10">
        <v>13</v>
      </c>
      <c r="BQ75" s="1310"/>
      <c r="BR75" s="1310"/>
      <c r="BS75" s="1310"/>
      <c r="BT75" s="1310"/>
      <c r="BU75" s="1310"/>
      <c r="BV75" s="1310"/>
      <c r="BW75" s="1310"/>
      <c r="BX75" s="1310">
        <v>12</v>
      </c>
      <c r="BY75" s="1310"/>
      <c r="BZ75" s="1310"/>
      <c r="CA75" s="1310"/>
      <c r="CB75" s="1310"/>
      <c r="CC75" s="1310"/>
      <c r="CD75" s="1310"/>
      <c r="CE75" s="1310"/>
      <c r="CF75" s="1310">
        <v>11.2</v>
      </c>
      <c r="CG75" s="1310"/>
      <c r="CH75" s="1310"/>
      <c r="CI75" s="1310"/>
      <c r="CJ75" s="1310"/>
      <c r="CK75" s="1310"/>
      <c r="CL75" s="1310"/>
      <c r="CM75" s="1310"/>
      <c r="CN75" s="1310">
        <v>10.5</v>
      </c>
      <c r="CO75" s="1310"/>
      <c r="CP75" s="1310"/>
      <c r="CQ75" s="1310"/>
      <c r="CR75" s="1310"/>
      <c r="CS75" s="1310"/>
      <c r="CT75" s="1310"/>
      <c r="CU75" s="1310"/>
      <c r="CV75" s="1310">
        <v>9.9</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36"/>
      <c r="L77" s="1336"/>
      <c r="M77" s="1336"/>
      <c r="N77" s="1336"/>
      <c r="AN77" s="1305" t="s">
        <v>608</v>
      </c>
      <c r="AO77" s="1305"/>
      <c r="AP77" s="1305"/>
      <c r="AQ77" s="1305"/>
      <c r="AR77" s="1305"/>
      <c r="AS77" s="1305"/>
      <c r="AT77" s="1305"/>
      <c r="AU77" s="1305"/>
      <c r="AV77" s="1305"/>
      <c r="AW77" s="1305"/>
      <c r="AX77" s="1305"/>
      <c r="AY77" s="1305"/>
      <c r="AZ77" s="1305"/>
      <c r="BA77" s="1305"/>
      <c r="BB77" s="1309" t="s">
        <v>606</v>
      </c>
      <c r="BC77" s="1309"/>
      <c r="BD77" s="1309"/>
      <c r="BE77" s="1309"/>
      <c r="BF77" s="1309"/>
      <c r="BG77" s="1309"/>
      <c r="BH77" s="1309"/>
      <c r="BI77" s="1309"/>
      <c r="BJ77" s="1309"/>
      <c r="BK77" s="1309"/>
      <c r="BL77" s="1309"/>
      <c r="BM77" s="1309"/>
      <c r="BN77" s="1309"/>
      <c r="BO77" s="1309"/>
      <c r="BP77" s="1310">
        <v>20.2</v>
      </c>
      <c r="BQ77" s="1310"/>
      <c r="BR77" s="1310"/>
      <c r="BS77" s="1310"/>
      <c r="BT77" s="1310"/>
      <c r="BU77" s="1310"/>
      <c r="BV77" s="1310"/>
      <c r="BW77" s="1310"/>
      <c r="BX77" s="1310">
        <v>38.5</v>
      </c>
      <c r="BY77" s="1310"/>
      <c r="BZ77" s="1310"/>
      <c r="CA77" s="1310"/>
      <c r="CB77" s="1310"/>
      <c r="CC77" s="1310"/>
      <c r="CD77" s="1310"/>
      <c r="CE77" s="1310"/>
      <c r="CF77" s="1310">
        <v>32.799999999999997</v>
      </c>
      <c r="CG77" s="1310"/>
      <c r="CH77" s="1310"/>
      <c r="CI77" s="1310"/>
      <c r="CJ77" s="1310"/>
      <c r="CK77" s="1310"/>
      <c r="CL77" s="1310"/>
      <c r="CM77" s="1310"/>
      <c r="CN77" s="1310">
        <v>20.9</v>
      </c>
      <c r="CO77" s="1310"/>
      <c r="CP77" s="1310"/>
      <c r="CQ77" s="1310"/>
      <c r="CR77" s="1310"/>
      <c r="CS77" s="1310"/>
      <c r="CT77" s="1310"/>
      <c r="CU77" s="1310"/>
      <c r="CV77" s="1310">
        <v>21</v>
      </c>
      <c r="CW77" s="1310"/>
      <c r="CX77" s="1310"/>
      <c r="CY77" s="1310"/>
      <c r="CZ77" s="1310"/>
      <c r="DA77" s="1310"/>
      <c r="DB77" s="1310"/>
      <c r="DC77" s="1310"/>
    </row>
    <row r="78" spans="2:107" x14ac:dyDescent="0.15">
      <c r="B78" s="1280"/>
      <c r="G78" s="1299"/>
      <c r="H78" s="1299"/>
      <c r="I78" s="1299"/>
      <c r="J78" s="1299"/>
      <c r="K78" s="1336"/>
      <c r="L78" s="1336"/>
      <c r="M78" s="1336"/>
      <c r="N78" s="1336"/>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37"/>
      <c r="L79" s="1337"/>
      <c r="M79" s="1337"/>
      <c r="N79" s="1337"/>
      <c r="AN79" s="1305"/>
      <c r="AO79" s="1305"/>
      <c r="AP79" s="1305"/>
      <c r="AQ79" s="1305"/>
      <c r="AR79" s="1305"/>
      <c r="AS79" s="1305"/>
      <c r="AT79" s="1305"/>
      <c r="AU79" s="1305"/>
      <c r="AV79" s="1305"/>
      <c r="AW79" s="1305"/>
      <c r="AX79" s="1305"/>
      <c r="AY79" s="1305"/>
      <c r="AZ79" s="1305"/>
      <c r="BA79" s="1305"/>
      <c r="BB79" s="1309" t="s">
        <v>611</v>
      </c>
      <c r="BC79" s="1309"/>
      <c r="BD79" s="1309"/>
      <c r="BE79" s="1309"/>
      <c r="BF79" s="1309"/>
      <c r="BG79" s="1309"/>
      <c r="BH79" s="1309"/>
      <c r="BI79" s="1309"/>
      <c r="BJ79" s="1309"/>
      <c r="BK79" s="1309"/>
      <c r="BL79" s="1309"/>
      <c r="BM79" s="1309"/>
      <c r="BN79" s="1309"/>
      <c r="BO79" s="1309"/>
      <c r="BP79" s="1310">
        <v>9.3000000000000007</v>
      </c>
      <c r="BQ79" s="1310"/>
      <c r="BR79" s="1310"/>
      <c r="BS79" s="1310"/>
      <c r="BT79" s="1310"/>
      <c r="BU79" s="1310"/>
      <c r="BV79" s="1310"/>
      <c r="BW79" s="1310"/>
      <c r="BX79" s="1310">
        <v>9.1999999999999993</v>
      </c>
      <c r="BY79" s="1310"/>
      <c r="BZ79" s="1310"/>
      <c r="CA79" s="1310"/>
      <c r="CB79" s="1310"/>
      <c r="CC79" s="1310"/>
      <c r="CD79" s="1310"/>
      <c r="CE79" s="1310"/>
      <c r="CF79" s="1310">
        <v>9.1</v>
      </c>
      <c r="CG79" s="1310"/>
      <c r="CH79" s="1310"/>
      <c r="CI79" s="1310"/>
      <c r="CJ79" s="1310"/>
      <c r="CK79" s="1310"/>
      <c r="CL79" s="1310"/>
      <c r="CM79" s="1310"/>
      <c r="CN79" s="1310">
        <v>9.1</v>
      </c>
      <c r="CO79" s="1310"/>
      <c r="CP79" s="1310"/>
      <c r="CQ79" s="1310"/>
      <c r="CR79" s="1310"/>
      <c r="CS79" s="1310"/>
      <c r="CT79" s="1310"/>
      <c r="CU79" s="1310"/>
      <c r="CV79" s="1310">
        <v>9.1999999999999993</v>
      </c>
      <c r="CW79" s="1310"/>
      <c r="CX79" s="1310"/>
      <c r="CY79" s="1310"/>
      <c r="CZ79" s="1310"/>
      <c r="DA79" s="1310"/>
      <c r="DB79" s="1310"/>
      <c r="DC79" s="1310"/>
    </row>
    <row r="80" spans="2:107" x14ac:dyDescent="0.15">
      <c r="B80" s="1280"/>
      <c r="G80" s="1299"/>
      <c r="H80" s="1299"/>
      <c r="I80" s="1312"/>
      <c r="J80" s="1312"/>
      <c r="K80" s="1337"/>
      <c r="L80" s="1337"/>
      <c r="M80" s="1337"/>
      <c r="N80" s="1337"/>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8"/>
      <c r="L82" s="1338"/>
      <c r="M82" s="1338"/>
      <c r="N82" s="1338"/>
      <c r="AQ82" s="1338"/>
      <c r="AR82" s="1338"/>
      <c r="AS82" s="1338"/>
      <c r="AT82" s="1338"/>
      <c r="BC82" s="1338"/>
      <c r="BD82" s="1338"/>
      <c r="BE82" s="1338"/>
      <c r="BF82" s="1338"/>
      <c r="BO82" s="1338"/>
      <c r="BP82" s="1338"/>
      <c r="BQ82" s="1338"/>
      <c r="BR82" s="1338"/>
      <c r="CA82" s="1338"/>
      <c r="CB82" s="1338"/>
      <c r="CC82" s="1338"/>
      <c r="CD82" s="1338"/>
      <c r="CM82" s="1338"/>
      <c r="CN82" s="1338"/>
      <c r="CO82" s="1338"/>
      <c r="CP82" s="1338"/>
      <c r="CY82" s="1338"/>
      <c r="CZ82" s="1338"/>
      <c r="DA82" s="1338"/>
      <c r="DB82" s="1338"/>
      <c r="DC82" s="1338"/>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9"/>
      <c r="AQ87" s="1339"/>
      <c r="BC87" s="1339"/>
      <c r="BO87" s="1339"/>
      <c r="CA87" s="1339"/>
      <c r="CM87" s="1339"/>
      <c r="CY87" s="1339"/>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HcCr+xcpuGUEwt42mEvTGAqSxPd6ZgtVcKigWCIVQ+d2LuUFoT8/Vf8pEWwBKDkB9iSNaeSoDLUrU1FD0zbjyQ==" saltValue="kdVVpZ0afHxfPNcxVYH63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1B357-88AD-4F02-9641-45484B9A4BE7}">
  <sheetPr>
    <pageSetUpPr fitToPage="1"/>
  </sheetPr>
  <dimension ref="A1:DR125"/>
  <sheetViews>
    <sheetView showGridLines="0" topLeftCell="A80" zoomScale="70" zoomScaleNormal="70" zoomScaleSheetLayoutView="70" workbookViewId="0">
      <selection activeCell="BR20" sqref="BR2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ofOKxdnZSHEPEsXT0joTw6cD/JRugv3NcKyZdy8urcRZOfYahR1OOlNGTbfDLqFgpghSk702QZQsgO0d57gTBw==" saltValue="1uPvJya/BaGCpoICsb7v6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AA4E8-A4D8-407D-B885-E57AC2C78795}">
  <sheetPr>
    <pageSetUpPr fitToPage="1"/>
  </sheetPr>
  <dimension ref="A1:DR125"/>
  <sheetViews>
    <sheetView showGridLines="0" zoomScale="80" zoomScaleNormal="80" zoomScaleSheetLayoutView="55" workbookViewId="0">
      <selection activeCell="BR20" sqref="BR2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6xE9ZacQofw4tcx/tjMXErPYL2lEIZ37/yLu7Miw6szC9ESIPSmI5Xg4LbUP8GTV+a0rP+NJdJXgTKcmCtwZtg==" saltValue="avZgZRepqFme5Y2ThPWPl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50870</v>
      </c>
      <c r="E3" s="162"/>
      <c r="F3" s="163">
        <v>106092</v>
      </c>
      <c r="G3" s="164"/>
      <c r="H3" s="165"/>
    </row>
    <row r="4" spans="1:8" x14ac:dyDescent="0.15">
      <c r="A4" s="166"/>
      <c r="B4" s="167"/>
      <c r="C4" s="168"/>
      <c r="D4" s="169">
        <v>28351</v>
      </c>
      <c r="E4" s="170"/>
      <c r="F4" s="171">
        <v>44299</v>
      </c>
      <c r="G4" s="172"/>
      <c r="H4" s="173"/>
    </row>
    <row r="5" spans="1:8" x14ac:dyDescent="0.15">
      <c r="A5" s="154" t="s">
        <v>555</v>
      </c>
      <c r="B5" s="159"/>
      <c r="C5" s="160"/>
      <c r="D5" s="161">
        <v>45628</v>
      </c>
      <c r="E5" s="162"/>
      <c r="F5" s="163">
        <v>78903</v>
      </c>
      <c r="G5" s="164"/>
      <c r="H5" s="165"/>
    </row>
    <row r="6" spans="1:8" x14ac:dyDescent="0.15">
      <c r="A6" s="166"/>
      <c r="B6" s="167"/>
      <c r="C6" s="168"/>
      <c r="D6" s="169">
        <v>24869</v>
      </c>
      <c r="E6" s="170"/>
      <c r="F6" s="171">
        <v>49201</v>
      </c>
      <c r="G6" s="172"/>
      <c r="H6" s="173"/>
    </row>
    <row r="7" spans="1:8" x14ac:dyDescent="0.15">
      <c r="A7" s="154" t="s">
        <v>556</v>
      </c>
      <c r="B7" s="159"/>
      <c r="C7" s="160"/>
      <c r="D7" s="161">
        <v>42250</v>
      </c>
      <c r="E7" s="162"/>
      <c r="F7" s="163">
        <v>82993</v>
      </c>
      <c r="G7" s="164"/>
      <c r="H7" s="165"/>
    </row>
    <row r="8" spans="1:8" x14ac:dyDescent="0.15">
      <c r="A8" s="166"/>
      <c r="B8" s="167"/>
      <c r="C8" s="168"/>
      <c r="D8" s="169">
        <v>18533</v>
      </c>
      <c r="E8" s="170"/>
      <c r="F8" s="171">
        <v>46787</v>
      </c>
      <c r="G8" s="172"/>
      <c r="H8" s="173"/>
    </row>
    <row r="9" spans="1:8" x14ac:dyDescent="0.15">
      <c r="A9" s="154" t="s">
        <v>557</v>
      </c>
      <c r="B9" s="159"/>
      <c r="C9" s="160"/>
      <c r="D9" s="161">
        <v>52497</v>
      </c>
      <c r="E9" s="162"/>
      <c r="F9" s="163">
        <v>108252</v>
      </c>
      <c r="G9" s="164"/>
      <c r="H9" s="165"/>
    </row>
    <row r="10" spans="1:8" x14ac:dyDescent="0.15">
      <c r="A10" s="166"/>
      <c r="B10" s="167"/>
      <c r="C10" s="168"/>
      <c r="D10" s="169">
        <v>37638</v>
      </c>
      <c r="E10" s="170"/>
      <c r="F10" s="171">
        <v>50321</v>
      </c>
      <c r="G10" s="172"/>
      <c r="H10" s="173"/>
    </row>
    <row r="11" spans="1:8" x14ac:dyDescent="0.15">
      <c r="A11" s="154" t="s">
        <v>558</v>
      </c>
      <c r="B11" s="159"/>
      <c r="C11" s="160"/>
      <c r="D11" s="161">
        <v>72041</v>
      </c>
      <c r="E11" s="162"/>
      <c r="F11" s="163">
        <v>93492</v>
      </c>
      <c r="G11" s="164"/>
      <c r="H11" s="165"/>
    </row>
    <row r="12" spans="1:8" x14ac:dyDescent="0.15">
      <c r="A12" s="166"/>
      <c r="B12" s="167"/>
      <c r="C12" s="174"/>
      <c r="D12" s="169">
        <v>45423</v>
      </c>
      <c r="E12" s="170"/>
      <c r="F12" s="171">
        <v>53316</v>
      </c>
      <c r="G12" s="172"/>
      <c r="H12" s="173"/>
    </row>
    <row r="13" spans="1:8" x14ac:dyDescent="0.15">
      <c r="A13" s="154"/>
      <c r="B13" s="159"/>
      <c r="C13" s="175"/>
      <c r="D13" s="176">
        <v>52657</v>
      </c>
      <c r="E13" s="177"/>
      <c r="F13" s="178">
        <v>93946</v>
      </c>
      <c r="G13" s="179"/>
      <c r="H13" s="165"/>
    </row>
    <row r="14" spans="1:8" x14ac:dyDescent="0.15">
      <c r="A14" s="166"/>
      <c r="B14" s="167"/>
      <c r="C14" s="168"/>
      <c r="D14" s="169">
        <v>30963</v>
      </c>
      <c r="E14" s="170"/>
      <c r="F14" s="171">
        <v>48785</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3.08</v>
      </c>
      <c r="C19" s="180">
        <f>ROUND(VALUE(SUBSTITUTE(実質収支比率等に係る経年分析!G$48,"▲","-")),2)</f>
        <v>2.14</v>
      </c>
      <c r="D19" s="180">
        <f>ROUND(VALUE(SUBSTITUTE(実質収支比率等に係る経年分析!H$48,"▲","-")),2)</f>
        <v>2.1800000000000002</v>
      </c>
      <c r="E19" s="180">
        <f>ROUND(VALUE(SUBSTITUTE(実質収支比率等に係る経年分析!I$48,"▲","-")),2)</f>
        <v>1.95</v>
      </c>
      <c r="F19" s="180">
        <f>ROUND(VALUE(SUBSTITUTE(実質収支比率等に係る経年分析!J$48,"▲","-")),2)</f>
        <v>2.52</v>
      </c>
    </row>
    <row r="20" spans="1:11" x14ac:dyDescent="0.15">
      <c r="A20" s="180" t="s">
        <v>54</v>
      </c>
      <c r="B20" s="180">
        <f>ROUND(VALUE(SUBSTITUTE(実質収支比率等に係る経年分析!F$47,"▲","-")),2)</f>
        <v>16.25</v>
      </c>
      <c r="C20" s="180">
        <f>ROUND(VALUE(SUBSTITUTE(実質収支比率等に係る経年分析!G$47,"▲","-")),2)</f>
        <v>16.29</v>
      </c>
      <c r="D20" s="180">
        <f>ROUND(VALUE(SUBSTITUTE(実質収支比率等に係る経年分析!H$47,"▲","-")),2)</f>
        <v>16.39</v>
      </c>
      <c r="E20" s="180">
        <f>ROUND(VALUE(SUBSTITUTE(実質収支比率等に係る経年分析!I$47,"▲","-")),2)</f>
        <v>16.38</v>
      </c>
      <c r="F20" s="180">
        <f>ROUND(VALUE(SUBSTITUTE(実質収支比率等に係る経年分析!J$47,"▲","-")),2)</f>
        <v>17.39</v>
      </c>
    </row>
    <row r="21" spans="1:11" x14ac:dyDescent="0.15">
      <c r="A21" s="180" t="s">
        <v>55</v>
      </c>
      <c r="B21" s="180">
        <f>IF(ISNUMBER(VALUE(SUBSTITUTE(実質収支比率等に係る経年分析!F$49,"▲","-"))),ROUND(VALUE(SUBSTITUTE(実質収支比率等に係る経年分析!F$49,"▲","-")),2),NA())</f>
        <v>0.39</v>
      </c>
      <c r="C21" s="180">
        <f>IF(ISNUMBER(VALUE(SUBSTITUTE(実質収支比率等に係る経年分析!G$49,"▲","-"))),ROUND(VALUE(SUBSTITUTE(実質収支比率等に係る経年分析!G$49,"▲","-")),2),NA())</f>
        <v>-0.9</v>
      </c>
      <c r="D21" s="180">
        <f>IF(ISNUMBER(VALUE(SUBSTITUTE(実質収支比率等に係る経年分析!H$49,"▲","-"))),ROUND(VALUE(SUBSTITUTE(実質収支比率等に係る経年分析!H$49,"▲","-")),2),NA())</f>
        <v>7.0000000000000007E-2</v>
      </c>
      <c r="E21" s="180">
        <f>IF(ISNUMBER(VALUE(SUBSTITUTE(実質収支比率等に係る経年分析!I$49,"▲","-"))),ROUND(VALUE(SUBSTITUTE(実質収支比率等に係る経年分析!I$49,"▲","-")),2),NA())</f>
        <v>-0.18</v>
      </c>
      <c r="F21" s="180">
        <f>IF(ISNUMBER(VALUE(SUBSTITUTE(実質収支比率等に係る経年分析!J$49,"▲","-"))),ROUND(VALUE(SUBSTITUTE(実質収支比率等に係る経年分析!J$49,"▲","-")),2),NA())</f>
        <v>1.89</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1.1299999999999999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1.33</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1.1599999999999999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2.0499999999999998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2.5099999999999998</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12.27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14.53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15.41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476</v>
      </c>
      <c r="E42" s="182"/>
      <c r="F42" s="182"/>
      <c r="G42" s="182">
        <f>'実質公債費比率（分子）の構造'!L$52</f>
        <v>486</v>
      </c>
      <c r="H42" s="182"/>
      <c r="I42" s="182"/>
      <c r="J42" s="182">
        <f>'実質公債費比率（分子）の構造'!M$52</f>
        <v>501</v>
      </c>
      <c r="K42" s="182"/>
      <c r="L42" s="182"/>
      <c r="M42" s="182">
        <f>'実質公債費比率（分子）の構造'!N$52</f>
        <v>501</v>
      </c>
      <c r="N42" s="182"/>
      <c r="O42" s="182"/>
      <c r="P42" s="182">
        <f>'実質公債費比率（分子）の構造'!O$52</f>
        <v>488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35</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148</v>
      </c>
      <c r="C46" s="182"/>
      <c r="D46" s="182"/>
      <c r="E46" s="182">
        <f>'実質公債費比率（分子）の構造'!L$48</f>
        <v>149</v>
      </c>
      <c r="F46" s="182"/>
      <c r="G46" s="182"/>
      <c r="H46" s="182">
        <f>'実質公債費比率（分子）の構造'!M$48</f>
        <v>173</v>
      </c>
      <c r="I46" s="182"/>
      <c r="J46" s="182"/>
      <c r="K46" s="182">
        <f>'実質公債費比率（分子）の構造'!N$48</f>
        <v>182</v>
      </c>
      <c r="L46" s="182"/>
      <c r="M46" s="182"/>
      <c r="N46" s="182">
        <f>'実質公債費比率（分子）の構造'!O$48</f>
        <v>186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688</v>
      </c>
      <c r="C49" s="182"/>
      <c r="D49" s="182"/>
      <c r="E49" s="182">
        <f>'実質公債費比率（分子）の構造'!L$45</f>
        <v>677</v>
      </c>
      <c r="F49" s="182"/>
      <c r="G49" s="182"/>
      <c r="H49" s="182">
        <f>'実質公債費比率（分子）の構造'!M$45</f>
        <v>662</v>
      </c>
      <c r="I49" s="182"/>
      <c r="J49" s="182"/>
      <c r="K49" s="182">
        <f>'実質公債費比率（分子）の構造'!N$45</f>
        <v>648</v>
      </c>
      <c r="L49" s="182"/>
      <c r="M49" s="182"/>
      <c r="N49" s="182">
        <f>'実質公債費比率（分子）の構造'!O$45</f>
        <v>597</v>
      </c>
      <c r="O49" s="182"/>
      <c r="P49" s="182"/>
    </row>
    <row r="50" spans="1:16" x14ac:dyDescent="0.15">
      <c r="A50" s="182" t="s">
        <v>70</v>
      </c>
      <c r="B50" s="182" t="e">
        <f>NA()</f>
        <v>#N/A</v>
      </c>
      <c r="C50" s="182">
        <f>IF(ISNUMBER('実質公債費比率（分子）の構造'!K$53),'実質公債費比率（分子）の構造'!K$53,NA())</f>
        <v>395</v>
      </c>
      <c r="D50" s="182" t="e">
        <f>NA()</f>
        <v>#N/A</v>
      </c>
      <c r="E50" s="182" t="e">
        <f>NA()</f>
        <v>#N/A</v>
      </c>
      <c r="F50" s="182">
        <f>IF(ISNUMBER('実質公債費比率（分子）の構造'!L$53),'実質公債費比率（分子）の構造'!L$53,NA())</f>
        <v>340</v>
      </c>
      <c r="G50" s="182" t="e">
        <f>NA()</f>
        <v>#N/A</v>
      </c>
      <c r="H50" s="182" t="e">
        <f>NA()</f>
        <v>#N/A</v>
      </c>
      <c r="I50" s="182">
        <f>IF(ISNUMBER('実質公債費比率（分子）の構造'!M$53),'実質公債費比率（分子）の構造'!M$53,NA())</f>
        <v>334</v>
      </c>
      <c r="J50" s="182" t="e">
        <f>NA()</f>
        <v>#N/A</v>
      </c>
      <c r="K50" s="182" t="e">
        <f>NA()</f>
        <v>#N/A</v>
      </c>
      <c r="L50" s="182">
        <f>IF(ISNUMBER('実質公債費比率（分子）の構造'!N$53),'実質公債費比率（分子）の構造'!N$53,NA())</f>
        <v>329</v>
      </c>
      <c r="M50" s="182" t="e">
        <f>NA()</f>
        <v>#N/A</v>
      </c>
      <c r="N50" s="182" t="e">
        <f>NA()</f>
        <v>#N/A</v>
      </c>
      <c r="O50" s="182">
        <f>IF(ISNUMBER('実質公債費比率（分子）の構造'!O$53),'実質公債費比率（分子）の構造'!O$53,NA())</f>
        <v>295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4968</v>
      </c>
      <c r="E56" s="181"/>
      <c r="F56" s="181"/>
      <c r="G56" s="181">
        <f>'将来負担比率（分子）の構造'!J$52</f>
        <v>5122</v>
      </c>
      <c r="H56" s="181"/>
      <c r="I56" s="181"/>
      <c r="J56" s="181">
        <f>'将来負担比率（分子）の構造'!K$52</f>
        <v>5384</v>
      </c>
      <c r="K56" s="181"/>
      <c r="L56" s="181"/>
      <c r="M56" s="181">
        <f>'将来負担比率（分子）の構造'!L$52</f>
        <v>5384</v>
      </c>
      <c r="N56" s="181"/>
      <c r="O56" s="181"/>
      <c r="P56" s="181">
        <f>'将来負担比率（分子）の構造'!M$52</f>
        <v>5221</v>
      </c>
    </row>
    <row r="57" spans="1:16" x14ac:dyDescent="0.15">
      <c r="A57" s="181" t="s">
        <v>41</v>
      </c>
      <c r="B57" s="181"/>
      <c r="C57" s="181"/>
      <c r="D57" s="181">
        <f>'将来負担比率（分子）の構造'!I$51</f>
        <v>1222</v>
      </c>
      <c r="E57" s="181"/>
      <c r="F57" s="181"/>
      <c r="G57" s="181">
        <f>'将来負担比率（分子）の構造'!J$51</f>
        <v>1192</v>
      </c>
      <c r="H57" s="181"/>
      <c r="I57" s="181"/>
      <c r="J57" s="181">
        <f>'将来負担比率（分子）の構造'!K$51</f>
        <v>1134</v>
      </c>
      <c r="K57" s="181"/>
      <c r="L57" s="181"/>
      <c r="M57" s="181">
        <f>'将来負担比率（分子）の構造'!L$51</f>
        <v>1072</v>
      </c>
      <c r="N57" s="181"/>
      <c r="O57" s="181"/>
      <c r="P57" s="181">
        <f>'将来負担比率（分子）の構造'!M$51</f>
        <v>1007</v>
      </c>
    </row>
    <row r="58" spans="1:16" x14ac:dyDescent="0.15">
      <c r="A58" s="181" t="s">
        <v>40</v>
      </c>
      <c r="B58" s="181"/>
      <c r="C58" s="181"/>
      <c r="D58" s="181">
        <f>'将来負担比率（分子）の構造'!I$50</f>
        <v>3292</v>
      </c>
      <c r="E58" s="181"/>
      <c r="F58" s="181"/>
      <c r="G58" s="181">
        <f>'将来負担比率（分子）の構造'!J$50</f>
        <v>3385</v>
      </c>
      <c r="H58" s="181"/>
      <c r="I58" s="181"/>
      <c r="J58" s="181">
        <f>'将来負担比率（分子）の構造'!K$50</f>
        <v>3653</v>
      </c>
      <c r="K58" s="181"/>
      <c r="L58" s="181"/>
      <c r="M58" s="181">
        <f>'将来負担比率（分子）の構造'!L$50</f>
        <v>3993</v>
      </c>
      <c r="N58" s="181"/>
      <c r="O58" s="181"/>
      <c r="P58" s="181">
        <f>'将来負担比率（分子）の構造'!M$50</f>
        <v>4667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6</v>
      </c>
      <c r="C61" s="181"/>
      <c r="D61" s="181"/>
      <c r="E61" s="181">
        <f>'将来負担比率（分子）の構造'!J$46</f>
        <v>6</v>
      </c>
      <c r="F61" s="181"/>
      <c r="G61" s="181"/>
      <c r="H61" s="181">
        <f>'将来負担比率（分子）の構造'!K$46</f>
        <v>6</v>
      </c>
      <c r="I61" s="181"/>
      <c r="J61" s="181"/>
      <c r="K61" s="181">
        <f>'将来負担比率（分子）の構造'!L$46</f>
        <v>5</v>
      </c>
      <c r="L61" s="181"/>
      <c r="M61" s="181"/>
      <c r="N61" s="181">
        <f>'将来負担比率（分子）の構造'!M$46</f>
        <v>5</v>
      </c>
      <c r="O61" s="181"/>
      <c r="P61" s="181"/>
    </row>
    <row r="62" spans="1:16" x14ac:dyDescent="0.15">
      <c r="A62" s="181" t="s">
        <v>34</v>
      </c>
      <c r="B62" s="181">
        <f>'将来負担比率（分子）の構造'!I$45</f>
        <v>576</v>
      </c>
      <c r="C62" s="181"/>
      <c r="D62" s="181"/>
      <c r="E62" s="181">
        <f>'将来負担比率（分子）の構造'!J$45</f>
        <v>571</v>
      </c>
      <c r="F62" s="181"/>
      <c r="G62" s="181"/>
      <c r="H62" s="181">
        <f>'将来負担比率（分子）の構造'!K$45</f>
        <v>565</v>
      </c>
      <c r="I62" s="181"/>
      <c r="J62" s="181"/>
      <c r="K62" s="181">
        <f>'将来負担比率（分子）の構造'!L$45</f>
        <v>504</v>
      </c>
      <c r="L62" s="181"/>
      <c r="M62" s="181"/>
      <c r="N62" s="181">
        <f>'将来負担比率（分子）の構造'!M$45</f>
        <v>514</v>
      </c>
      <c r="O62" s="181"/>
      <c r="P62" s="181"/>
    </row>
    <row r="63" spans="1:16" x14ac:dyDescent="0.15">
      <c r="A63" s="181" t="s">
        <v>33</v>
      </c>
      <c r="B63" s="181">
        <f>'将来負担比率（分子）の構造'!I$44</f>
        <v>30</v>
      </c>
      <c r="C63" s="181"/>
      <c r="D63" s="181"/>
      <c r="E63" s="181">
        <f>'将来負担比率（分子）の構造'!J$44</f>
        <v>174</v>
      </c>
      <c r="F63" s="181"/>
      <c r="G63" s="181"/>
      <c r="H63" s="181">
        <f>'将来負担比率（分子）の構造'!K$44</f>
        <v>1522</v>
      </c>
      <c r="I63" s="181"/>
      <c r="J63" s="181"/>
      <c r="K63" s="181">
        <f>'将来負担比率（分子）の構造'!L$44</f>
        <v>1710</v>
      </c>
      <c r="L63" s="181"/>
      <c r="M63" s="181"/>
      <c r="N63" s="181">
        <f>'将来負担比率（分子）の構造'!M$44</f>
        <v>1678</v>
      </c>
      <c r="O63" s="181"/>
      <c r="P63" s="181"/>
    </row>
    <row r="64" spans="1:16" x14ac:dyDescent="0.15">
      <c r="A64" s="181" t="s">
        <v>32</v>
      </c>
      <c r="B64" s="181">
        <f>'将来負担比率（分子）の構造'!I$43</f>
        <v>2683</v>
      </c>
      <c r="C64" s="181"/>
      <c r="D64" s="181"/>
      <c r="E64" s="181">
        <f>'将来負担比率（分子）の構造'!J$43</f>
        <v>2613</v>
      </c>
      <c r="F64" s="181"/>
      <c r="G64" s="181"/>
      <c r="H64" s="181">
        <f>'将来負担比率（分子）の構造'!K$43</f>
        <v>2403</v>
      </c>
      <c r="I64" s="181"/>
      <c r="J64" s="181"/>
      <c r="K64" s="181">
        <f>'将来負担比率（分子）の構造'!L$43</f>
        <v>2644</v>
      </c>
      <c r="L64" s="181"/>
      <c r="M64" s="181"/>
      <c r="N64" s="181">
        <f>'将来負担比率（分子）の構造'!M$43</f>
        <v>2634</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6373</v>
      </c>
      <c r="C66" s="181"/>
      <c r="D66" s="181"/>
      <c r="E66" s="181">
        <f>'将来負担比率（分子）の構造'!J$41</f>
        <v>6164</v>
      </c>
      <c r="F66" s="181"/>
      <c r="G66" s="181"/>
      <c r="H66" s="181">
        <f>'将来負担比率（分子）の構造'!K$41</f>
        <v>5998</v>
      </c>
      <c r="I66" s="181"/>
      <c r="J66" s="181"/>
      <c r="K66" s="181">
        <f>'将来負担比率（分子）の構造'!L$41</f>
        <v>5901</v>
      </c>
      <c r="L66" s="181"/>
      <c r="M66" s="181"/>
      <c r="N66" s="181">
        <f>'将来負担比率（分子）の構造'!M$41</f>
        <v>5944</v>
      </c>
      <c r="O66" s="181"/>
      <c r="P66" s="181"/>
    </row>
    <row r="67" spans="1:16" x14ac:dyDescent="0.15">
      <c r="A67" s="181" t="s">
        <v>74</v>
      </c>
      <c r="B67" s="181" t="e">
        <f>NA()</f>
        <v>#N/A</v>
      </c>
      <c r="C67" s="181">
        <f>IF(ISNUMBER('将来負担比率（分子）の構造'!I$53), IF('将来負担比率（分子）の構造'!I$53 &lt; 0, 0, '将来負担比率（分子）の構造'!I$53), NA())</f>
        <v>187</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323</v>
      </c>
      <c r="J67" s="181" t="e">
        <f>NA()</f>
        <v>#N/A</v>
      </c>
      <c r="K67" s="181" t="e">
        <f>NA()</f>
        <v>#N/A</v>
      </c>
      <c r="L67" s="181">
        <f>IF(ISNUMBER('将来負担比率（分子）の構造'!L$53), IF('将来負担比率（分子）の構造'!L$53 &lt; 0, 0, '将来負担比率（分子）の構造'!L$53), NA())</f>
        <v>316</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588</v>
      </c>
      <c r="C72" s="185">
        <f>基金残高に係る経年分析!G55</f>
        <v>589</v>
      </c>
      <c r="D72" s="185">
        <f>基金残高に係る経年分析!H55</f>
        <v>636</v>
      </c>
    </row>
    <row r="73" spans="1:16" x14ac:dyDescent="0.15">
      <c r="A73" s="184" t="s">
        <v>77</v>
      </c>
      <c r="B73" s="185">
        <f>基金残高に係る経年分析!F56</f>
        <v>274</v>
      </c>
      <c r="C73" s="185">
        <f>基金残高に係る経年分析!G56</f>
        <v>274</v>
      </c>
      <c r="D73" s="185">
        <f>基金残高に係る経年分析!H56</f>
        <v>274</v>
      </c>
    </row>
    <row r="74" spans="1:16" x14ac:dyDescent="0.15">
      <c r="A74" s="184" t="s">
        <v>78</v>
      </c>
      <c r="B74" s="185">
        <f>基金残高に係る経年分析!F57</f>
        <v>2295</v>
      </c>
      <c r="C74" s="185">
        <f>基金残高に係る経年分析!G57</f>
        <v>2590</v>
      </c>
      <c r="D74" s="185">
        <f>基金残高に係る経年分析!H57</f>
        <v>3104</v>
      </c>
    </row>
  </sheetData>
  <sheetProtection algorithmName="SHA-512" hashValue="og3qy5CxIaXhkgm5ft0Oy9OknVGTVMgwcoJSlWRUacA+ZeyJnfZAkXm+nfMhM6y+xiMj+PFTqloq0OBVpE44gA==" saltValue="5XP6sXfX/YVp8bZbvXBg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209</v>
      </c>
      <c r="DI1" s="760"/>
      <c r="DJ1" s="760"/>
      <c r="DK1" s="760"/>
      <c r="DL1" s="760"/>
      <c r="DM1" s="760"/>
      <c r="DN1" s="761"/>
      <c r="DO1" s="226"/>
      <c r="DP1" s="759" t="s">
        <v>210</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215</v>
      </c>
      <c r="S4" s="702"/>
      <c r="T4" s="702"/>
      <c r="U4" s="702"/>
      <c r="V4" s="702"/>
      <c r="W4" s="702"/>
      <c r="X4" s="702"/>
      <c r="Y4" s="703"/>
      <c r="Z4" s="701" t="s">
        <v>216</v>
      </c>
      <c r="AA4" s="702"/>
      <c r="AB4" s="702"/>
      <c r="AC4" s="703"/>
      <c r="AD4" s="701" t="s">
        <v>217</v>
      </c>
      <c r="AE4" s="702"/>
      <c r="AF4" s="702"/>
      <c r="AG4" s="702"/>
      <c r="AH4" s="702"/>
      <c r="AI4" s="702"/>
      <c r="AJ4" s="702"/>
      <c r="AK4" s="703"/>
      <c r="AL4" s="701" t="s">
        <v>216</v>
      </c>
      <c r="AM4" s="702"/>
      <c r="AN4" s="702"/>
      <c r="AO4" s="703"/>
      <c r="AP4" s="762" t="s">
        <v>218</v>
      </c>
      <c r="AQ4" s="762"/>
      <c r="AR4" s="762"/>
      <c r="AS4" s="762"/>
      <c r="AT4" s="762"/>
      <c r="AU4" s="762"/>
      <c r="AV4" s="762"/>
      <c r="AW4" s="762"/>
      <c r="AX4" s="762"/>
      <c r="AY4" s="762"/>
      <c r="AZ4" s="762"/>
      <c r="BA4" s="762"/>
      <c r="BB4" s="762"/>
      <c r="BC4" s="762"/>
      <c r="BD4" s="762"/>
      <c r="BE4" s="762"/>
      <c r="BF4" s="762"/>
      <c r="BG4" s="762" t="s">
        <v>219</v>
      </c>
      <c r="BH4" s="762"/>
      <c r="BI4" s="762"/>
      <c r="BJ4" s="762"/>
      <c r="BK4" s="762"/>
      <c r="BL4" s="762"/>
      <c r="BM4" s="762"/>
      <c r="BN4" s="762"/>
      <c r="BO4" s="762" t="s">
        <v>216</v>
      </c>
      <c r="BP4" s="762"/>
      <c r="BQ4" s="762"/>
      <c r="BR4" s="762"/>
      <c r="BS4" s="762" t="s">
        <v>220</v>
      </c>
      <c r="BT4" s="762"/>
      <c r="BU4" s="762"/>
      <c r="BV4" s="762"/>
      <c r="BW4" s="762"/>
      <c r="BX4" s="762"/>
      <c r="BY4" s="762"/>
      <c r="BZ4" s="762"/>
      <c r="CA4" s="762"/>
      <c r="CB4" s="762"/>
      <c r="CD4" s="744" t="s">
        <v>221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222</v>
      </c>
      <c r="C5" s="707"/>
      <c r="D5" s="707"/>
      <c r="E5" s="707"/>
      <c r="F5" s="707"/>
      <c r="G5" s="707"/>
      <c r="H5" s="707"/>
      <c r="I5" s="707"/>
      <c r="J5" s="707"/>
      <c r="K5" s="707"/>
      <c r="L5" s="707"/>
      <c r="M5" s="707"/>
      <c r="N5" s="707"/>
      <c r="O5" s="707"/>
      <c r="P5" s="707"/>
      <c r="Q5" s="708"/>
      <c r="R5" s="695">
        <v>1305322</v>
      </c>
      <c r="S5" s="696"/>
      <c r="T5" s="696"/>
      <c r="U5" s="696"/>
      <c r="V5" s="696"/>
      <c r="W5" s="696"/>
      <c r="X5" s="696"/>
      <c r="Y5" s="739"/>
      <c r="Z5" s="757">
        <v>16.399999999999999</v>
      </c>
      <c r="AA5" s="757"/>
      <c r="AB5" s="757"/>
      <c r="AC5" s="757"/>
      <c r="AD5" s="758">
        <v>1305322</v>
      </c>
      <c r="AE5" s="758"/>
      <c r="AF5" s="758"/>
      <c r="AG5" s="758"/>
      <c r="AH5" s="758"/>
      <c r="AI5" s="758"/>
      <c r="AJ5" s="758"/>
      <c r="AK5" s="758"/>
      <c r="AL5" s="740">
        <v>37</v>
      </c>
      <c r="AM5" s="711"/>
      <c r="AN5" s="711"/>
      <c r="AO5" s="741"/>
      <c r="AP5" s="706" t="s">
        <v>223</v>
      </c>
      <c r="AQ5" s="707"/>
      <c r="AR5" s="707"/>
      <c r="AS5" s="707"/>
      <c r="AT5" s="707"/>
      <c r="AU5" s="707"/>
      <c r="AV5" s="707"/>
      <c r="AW5" s="707"/>
      <c r="AX5" s="707"/>
      <c r="AY5" s="707"/>
      <c r="AZ5" s="707"/>
      <c r="BA5" s="707"/>
      <c r="BB5" s="707"/>
      <c r="BC5" s="707"/>
      <c r="BD5" s="707"/>
      <c r="BE5" s="707"/>
      <c r="BF5" s="708"/>
      <c r="BG5" s="640">
        <v>1303413</v>
      </c>
      <c r="BH5" s="641"/>
      <c r="BI5" s="641"/>
      <c r="BJ5" s="641"/>
      <c r="BK5" s="641"/>
      <c r="BL5" s="641"/>
      <c r="BM5" s="641"/>
      <c r="BN5" s="642"/>
      <c r="BO5" s="677">
        <v>99.9</v>
      </c>
      <c r="BP5" s="677"/>
      <c r="BQ5" s="677"/>
      <c r="BR5" s="677"/>
      <c r="BS5" s="678" t="s">
        <v>138</v>
      </c>
      <c r="BT5" s="678"/>
      <c r="BU5" s="678"/>
      <c r="BV5" s="678"/>
      <c r="BW5" s="678"/>
      <c r="BX5" s="678"/>
      <c r="BY5" s="678"/>
      <c r="BZ5" s="678"/>
      <c r="CA5" s="678"/>
      <c r="CB5" s="737"/>
      <c r="CD5" s="744" t="s">
        <v>218</v>
      </c>
      <c r="CE5" s="745"/>
      <c r="CF5" s="745"/>
      <c r="CG5" s="745"/>
      <c r="CH5" s="745"/>
      <c r="CI5" s="745"/>
      <c r="CJ5" s="745"/>
      <c r="CK5" s="745"/>
      <c r="CL5" s="745"/>
      <c r="CM5" s="745"/>
      <c r="CN5" s="745"/>
      <c r="CO5" s="745"/>
      <c r="CP5" s="745"/>
      <c r="CQ5" s="746"/>
      <c r="CR5" s="744" t="s">
        <v>224</v>
      </c>
      <c r="CS5" s="745"/>
      <c r="CT5" s="745"/>
      <c r="CU5" s="745"/>
      <c r="CV5" s="745"/>
      <c r="CW5" s="745"/>
      <c r="CX5" s="745"/>
      <c r="CY5" s="746"/>
      <c r="CZ5" s="744" t="s">
        <v>216</v>
      </c>
      <c r="DA5" s="745"/>
      <c r="DB5" s="745"/>
      <c r="DC5" s="746"/>
      <c r="DD5" s="744" t="s">
        <v>225</v>
      </c>
      <c r="DE5" s="745"/>
      <c r="DF5" s="745"/>
      <c r="DG5" s="745"/>
      <c r="DH5" s="745"/>
      <c r="DI5" s="745"/>
      <c r="DJ5" s="745"/>
      <c r="DK5" s="745"/>
      <c r="DL5" s="745"/>
      <c r="DM5" s="745"/>
      <c r="DN5" s="745"/>
      <c r="DO5" s="745"/>
      <c r="DP5" s="746"/>
      <c r="DQ5" s="744" t="s">
        <v>226</v>
      </c>
      <c r="DR5" s="745"/>
      <c r="DS5" s="745"/>
      <c r="DT5" s="745"/>
      <c r="DU5" s="745"/>
      <c r="DV5" s="745"/>
      <c r="DW5" s="745"/>
      <c r="DX5" s="745"/>
      <c r="DY5" s="745"/>
      <c r="DZ5" s="745"/>
      <c r="EA5" s="745"/>
      <c r="EB5" s="745"/>
      <c r="EC5" s="746"/>
    </row>
    <row r="6" spans="2:143" ht="11.25" customHeight="1" x14ac:dyDescent="0.15">
      <c r="B6" s="637" t="s">
        <v>227</v>
      </c>
      <c r="C6" s="638"/>
      <c r="D6" s="638"/>
      <c r="E6" s="638"/>
      <c r="F6" s="638"/>
      <c r="G6" s="638"/>
      <c r="H6" s="638"/>
      <c r="I6" s="638"/>
      <c r="J6" s="638"/>
      <c r="K6" s="638"/>
      <c r="L6" s="638"/>
      <c r="M6" s="638"/>
      <c r="N6" s="638"/>
      <c r="O6" s="638"/>
      <c r="P6" s="638"/>
      <c r="Q6" s="639"/>
      <c r="R6" s="640">
        <v>58474</v>
      </c>
      <c r="S6" s="641"/>
      <c r="T6" s="641"/>
      <c r="U6" s="641"/>
      <c r="V6" s="641"/>
      <c r="W6" s="641"/>
      <c r="X6" s="641"/>
      <c r="Y6" s="642"/>
      <c r="Z6" s="677">
        <v>0.7</v>
      </c>
      <c r="AA6" s="677"/>
      <c r="AB6" s="677"/>
      <c r="AC6" s="677"/>
      <c r="AD6" s="678">
        <v>58474</v>
      </c>
      <c r="AE6" s="678"/>
      <c r="AF6" s="678"/>
      <c r="AG6" s="678"/>
      <c r="AH6" s="678"/>
      <c r="AI6" s="678"/>
      <c r="AJ6" s="678"/>
      <c r="AK6" s="678"/>
      <c r="AL6" s="643">
        <v>1.7</v>
      </c>
      <c r="AM6" s="644"/>
      <c r="AN6" s="644"/>
      <c r="AO6" s="679"/>
      <c r="AP6" s="637" t="s">
        <v>228</v>
      </c>
      <c r="AQ6" s="638"/>
      <c r="AR6" s="638"/>
      <c r="AS6" s="638"/>
      <c r="AT6" s="638"/>
      <c r="AU6" s="638"/>
      <c r="AV6" s="638"/>
      <c r="AW6" s="638"/>
      <c r="AX6" s="638"/>
      <c r="AY6" s="638"/>
      <c r="AZ6" s="638"/>
      <c r="BA6" s="638"/>
      <c r="BB6" s="638"/>
      <c r="BC6" s="638"/>
      <c r="BD6" s="638"/>
      <c r="BE6" s="638"/>
      <c r="BF6" s="639"/>
      <c r="BG6" s="640">
        <v>1303413</v>
      </c>
      <c r="BH6" s="641"/>
      <c r="BI6" s="641"/>
      <c r="BJ6" s="641"/>
      <c r="BK6" s="641"/>
      <c r="BL6" s="641"/>
      <c r="BM6" s="641"/>
      <c r="BN6" s="642"/>
      <c r="BO6" s="677">
        <v>99.9</v>
      </c>
      <c r="BP6" s="677"/>
      <c r="BQ6" s="677"/>
      <c r="BR6" s="677"/>
      <c r="BS6" s="678" t="s">
        <v>229</v>
      </c>
      <c r="BT6" s="678"/>
      <c r="BU6" s="678"/>
      <c r="BV6" s="678"/>
      <c r="BW6" s="678"/>
      <c r="BX6" s="678"/>
      <c r="BY6" s="678"/>
      <c r="BZ6" s="678"/>
      <c r="CA6" s="678"/>
      <c r="CB6" s="737"/>
      <c r="CD6" s="698" t="s">
        <v>230</v>
      </c>
      <c r="CE6" s="699"/>
      <c r="CF6" s="699"/>
      <c r="CG6" s="699"/>
      <c r="CH6" s="699"/>
      <c r="CI6" s="699"/>
      <c r="CJ6" s="699"/>
      <c r="CK6" s="699"/>
      <c r="CL6" s="699"/>
      <c r="CM6" s="699"/>
      <c r="CN6" s="699"/>
      <c r="CO6" s="699"/>
      <c r="CP6" s="699"/>
      <c r="CQ6" s="700"/>
      <c r="CR6" s="640">
        <v>79031</v>
      </c>
      <c r="CS6" s="641"/>
      <c r="CT6" s="641"/>
      <c r="CU6" s="641"/>
      <c r="CV6" s="641"/>
      <c r="CW6" s="641"/>
      <c r="CX6" s="641"/>
      <c r="CY6" s="642"/>
      <c r="CZ6" s="740">
        <v>1</v>
      </c>
      <c r="DA6" s="711"/>
      <c r="DB6" s="711"/>
      <c r="DC6" s="743"/>
      <c r="DD6" s="646" t="s">
        <v>229</v>
      </c>
      <c r="DE6" s="641"/>
      <c r="DF6" s="641"/>
      <c r="DG6" s="641"/>
      <c r="DH6" s="641"/>
      <c r="DI6" s="641"/>
      <c r="DJ6" s="641"/>
      <c r="DK6" s="641"/>
      <c r="DL6" s="641"/>
      <c r="DM6" s="641"/>
      <c r="DN6" s="641"/>
      <c r="DO6" s="641"/>
      <c r="DP6" s="642"/>
      <c r="DQ6" s="646">
        <v>78974</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711</v>
      </c>
      <c r="S7" s="641"/>
      <c r="T7" s="641"/>
      <c r="U7" s="641"/>
      <c r="V7" s="641"/>
      <c r="W7" s="641"/>
      <c r="X7" s="641"/>
      <c r="Y7" s="642"/>
      <c r="Z7" s="677">
        <v>0</v>
      </c>
      <c r="AA7" s="677"/>
      <c r="AB7" s="677"/>
      <c r="AC7" s="677"/>
      <c r="AD7" s="678">
        <v>711</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546822</v>
      </c>
      <c r="BH7" s="641"/>
      <c r="BI7" s="641"/>
      <c r="BJ7" s="641"/>
      <c r="BK7" s="641"/>
      <c r="BL7" s="641"/>
      <c r="BM7" s="641"/>
      <c r="BN7" s="642"/>
      <c r="BO7" s="677">
        <v>41.9</v>
      </c>
      <c r="BP7" s="677"/>
      <c r="BQ7" s="677"/>
      <c r="BR7" s="677"/>
      <c r="BS7" s="678" t="s">
        <v>229</v>
      </c>
      <c r="BT7" s="678"/>
      <c r="BU7" s="678"/>
      <c r="BV7" s="678"/>
      <c r="BW7" s="678"/>
      <c r="BX7" s="678"/>
      <c r="BY7" s="678"/>
      <c r="BZ7" s="678"/>
      <c r="CA7" s="678"/>
      <c r="CB7" s="737"/>
      <c r="CD7" s="673" t="s">
        <v>233</v>
      </c>
      <c r="CE7" s="674"/>
      <c r="CF7" s="674"/>
      <c r="CG7" s="674"/>
      <c r="CH7" s="674"/>
      <c r="CI7" s="674"/>
      <c r="CJ7" s="674"/>
      <c r="CK7" s="674"/>
      <c r="CL7" s="674"/>
      <c r="CM7" s="674"/>
      <c r="CN7" s="674"/>
      <c r="CO7" s="674"/>
      <c r="CP7" s="674"/>
      <c r="CQ7" s="675"/>
      <c r="CR7" s="640">
        <v>2122839</v>
      </c>
      <c r="CS7" s="641"/>
      <c r="CT7" s="641"/>
      <c r="CU7" s="641"/>
      <c r="CV7" s="641"/>
      <c r="CW7" s="641"/>
      <c r="CX7" s="641"/>
      <c r="CY7" s="642"/>
      <c r="CZ7" s="677">
        <v>27.2</v>
      </c>
      <c r="DA7" s="677"/>
      <c r="DB7" s="677"/>
      <c r="DC7" s="677"/>
      <c r="DD7" s="646">
        <v>19594</v>
      </c>
      <c r="DE7" s="641"/>
      <c r="DF7" s="641"/>
      <c r="DG7" s="641"/>
      <c r="DH7" s="641"/>
      <c r="DI7" s="641"/>
      <c r="DJ7" s="641"/>
      <c r="DK7" s="641"/>
      <c r="DL7" s="641"/>
      <c r="DM7" s="641"/>
      <c r="DN7" s="641"/>
      <c r="DO7" s="641"/>
      <c r="DP7" s="642"/>
      <c r="DQ7" s="646">
        <v>619305</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3245</v>
      </c>
      <c r="S8" s="641"/>
      <c r="T8" s="641"/>
      <c r="U8" s="641"/>
      <c r="V8" s="641"/>
      <c r="W8" s="641"/>
      <c r="X8" s="641"/>
      <c r="Y8" s="642"/>
      <c r="Z8" s="677">
        <v>0</v>
      </c>
      <c r="AA8" s="677"/>
      <c r="AB8" s="677"/>
      <c r="AC8" s="677"/>
      <c r="AD8" s="678">
        <v>3245</v>
      </c>
      <c r="AE8" s="678"/>
      <c r="AF8" s="678"/>
      <c r="AG8" s="678"/>
      <c r="AH8" s="678"/>
      <c r="AI8" s="678"/>
      <c r="AJ8" s="678"/>
      <c r="AK8" s="678"/>
      <c r="AL8" s="643">
        <v>0.1</v>
      </c>
      <c r="AM8" s="644"/>
      <c r="AN8" s="644"/>
      <c r="AO8" s="679"/>
      <c r="AP8" s="637" t="s">
        <v>235</v>
      </c>
      <c r="AQ8" s="638"/>
      <c r="AR8" s="638"/>
      <c r="AS8" s="638"/>
      <c r="AT8" s="638"/>
      <c r="AU8" s="638"/>
      <c r="AV8" s="638"/>
      <c r="AW8" s="638"/>
      <c r="AX8" s="638"/>
      <c r="AY8" s="638"/>
      <c r="AZ8" s="638"/>
      <c r="BA8" s="638"/>
      <c r="BB8" s="638"/>
      <c r="BC8" s="638"/>
      <c r="BD8" s="638"/>
      <c r="BE8" s="638"/>
      <c r="BF8" s="639"/>
      <c r="BG8" s="640">
        <v>25602</v>
      </c>
      <c r="BH8" s="641"/>
      <c r="BI8" s="641"/>
      <c r="BJ8" s="641"/>
      <c r="BK8" s="641"/>
      <c r="BL8" s="641"/>
      <c r="BM8" s="641"/>
      <c r="BN8" s="642"/>
      <c r="BO8" s="677">
        <v>2</v>
      </c>
      <c r="BP8" s="677"/>
      <c r="BQ8" s="677"/>
      <c r="BR8" s="677"/>
      <c r="BS8" s="646" t="s">
        <v>229</v>
      </c>
      <c r="BT8" s="641"/>
      <c r="BU8" s="641"/>
      <c r="BV8" s="641"/>
      <c r="BW8" s="641"/>
      <c r="BX8" s="641"/>
      <c r="BY8" s="641"/>
      <c r="BZ8" s="641"/>
      <c r="CA8" s="641"/>
      <c r="CB8" s="684"/>
      <c r="CD8" s="673" t="s">
        <v>236</v>
      </c>
      <c r="CE8" s="674"/>
      <c r="CF8" s="674"/>
      <c r="CG8" s="674"/>
      <c r="CH8" s="674"/>
      <c r="CI8" s="674"/>
      <c r="CJ8" s="674"/>
      <c r="CK8" s="674"/>
      <c r="CL8" s="674"/>
      <c r="CM8" s="674"/>
      <c r="CN8" s="674"/>
      <c r="CO8" s="674"/>
      <c r="CP8" s="674"/>
      <c r="CQ8" s="675"/>
      <c r="CR8" s="640">
        <v>2258250</v>
      </c>
      <c r="CS8" s="641"/>
      <c r="CT8" s="641"/>
      <c r="CU8" s="641"/>
      <c r="CV8" s="641"/>
      <c r="CW8" s="641"/>
      <c r="CX8" s="641"/>
      <c r="CY8" s="642"/>
      <c r="CZ8" s="677">
        <v>28.9</v>
      </c>
      <c r="DA8" s="677"/>
      <c r="DB8" s="677"/>
      <c r="DC8" s="677"/>
      <c r="DD8" s="646">
        <v>686</v>
      </c>
      <c r="DE8" s="641"/>
      <c r="DF8" s="641"/>
      <c r="DG8" s="641"/>
      <c r="DH8" s="641"/>
      <c r="DI8" s="641"/>
      <c r="DJ8" s="641"/>
      <c r="DK8" s="641"/>
      <c r="DL8" s="641"/>
      <c r="DM8" s="641"/>
      <c r="DN8" s="641"/>
      <c r="DO8" s="641"/>
      <c r="DP8" s="642"/>
      <c r="DQ8" s="646">
        <v>1049806</v>
      </c>
      <c r="DR8" s="641"/>
      <c r="DS8" s="641"/>
      <c r="DT8" s="641"/>
      <c r="DU8" s="641"/>
      <c r="DV8" s="641"/>
      <c r="DW8" s="641"/>
      <c r="DX8" s="641"/>
      <c r="DY8" s="641"/>
      <c r="DZ8" s="641"/>
      <c r="EA8" s="641"/>
      <c r="EB8" s="641"/>
      <c r="EC8" s="684"/>
    </row>
    <row r="9" spans="2:143" ht="11.25" customHeight="1" x14ac:dyDescent="0.15">
      <c r="B9" s="637" t="s">
        <v>237</v>
      </c>
      <c r="C9" s="638"/>
      <c r="D9" s="638"/>
      <c r="E9" s="638"/>
      <c r="F9" s="638"/>
      <c r="G9" s="638"/>
      <c r="H9" s="638"/>
      <c r="I9" s="638"/>
      <c r="J9" s="638"/>
      <c r="K9" s="638"/>
      <c r="L9" s="638"/>
      <c r="M9" s="638"/>
      <c r="N9" s="638"/>
      <c r="O9" s="638"/>
      <c r="P9" s="638"/>
      <c r="Q9" s="639"/>
      <c r="R9" s="640">
        <v>1779</v>
      </c>
      <c r="S9" s="641"/>
      <c r="T9" s="641"/>
      <c r="U9" s="641"/>
      <c r="V9" s="641"/>
      <c r="W9" s="641"/>
      <c r="X9" s="641"/>
      <c r="Y9" s="642"/>
      <c r="Z9" s="677">
        <v>0</v>
      </c>
      <c r="AA9" s="677"/>
      <c r="AB9" s="677"/>
      <c r="AC9" s="677"/>
      <c r="AD9" s="678">
        <v>1779</v>
      </c>
      <c r="AE9" s="678"/>
      <c r="AF9" s="678"/>
      <c r="AG9" s="678"/>
      <c r="AH9" s="678"/>
      <c r="AI9" s="678"/>
      <c r="AJ9" s="678"/>
      <c r="AK9" s="678"/>
      <c r="AL9" s="643">
        <v>0.1</v>
      </c>
      <c r="AM9" s="644"/>
      <c r="AN9" s="644"/>
      <c r="AO9" s="679"/>
      <c r="AP9" s="637" t="s">
        <v>238</v>
      </c>
      <c r="AQ9" s="638"/>
      <c r="AR9" s="638"/>
      <c r="AS9" s="638"/>
      <c r="AT9" s="638"/>
      <c r="AU9" s="638"/>
      <c r="AV9" s="638"/>
      <c r="AW9" s="638"/>
      <c r="AX9" s="638"/>
      <c r="AY9" s="638"/>
      <c r="AZ9" s="638"/>
      <c r="BA9" s="638"/>
      <c r="BB9" s="638"/>
      <c r="BC9" s="638"/>
      <c r="BD9" s="638"/>
      <c r="BE9" s="638"/>
      <c r="BF9" s="639"/>
      <c r="BG9" s="640">
        <v>448609</v>
      </c>
      <c r="BH9" s="641"/>
      <c r="BI9" s="641"/>
      <c r="BJ9" s="641"/>
      <c r="BK9" s="641"/>
      <c r="BL9" s="641"/>
      <c r="BM9" s="641"/>
      <c r="BN9" s="642"/>
      <c r="BO9" s="677">
        <v>34.4</v>
      </c>
      <c r="BP9" s="677"/>
      <c r="BQ9" s="677"/>
      <c r="BR9" s="677"/>
      <c r="BS9" s="646" t="s">
        <v>239</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290840</v>
      </c>
      <c r="CS9" s="641"/>
      <c r="CT9" s="641"/>
      <c r="CU9" s="641"/>
      <c r="CV9" s="641"/>
      <c r="CW9" s="641"/>
      <c r="CX9" s="641"/>
      <c r="CY9" s="642"/>
      <c r="CZ9" s="677">
        <v>3.7</v>
      </c>
      <c r="DA9" s="677"/>
      <c r="DB9" s="677"/>
      <c r="DC9" s="677"/>
      <c r="DD9" s="646">
        <v>11534</v>
      </c>
      <c r="DE9" s="641"/>
      <c r="DF9" s="641"/>
      <c r="DG9" s="641"/>
      <c r="DH9" s="641"/>
      <c r="DI9" s="641"/>
      <c r="DJ9" s="641"/>
      <c r="DK9" s="641"/>
      <c r="DL9" s="641"/>
      <c r="DM9" s="641"/>
      <c r="DN9" s="641"/>
      <c r="DO9" s="641"/>
      <c r="DP9" s="642"/>
      <c r="DQ9" s="646">
        <v>274664</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239</v>
      </c>
      <c r="S10" s="641"/>
      <c r="T10" s="641"/>
      <c r="U10" s="641"/>
      <c r="V10" s="641"/>
      <c r="W10" s="641"/>
      <c r="X10" s="641"/>
      <c r="Y10" s="642"/>
      <c r="Z10" s="677" t="s">
        <v>239</v>
      </c>
      <c r="AA10" s="677"/>
      <c r="AB10" s="677"/>
      <c r="AC10" s="677"/>
      <c r="AD10" s="678" t="s">
        <v>229</v>
      </c>
      <c r="AE10" s="678"/>
      <c r="AF10" s="678"/>
      <c r="AG10" s="678"/>
      <c r="AH10" s="678"/>
      <c r="AI10" s="678"/>
      <c r="AJ10" s="678"/>
      <c r="AK10" s="678"/>
      <c r="AL10" s="643" t="s">
        <v>229</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32700</v>
      </c>
      <c r="BH10" s="641"/>
      <c r="BI10" s="641"/>
      <c r="BJ10" s="641"/>
      <c r="BK10" s="641"/>
      <c r="BL10" s="641"/>
      <c r="BM10" s="641"/>
      <c r="BN10" s="642"/>
      <c r="BO10" s="677">
        <v>2.5</v>
      </c>
      <c r="BP10" s="677"/>
      <c r="BQ10" s="677"/>
      <c r="BR10" s="677"/>
      <c r="BS10" s="646" t="s">
        <v>239</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6234</v>
      </c>
      <c r="CS10" s="641"/>
      <c r="CT10" s="641"/>
      <c r="CU10" s="641"/>
      <c r="CV10" s="641"/>
      <c r="CW10" s="641"/>
      <c r="CX10" s="641"/>
      <c r="CY10" s="642"/>
      <c r="CZ10" s="677">
        <v>0.1</v>
      </c>
      <c r="DA10" s="677"/>
      <c r="DB10" s="677"/>
      <c r="DC10" s="677"/>
      <c r="DD10" s="646">
        <v>670</v>
      </c>
      <c r="DE10" s="641"/>
      <c r="DF10" s="641"/>
      <c r="DG10" s="641"/>
      <c r="DH10" s="641"/>
      <c r="DI10" s="641"/>
      <c r="DJ10" s="641"/>
      <c r="DK10" s="641"/>
      <c r="DL10" s="641"/>
      <c r="DM10" s="641"/>
      <c r="DN10" s="641"/>
      <c r="DO10" s="641"/>
      <c r="DP10" s="642"/>
      <c r="DQ10" s="646">
        <v>5201</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269387</v>
      </c>
      <c r="S11" s="641"/>
      <c r="T11" s="641"/>
      <c r="U11" s="641"/>
      <c r="V11" s="641"/>
      <c r="W11" s="641"/>
      <c r="X11" s="641"/>
      <c r="Y11" s="642"/>
      <c r="Z11" s="643">
        <v>3.4</v>
      </c>
      <c r="AA11" s="644"/>
      <c r="AB11" s="644"/>
      <c r="AC11" s="645"/>
      <c r="AD11" s="646">
        <v>269387</v>
      </c>
      <c r="AE11" s="641"/>
      <c r="AF11" s="641"/>
      <c r="AG11" s="641"/>
      <c r="AH11" s="641"/>
      <c r="AI11" s="641"/>
      <c r="AJ11" s="641"/>
      <c r="AK11" s="642"/>
      <c r="AL11" s="643">
        <v>7.6</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39911</v>
      </c>
      <c r="BH11" s="641"/>
      <c r="BI11" s="641"/>
      <c r="BJ11" s="641"/>
      <c r="BK11" s="641"/>
      <c r="BL11" s="641"/>
      <c r="BM11" s="641"/>
      <c r="BN11" s="642"/>
      <c r="BO11" s="677">
        <v>3.1</v>
      </c>
      <c r="BP11" s="677"/>
      <c r="BQ11" s="677"/>
      <c r="BR11" s="677"/>
      <c r="BS11" s="646" t="s">
        <v>229</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261540</v>
      </c>
      <c r="CS11" s="641"/>
      <c r="CT11" s="641"/>
      <c r="CU11" s="641"/>
      <c r="CV11" s="641"/>
      <c r="CW11" s="641"/>
      <c r="CX11" s="641"/>
      <c r="CY11" s="642"/>
      <c r="CZ11" s="677">
        <v>3.3</v>
      </c>
      <c r="DA11" s="677"/>
      <c r="DB11" s="677"/>
      <c r="DC11" s="677"/>
      <c r="DD11" s="646">
        <v>104039</v>
      </c>
      <c r="DE11" s="641"/>
      <c r="DF11" s="641"/>
      <c r="DG11" s="641"/>
      <c r="DH11" s="641"/>
      <c r="DI11" s="641"/>
      <c r="DJ11" s="641"/>
      <c r="DK11" s="641"/>
      <c r="DL11" s="641"/>
      <c r="DM11" s="641"/>
      <c r="DN11" s="641"/>
      <c r="DO11" s="641"/>
      <c r="DP11" s="642"/>
      <c r="DQ11" s="646">
        <v>134466</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t="s">
        <v>239</v>
      </c>
      <c r="S12" s="641"/>
      <c r="T12" s="641"/>
      <c r="U12" s="641"/>
      <c r="V12" s="641"/>
      <c r="W12" s="641"/>
      <c r="X12" s="641"/>
      <c r="Y12" s="642"/>
      <c r="Z12" s="677" t="s">
        <v>229</v>
      </c>
      <c r="AA12" s="677"/>
      <c r="AB12" s="677"/>
      <c r="AC12" s="677"/>
      <c r="AD12" s="678" t="s">
        <v>229</v>
      </c>
      <c r="AE12" s="678"/>
      <c r="AF12" s="678"/>
      <c r="AG12" s="678"/>
      <c r="AH12" s="678"/>
      <c r="AI12" s="678"/>
      <c r="AJ12" s="678"/>
      <c r="AK12" s="678"/>
      <c r="AL12" s="643" t="s">
        <v>239</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621464</v>
      </c>
      <c r="BH12" s="641"/>
      <c r="BI12" s="641"/>
      <c r="BJ12" s="641"/>
      <c r="BK12" s="641"/>
      <c r="BL12" s="641"/>
      <c r="BM12" s="641"/>
      <c r="BN12" s="642"/>
      <c r="BO12" s="677">
        <v>47.6</v>
      </c>
      <c r="BP12" s="677"/>
      <c r="BQ12" s="677"/>
      <c r="BR12" s="677"/>
      <c r="BS12" s="646" t="s">
        <v>239</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232313</v>
      </c>
      <c r="CS12" s="641"/>
      <c r="CT12" s="641"/>
      <c r="CU12" s="641"/>
      <c r="CV12" s="641"/>
      <c r="CW12" s="641"/>
      <c r="CX12" s="641"/>
      <c r="CY12" s="642"/>
      <c r="CZ12" s="677">
        <v>3</v>
      </c>
      <c r="DA12" s="677"/>
      <c r="DB12" s="677"/>
      <c r="DC12" s="677"/>
      <c r="DD12" s="646">
        <v>6427</v>
      </c>
      <c r="DE12" s="641"/>
      <c r="DF12" s="641"/>
      <c r="DG12" s="641"/>
      <c r="DH12" s="641"/>
      <c r="DI12" s="641"/>
      <c r="DJ12" s="641"/>
      <c r="DK12" s="641"/>
      <c r="DL12" s="641"/>
      <c r="DM12" s="641"/>
      <c r="DN12" s="641"/>
      <c r="DO12" s="641"/>
      <c r="DP12" s="642"/>
      <c r="DQ12" s="646">
        <v>101779</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229</v>
      </c>
      <c r="S13" s="641"/>
      <c r="T13" s="641"/>
      <c r="U13" s="641"/>
      <c r="V13" s="641"/>
      <c r="W13" s="641"/>
      <c r="X13" s="641"/>
      <c r="Y13" s="642"/>
      <c r="Z13" s="677" t="s">
        <v>229</v>
      </c>
      <c r="AA13" s="677"/>
      <c r="AB13" s="677"/>
      <c r="AC13" s="677"/>
      <c r="AD13" s="678" t="s">
        <v>239</v>
      </c>
      <c r="AE13" s="678"/>
      <c r="AF13" s="678"/>
      <c r="AG13" s="678"/>
      <c r="AH13" s="678"/>
      <c r="AI13" s="678"/>
      <c r="AJ13" s="678"/>
      <c r="AK13" s="678"/>
      <c r="AL13" s="643" t="s">
        <v>239</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621309</v>
      </c>
      <c r="BH13" s="641"/>
      <c r="BI13" s="641"/>
      <c r="BJ13" s="641"/>
      <c r="BK13" s="641"/>
      <c r="BL13" s="641"/>
      <c r="BM13" s="641"/>
      <c r="BN13" s="642"/>
      <c r="BO13" s="677">
        <v>47.6</v>
      </c>
      <c r="BP13" s="677"/>
      <c r="BQ13" s="677"/>
      <c r="BR13" s="677"/>
      <c r="BS13" s="646" t="s">
        <v>239</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600072</v>
      </c>
      <c r="CS13" s="641"/>
      <c r="CT13" s="641"/>
      <c r="CU13" s="641"/>
      <c r="CV13" s="641"/>
      <c r="CW13" s="641"/>
      <c r="CX13" s="641"/>
      <c r="CY13" s="642"/>
      <c r="CZ13" s="677">
        <v>7.7</v>
      </c>
      <c r="DA13" s="677"/>
      <c r="DB13" s="677"/>
      <c r="DC13" s="677"/>
      <c r="DD13" s="646">
        <v>345997</v>
      </c>
      <c r="DE13" s="641"/>
      <c r="DF13" s="641"/>
      <c r="DG13" s="641"/>
      <c r="DH13" s="641"/>
      <c r="DI13" s="641"/>
      <c r="DJ13" s="641"/>
      <c r="DK13" s="641"/>
      <c r="DL13" s="641"/>
      <c r="DM13" s="641"/>
      <c r="DN13" s="641"/>
      <c r="DO13" s="641"/>
      <c r="DP13" s="642"/>
      <c r="DQ13" s="646">
        <v>353796</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5885</v>
      </c>
      <c r="S14" s="641"/>
      <c r="T14" s="641"/>
      <c r="U14" s="641"/>
      <c r="V14" s="641"/>
      <c r="W14" s="641"/>
      <c r="X14" s="641"/>
      <c r="Y14" s="642"/>
      <c r="Z14" s="677">
        <v>0.1</v>
      </c>
      <c r="AA14" s="677"/>
      <c r="AB14" s="677"/>
      <c r="AC14" s="677"/>
      <c r="AD14" s="678">
        <v>5885</v>
      </c>
      <c r="AE14" s="678"/>
      <c r="AF14" s="678"/>
      <c r="AG14" s="678"/>
      <c r="AH14" s="678"/>
      <c r="AI14" s="678"/>
      <c r="AJ14" s="678"/>
      <c r="AK14" s="678"/>
      <c r="AL14" s="643">
        <v>0.2</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56865</v>
      </c>
      <c r="BH14" s="641"/>
      <c r="BI14" s="641"/>
      <c r="BJ14" s="641"/>
      <c r="BK14" s="641"/>
      <c r="BL14" s="641"/>
      <c r="BM14" s="641"/>
      <c r="BN14" s="642"/>
      <c r="BO14" s="677">
        <v>4.4000000000000004</v>
      </c>
      <c r="BP14" s="677"/>
      <c r="BQ14" s="677"/>
      <c r="BR14" s="677"/>
      <c r="BS14" s="646" t="s">
        <v>229</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254277</v>
      </c>
      <c r="CS14" s="641"/>
      <c r="CT14" s="641"/>
      <c r="CU14" s="641"/>
      <c r="CV14" s="641"/>
      <c r="CW14" s="641"/>
      <c r="CX14" s="641"/>
      <c r="CY14" s="642"/>
      <c r="CZ14" s="677">
        <v>3.3</v>
      </c>
      <c r="DA14" s="677"/>
      <c r="DB14" s="677"/>
      <c r="DC14" s="677"/>
      <c r="DD14" s="646">
        <v>27277</v>
      </c>
      <c r="DE14" s="641"/>
      <c r="DF14" s="641"/>
      <c r="DG14" s="641"/>
      <c r="DH14" s="641"/>
      <c r="DI14" s="641"/>
      <c r="DJ14" s="641"/>
      <c r="DK14" s="641"/>
      <c r="DL14" s="641"/>
      <c r="DM14" s="641"/>
      <c r="DN14" s="641"/>
      <c r="DO14" s="641"/>
      <c r="DP14" s="642"/>
      <c r="DQ14" s="646">
        <v>225996</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229</v>
      </c>
      <c r="S15" s="641"/>
      <c r="T15" s="641"/>
      <c r="U15" s="641"/>
      <c r="V15" s="641"/>
      <c r="W15" s="641"/>
      <c r="X15" s="641"/>
      <c r="Y15" s="642"/>
      <c r="Z15" s="677" t="s">
        <v>239</v>
      </c>
      <c r="AA15" s="677"/>
      <c r="AB15" s="677"/>
      <c r="AC15" s="677"/>
      <c r="AD15" s="678" t="s">
        <v>229</v>
      </c>
      <c r="AE15" s="678"/>
      <c r="AF15" s="678"/>
      <c r="AG15" s="678"/>
      <c r="AH15" s="678"/>
      <c r="AI15" s="678"/>
      <c r="AJ15" s="678"/>
      <c r="AK15" s="678"/>
      <c r="AL15" s="643" t="s">
        <v>229</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78262</v>
      </c>
      <c r="BH15" s="641"/>
      <c r="BI15" s="641"/>
      <c r="BJ15" s="641"/>
      <c r="BK15" s="641"/>
      <c r="BL15" s="641"/>
      <c r="BM15" s="641"/>
      <c r="BN15" s="642"/>
      <c r="BO15" s="677">
        <v>6</v>
      </c>
      <c r="BP15" s="677"/>
      <c r="BQ15" s="677"/>
      <c r="BR15" s="677"/>
      <c r="BS15" s="646" t="s">
        <v>229</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1087679</v>
      </c>
      <c r="CS15" s="641"/>
      <c r="CT15" s="641"/>
      <c r="CU15" s="641"/>
      <c r="CV15" s="641"/>
      <c r="CW15" s="641"/>
      <c r="CX15" s="641"/>
      <c r="CY15" s="642"/>
      <c r="CZ15" s="677">
        <v>13.9</v>
      </c>
      <c r="DA15" s="677"/>
      <c r="DB15" s="677"/>
      <c r="DC15" s="677"/>
      <c r="DD15" s="646">
        <v>538089</v>
      </c>
      <c r="DE15" s="641"/>
      <c r="DF15" s="641"/>
      <c r="DG15" s="641"/>
      <c r="DH15" s="641"/>
      <c r="DI15" s="641"/>
      <c r="DJ15" s="641"/>
      <c r="DK15" s="641"/>
      <c r="DL15" s="641"/>
      <c r="DM15" s="641"/>
      <c r="DN15" s="641"/>
      <c r="DO15" s="641"/>
      <c r="DP15" s="642"/>
      <c r="DQ15" s="646">
        <v>446170</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1279</v>
      </c>
      <c r="S16" s="641"/>
      <c r="T16" s="641"/>
      <c r="U16" s="641"/>
      <c r="V16" s="641"/>
      <c r="W16" s="641"/>
      <c r="X16" s="641"/>
      <c r="Y16" s="642"/>
      <c r="Z16" s="677">
        <v>0</v>
      </c>
      <c r="AA16" s="677"/>
      <c r="AB16" s="677"/>
      <c r="AC16" s="677"/>
      <c r="AD16" s="678">
        <v>1279</v>
      </c>
      <c r="AE16" s="678"/>
      <c r="AF16" s="678"/>
      <c r="AG16" s="678"/>
      <c r="AH16" s="678"/>
      <c r="AI16" s="678"/>
      <c r="AJ16" s="678"/>
      <c r="AK16" s="678"/>
      <c r="AL16" s="643">
        <v>0</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229</v>
      </c>
      <c r="BH16" s="641"/>
      <c r="BI16" s="641"/>
      <c r="BJ16" s="641"/>
      <c r="BK16" s="641"/>
      <c r="BL16" s="641"/>
      <c r="BM16" s="641"/>
      <c r="BN16" s="642"/>
      <c r="BO16" s="677" t="s">
        <v>239</v>
      </c>
      <c r="BP16" s="677"/>
      <c r="BQ16" s="677"/>
      <c r="BR16" s="677"/>
      <c r="BS16" s="646" t="s">
        <v>229</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25102</v>
      </c>
      <c r="CS16" s="641"/>
      <c r="CT16" s="641"/>
      <c r="CU16" s="641"/>
      <c r="CV16" s="641"/>
      <c r="CW16" s="641"/>
      <c r="CX16" s="641"/>
      <c r="CY16" s="642"/>
      <c r="CZ16" s="677">
        <v>0.3</v>
      </c>
      <c r="DA16" s="677"/>
      <c r="DB16" s="677"/>
      <c r="DC16" s="677"/>
      <c r="DD16" s="646" t="s">
        <v>239</v>
      </c>
      <c r="DE16" s="641"/>
      <c r="DF16" s="641"/>
      <c r="DG16" s="641"/>
      <c r="DH16" s="641"/>
      <c r="DI16" s="641"/>
      <c r="DJ16" s="641"/>
      <c r="DK16" s="641"/>
      <c r="DL16" s="641"/>
      <c r="DM16" s="641"/>
      <c r="DN16" s="641"/>
      <c r="DO16" s="641"/>
      <c r="DP16" s="642"/>
      <c r="DQ16" s="646">
        <v>4396</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21575</v>
      </c>
      <c r="S17" s="641"/>
      <c r="T17" s="641"/>
      <c r="U17" s="641"/>
      <c r="V17" s="641"/>
      <c r="W17" s="641"/>
      <c r="X17" s="641"/>
      <c r="Y17" s="642"/>
      <c r="Z17" s="677">
        <v>0.3</v>
      </c>
      <c r="AA17" s="677"/>
      <c r="AB17" s="677"/>
      <c r="AC17" s="677"/>
      <c r="AD17" s="678">
        <v>21575</v>
      </c>
      <c r="AE17" s="678"/>
      <c r="AF17" s="678"/>
      <c r="AG17" s="678"/>
      <c r="AH17" s="678"/>
      <c r="AI17" s="678"/>
      <c r="AJ17" s="678"/>
      <c r="AK17" s="678"/>
      <c r="AL17" s="643">
        <v>0.6</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229</v>
      </c>
      <c r="BH17" s="641"/>
      <c r="BI17" s="641"/>
      <c r="BJ17" s="641"/>
      <c r="BK17" s="641"/>
      <c r="BL17" s="641"/>
      <c r="BM17" s="641"/>
      <c r="BN17" s="642"/>
      <c r="BO17" s="677" t="s">
        <v>229</v>
      </c>
      <c r="BP17" s="677"/>
      <c r="BQ17" s="677"/>
      <c r="BR17" s="677"/>
      <c r="BS17" s="646" t="s">
        <v>229</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597345</v>
      </c>
      <c r="CS17" s="641"/>
      <c r="CT17" s="641"/>
      <c r="CU17" s="641"/>
      <c r="CV17" s="641"/>
      <c r="CW17" s="641"/>
      <c r="CX17" s="641"/>
      <c r="CY17" s="642"/>
      <c r="CZ17" s="677">
        <v>7.6</v>
      </c>
      <c r="DA17" s="677"/>
      <c r="DB17" s="677"/>
      <c r="DC17" s="677"/>
      <c r="DD17" s="646" t="s">
        <v>229</v>
      </c>
      <c r="DE17" s="641"/>
      <c r="DF17" s="641"/>
      <c r="DG17" s="641"/>
      <c r="DH17" s="641"/>
      <c r="DI17" s="641"/>
      <c r="DJ17" s="641"/>
      <c r="DK17" s="641"/>
      <c r="DL17" s="641"/>
      <c r="DM17" s="641"/>
      <c r="DN17" s="641"/>
      <c r="DO17" s="641"/>
      <c r="DP17" s="642"/>
      <c r="DQ17" s="646">
        <v>518605</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8418</v>
      </c>
      <c r="S18" s="641"/>
      <c r="T18" s="641"/>
      <c r="U18" s="641"/>
      <c r="V18" s="641"/>
      <c r="W18" s="641"/>
      <c r="X18" s="641"/>
      <c r="Y18" s="642"/>
      <c r="Z18" s="677">
        <v>0.1</v>
      </c>
      <c r="AA18" s="677"/>
      <c r="AB18" s="677"/>
      <c r="AC18" s="677"/>
      <c r="AD18" s="678">
        <v>8418</v>
      </c>
      <c r="AE18" s="678"/>
      <c r="AF18" s="678"/>
      <c r="AG18" s="678"/>
      <c r="AH18" s="678"/>
      <c r="AI18" s="678"/>
      <c r="AJ18" s="678"/>
      <c r="AK18" s="678"/>
      <c r="AL18" s="643">
        <v>0.2</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239</v>
      </c>
      <c r="BH18" s="641"/>
      <c r="BI18" s="641"/>
      <c r="BJ18" s="641"/>
      <c r="BK18" s="641"/>
      <c r="BL18" s="641"/>
      <c r="BM18" s="641"/>
      <c r="BN18" s="642"/>
      <c r="BO18" s="677" t="s">
        <v>229</v>
      </c>
      <c r="BP18" s="677"/>
      <c r="BQ18" s="677"/>
      <c r="BR18" s="677"/>
      <c r="BS18" s="646" t="s">
        <v>239</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239</v>
      </c>
      <c r="CS18" s="641"/>
      <c r="CT18" s="641"/>
      <c r="CU18" s="641"/>
      <c r="CV18" s="641"/>
      <c r="CW18" s="641"/>
      <c r="CX18" s="641"/>
      <c r="CY18" s="642"/>
      <c r="CZ18" s="677" t="s">
        <v>239</v>
      </c>
      <c r="DA18" s="677"/>
      <c r="DB18" s="677"/>
      <c r="DC18" s="677"/>
      <c r="DD18" s="646" t="s">
        <v>229</v>
      </c>
      <c r="DE18" s="641"/>
      <c r="DF18" s="641"/>
      <c r="DG18" s="641"/>
      <c r="DH18" s="641"/>
      <c r="DI18" s="641"/>
      <c r="DJ18" s="641"/>
      <c r="DK18" s="641"/>
      <c r="DL18" s="641"/>
      <c r="DM18" s="641"/>
      <c r="DN18" s="641"/>
      <c r="DO18" s="641"/>
      <c r="DP18" s="642"/>
      <c r="DQ18" s="646" t="s">
        <v>229</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768</v>
      </c>
      <c r="S19" s="641"/>
      <c r="T19" s="641"/>
      <c r="U19" s="641"/>
      <c r="V19" s="641"/>
      <c r="W19" s="641"/>
      <c r="X19" s="641"/>
      <c r="Y19" s="642"/>
      <c r="Z19" s="677">
        <v>0</v>
      </c>
      <c r="AA19" s="677"/>
      <c r="AB19" s="677"/>
      <c r="AC19" s="677"/>
      <c r="AD19" s="678">
        <v>768</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v>1909</v>
      </c>
      <c r="BH19" s="641"/>
      <c r="BI19" s="641"/>
      <c r="BJ19" s="641"/>
      <c r="BK19" s="641"/>
      <c r="BL19" s="641"/>
      <c r="BM19" s="641"/>
      <c r="BN19" s="642"/>
      <c r="BO19" s="677">
        <v>0.1</v>
      </c>
      <c r="BP19" s="677"/>
      <c r="BQ19" s="677"/>
      <c r="BR19" s="677"/>
      <c r="BS19" s="646" t="s">
        <v>229</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229</v>
      </c>
      <c r="CS19" s="641"/>
      <c r="CT19" s="641"/>
      <c r="CU19" s="641"/>
      <c r="CV19" s="641"/>
      <c r="CW19" s="641"/>
      <c r="CX19" s="641"/>
      <c r="CY19" s="642"/>
      <c r="CZ19" s="677" t="s">
        <v>239</v>
      </c>
      <c r="DA19" s="677"/>
      <c r="DB19" s="677"/>
      <c r="DC19" s="677"/>
      <c r="DD19" s="646" t="s">
        <v>229</v>
      </c>
      <c r="DE19" s="641"/>
      <c r="DF19" s="641"/>
      <c r="DG19" s="641"/>
      <c r="DH19" s="641"/>
      <c r="DI19" s="641"/>
      <c r="DJ19" s="641"/>
      <c r="DK19" s="641"/>
      <c r="DL19" s="641"/>
      <c r="DM19" s="641"/>
      <c r="DN19" s="641"/>
      <c r="DO19" s="641"/>
      <c r="DP19" s="642"/>
      <c r="DQ19" s="646" t="s">
        <v>229</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323</v>
      </c>
      <c r="S20" s="641"/>
      <c r="T20" s="641"/>
      <c r="U20" s="641"/>
      <c r="V20" s="641"/>
      <c r="W20" s="641"/>
      <c r="X20" s="641"/>
      <c r="Y20" s="642"/>
      <c r="Z20" s="677">
        <v>0</v>
      </c>
      <c r="AA20" s="677"/>
      <c r="AB20" s="677"/>
      <c r="AC20" s="677"/>
      <c r="AD20" s="678">
        <v>323</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v>1909</v>
      </c>
      <c r="BH20" s="641"/>
      <c r="BI20" s="641"/>
      <c r="BJ20" s="641"/>
      <c r="BK20" s="641"/>
      <c r="BL20" s="641"/>
      <c r="BM20" s="641"/>
      <c r="BN20" s="642"/>
      <c r="BO20" s="677">
        <v>0.1</v>
      </c>
      <c r="BP20" s="677"/>
      <c r="BQ20" s="677"/>
      <c r="BR20" s="677"/>
      <c r="BS20" s="646" t="s">
        <v>239</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7815522</v>
      </c>
      <c r="CS20" s="641"/>
      <c r="CT20" s="641"/>
      <c r="CU20" s="641"/>
      <c r="CV20" s="641"/>
      <c r="CW20" s="641"/>
      <c r="CX20" s="641"/>
      <c r="CY20" s="642"/>
      <c r="CZ20" s="677">
        <v>100</v>
      </c>
      <c r="DA20" s="677"/>
      <c r="DB20" s="677"/>
      <c r="DC20" s="677"/>
      <c r="DD20" s="646">
        <v>1054313</v>
      </c>
      <c r="DE20" s="641"/>
      <c r="DF20" s="641"/>
      <c r="DG20" s="641"/>
      <c r="DH20" s="641"/>
      <c r="DI20" s="641"/>
      <c r="DJ20" s="641"/>
      <c r="DK20" s="641"/>
      <c r="DL20" s="641"/>
      <c r="DM20" s="641"/>
      <c r="DN20" s="641"/>
      <c r="DO20" s="641"/>
      <c r="DP20" s="642"/>
      <c r="DQ20" s="646">
        <v>3813158</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12066</v>
      </c>
      <c r="S21" s="641"/>
      <c r="T21" s="641"/>
      <c r="U21" s="641"/>
      <c r="V21" s="641"/>
      <c r="W21" s="641"/>
      <c r="X21" s="641"/>
      <c r="Y21" s="642"/>
      <c r="Z21" s="677">
        <v>0.2</v>
      </c>
      <c r="AA21" s="677"/>
      <c r="AB21" s="677"/>
      <c r="AC21" s="677"/>
      <c r="AD21" s="678">
        <v>12066</v>
      </c>
      <c r="AE21" s="678"/>
      <c r="AF21" s="678"/>
      <c r="AG21" s="678"/>
      <c r="AH21" s="678"/>
      <c r="AI21" s="678"/>
      <c r="AJ21" s="678"/>
      <c r="AK21" s="678"/>
      <c r="AL21" s="643">
        <v>0.3</v>
      </c>
      <c r="AM21" s="644"/>
      <c r="AN21" s="644"/>
      <c r="AO21" s="679"/>
      <c r="AP21" s="734" t="s">
        <v>275</v>
      </c>
      <c r="AQ21" s="742"/>
      <c r="AR21" s="742"/>
      <c r="AS21" s="742"/>
      <c r="AT21" s="742"/>
      <c r="AU21" s="742"/>
      <c r="AV21" s="742"/>
      <c r="AW21" s="742"/>
      <c r="AX21" s="742"/>
      <c r="AY21" s="742"/>
      <c r="AZ21" s="742"/>
      <c r="BA21" s="742"/>
      <c r="BB21" s="742"/>
      <c r="BC21" s="742"/>
      <c r="BD21" s="742"/>
      <c r="BE21" s="742"/>
      <c r="BF21" s="736"/>
      <c r="BG21" s="640">
        <v>1909</v>
      </c>
      <c r="BH21" s="641"/>
      <c r="BI21" s="641"/>
      <c r="BJ21" s="641"/>
      <c r="BK21" s="641"/>
      <c r="BL21" s="641"/>
      <c r="BM21" s="641"/>
      <c r="BN21" s="642"/>
      <c r="BO21" s="677">
        <v>0.1</v>
      </c>
      <c r="BP21" s="677"/>
      <c r="BQ21" s="677"/>
      <c r="BR21" s="677"/>
      <c r="BS21" s="646" t="s">
        <v>229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1978957</v>
      </c>
      <c r="S22" s="641"/>
      <c r="T22" s="641"/>
      <c r="U22" s="641"/>
      <c r="V22" s="641"/>
      <c r="W22" s="641"/>
      <c r="X22" s="641"/>
      <c r="Y22" s="642"/>
      <c r="Z22" s="677">
        <v>24.9</v>
      </c>
      <c r="AA22" s="677"/>
      <c r="AB22" s="677"/>
      <c r="AC22" s="677"/>
      <c r="AD22" s="678">
        <v>1855683</v>
      </c>
      <c r="AE22" s="678"/>
      <c r="AF22" s="678"/>
      <c r="AG22" s="678"/>
      <c r="AH22" s="678"/>
      <c r="AI22" s="678"/>
      <c r="AJ22" s="678"/>
      <c r="AK22" s="678"/>
      <c r="AL22" s="643">
        <v>52.6</v>
      </c>
      <c r="AM22" s="644"/>
      <c r="AN22" s="644"/>
      <c r="AO22" s="679"/>
      <c r="AP22" s="734" t="s">
        <v>277</v>
      </c>
      <c r="AQ22" s="742"/>
      <c r="AR22" s="742"/>
      <c r="AS22" s="742"/>
      <c r="AT22" s="742"/>
      <c r="AU22" s="742"/>
      <c r="AV22" s="742"/>
      <c r="AW22" s="742"/>
      <c r="AX22" s="742"/>
      <c r="AY22" s="742"/>
      <c r="AZ22" s="742"/>
      <c r="BA22" s="742"/>
      <c r="BB22" s="742"/>
      <c r="BC22" s="742"/>
      <c r="BD22" s="742"/>
      <c r="BE22" s="742"/>
      <c r="BF22" s="736"/>
      <c r="BG22" s="640" t="s">
        <v>229</v>
      </c>
      <c r="BH22" s="641"/>
      <c r="BI22" s="641"/>
      <c r="BJ22" s="641"/>
      <c r="BK22" s="641"/>
      <c r="BL22" s="641"/>
      <c r="BM22" s="641"/>
      <c r="BN22" s="642"/>
      <c r="BO22" s="677" t="s">
        <v>239</v>
      </c>
      <c r="BP22" s="677"/>
      <c r="BQ22" s="677"/>
      <c r="BR22" s="677"/>
      <c r="BS22" s="646" t="s">
        <v>229</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v>1855683</v>
      </c>
      <c r="S23" s="641"/>
      <c r="T23" s="641"/>
      <c r="U23" s="641"/>
      <c r="V23" s="641"/>
      <c r="W23" s="641"/>
      <c r="X23" s="641"/>
      <c r="Y23" s="642"/>
      <c r="Z23" s="677">
        <v>23.4</v>
      </c>
      <c r="AA23" s="677"/>
      <c r="AB23" s="677"/>
      <c r="AC23" s="677"/>
      <c r="AD23" s="678">
        <v>1855683</v>
      </c>
      <c r="AE23" s="678"/>
      <c r="AF23" s="678"/>
      <c r="AG23" s="678"/>
      <c r="AH23" s="678"/>
      <c r="AI23" s="678"/>
      <c r="AJ23" s="678"/>
      <c r="AK23" s="678"/>
      <c r="AL23" s="643">
        <v>52.6</v>
      </c>
      <c r="AM23" s="644"/>
      <c r="AN23" s="644"/>
      <c r="AO23" s="679"/>
      <c r="AP23" s="734" t="s">
        <v>280</v>
      </c>
      <c r="AQ23" s="742"/>
      <c r="AR23" s="742"/>
      <c r="AS23" s="742"/>
      <c r="AT23" s="742"/>
      <c r="AU23" s="742"/>
      <c r="AV23" s="742"/>
      <c r="AW23" s="742"/>
      <c r="AX23" s="742"/>
      <c r="AY23" s="742"/>
      <c r="AZ23" s="742"/>
      <c r="BA23" s="742"/>
      <c r="BB23" s="742"/>
      <c r="BC23" s="742"/>
      <c r="BD23" s="742"/>
      <c r="BE23" s="742"/>
      <c r="BF23" s="736"/>
      <c r="BG23" s="640" t="s">
        <v>239</v>
      </c>
      <c r="BH23" s="641"/>
      <c r="BI23" s="641"/>
      <c r="BJ23" s="641"/>
      <c r="BK23" s="641"/>
      <c r="BL23" s="641"/>
      <c r="BM23" s="641"/>
      <c r="BN23" s="642"/>
      <c r="BO23" s="677" t="s">
        <v>239</v>
      </c>
      <c r="BP23" s="677"/>
      <c r="BQ23" s="677"/>
      <c r="BR23" s="677"/>
      <c r="BS23" s="646" t="s">
        <v>239</v>
      </c>
      <c r="BT23" s="641"/>
      <c r="BU23" s="641"/>
      <c r="BV23" s="641"/>
      <c r="BW23" s="641"/>
      <c r="BX23" s="641"/>
      <c r="BY23" s="641"/>
      <c r="BZ23" s="641"/>
      <c r="CA23" s="641"/>
      <c r="CB23" s="684"/>
      <c r="CD23" s="744" t="s">
        <v>218</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123274</v>
      </c>
      <c r="S24" s="641"/>
      <c r="T24" s="641"/>
      <c r="U24" s="641"/>
      <c r="V24" s="641"/>
      <c r="W24" s="641"/>
      <c r="X24" s="641"/>
      <c r="Y24" s="642"/>
      <c r="Z24" s="677">
        <v>1.6</v>
      </c>
      <c r="AA24" s="677"/>
      <c r="AB24" s="677"/>
      <c r="AC24" s="677"/>
      <c r="AD24" s="678" t="s">
        <v>229</v>
      </c>
      <c r="AE24" s="678"/>
      <c r="AF24" s="678"/>
      <c r="AG24" s="678"/>
      <c r="AH24" s="678"/>
      <c r="AI24" s="678"/>
      <c r="AJ24" s="678"/>
      <c r="AK24" s="678"/>
      <c r="AL24" s="643" t="s">
        <v>229</v>
      </c>
      <c r="AM24" s="644"/>
      <c r="AN24" s="644"/>
      <c r="AO24" s="679"/>
      <c r="AP24" s="734" t="s">
        <v>287</v>
      </c>
      <c r="AQ24" s="742"/>
      <c r="AR24" s="742"/>
      <c r="AS24" s="742"/>
      <c r="AT24" s="742"/>
      <c r="AU24" s="742"/>
      <c r="AV24" s="742"/>
      <c r="AW24" s="742"/>
      <c r="AX24" s="742"/>
      <c r="AY24" s="742"/>
      <c r="AZ24" s="742"/>
      <c r="BA24" s="742"/>
      <c r="BB24" s="742"/>
      <c r="BC24" s="742"/>
      <c r="BD24" s="742"/>
      <c r="BE24" s="742"/>
      <c r="BF24" s="736"/>
      <c r="BG24" s="640" t="s">
        <v>239</v>
      </c>
      <c r="BH24" s="641"/>
      <c r="BI24" s="641"/>
      <c r="BJ24" s="641"/>
      <c r="BK24" s="641"/>
      <c r="BL24" s="641"/>
      <c r="BM24" s="641"/>
      <c r="BN24" s="642"/>
      <c r="BO24" s="677" t="s">
        <v>229</v>
      </c>
      <c r="BP24" s="677"/>
      <c r="BQ24" s="677"/>
      <c r="BR24" s="677"/>
      <c r="BS24" s="646" t="s">
        <v>229</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2875044</v>
      </c>
      <c r="CS24" s="696"/>
      <c r="CT24" s="696"/>
      <c r="CU24" s="696"/>
      <c r="CV24" s="696"/>
      <c r="CW24" s="696"/>
      <c r="CX24" s="696"/>
      <c r="CY24" s="739"/>
      <c r="CZ24" s="740">
        <v>36.799999999999997</v>
      </c>
      <c r="DA24" s="711"/>
      <c r="DB24" s="711"/>
      <c r="DC24" s="743"/>
      <c r="DD24" s="738">
        <v>1645474</v>
      </c>
      <c r="DE24" s="696"/>
      <c r="DF24" s="696"/>
      <c r="DG24" s="696"/>
      <c r="DH24" s="696"/>
      <c r="DI24" s="696"/>
      <c r="DJ24" s="696"/>
      <c r="DK24" s="739"/>
      <c r="DL24" s="738">
        <v>1635460</v>
      </c>
      <c r="DM24" s="696"/>
      <c r="DN24" s="696"/>
      <c r="DO24" s="696"/>
      <c r="DP24" s="696"/>
      <c r="DQ24" s="696"/>
      <c r="DR24" s="696"/>
      <c r="DS24" s="696"/>
      <c r="DT24" s="696"/>
      <c r="DU24" s="696"/>
      <c r="DV24" s="739"/>
      <c r="DW24" s="740">
        <v>44.5</v>
      </c>
      <c r="DX24" s="711"/>
      <c r="DY24" s="711"/>
      <c r="DZ24" s="711"/>
      <c r="EA24" s="711"/>
      <c r="EB24" s="711"/>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t="s">
        <v>229</v>
      </c>
      <c r="S25" s="641"/>
      <c r="T25" s="641"/>
      <c r="U25" s="641"/>
      <c r="V25" s="641"/>
      <c r="W25" s="641"/>
      <c r="X25" s="641"/>
      <c r="Y25" s="642"/>
      <c r="Z25" s="677" t="s">
        <v>239</v>
      </c>
      <c r="AA25" s="677"/>
      <c r="AB25" s="677"/>
      <c r="AC25" s="677"/>
      <c r="AD25" s="678" t="s">
        <v>239</v>
      </c>
      <c r="AE25" s="678"/>
      <c r="AF25" s="678"/>
      <c r="AG25" s="678"/>
      <c r="AH25" s="678"/>
      <c r="AI25" s="678"/>
      <c r="AJ25" s="678"/>
      <c r="AK25" s="678"/>
      <c r="AL25" s="643" t="s">
        <v>229</v>
      </c>
      <c r="AM25" s="644"/>
      <c r="AN25" s="644"/>
      <c r="AO25" s="679"/>
      <c r="AP25" s="734" t="s">
        <v>290</v>
      </c>
      <c r="AQ25" s="742"/>
      <c r="AR25" s="742"/>
      <c r="AS25" s="742"/>
      <c r="AT25" s="742"/>
      <c r="AU25" s="742"/>
      <c r="AV25" s="742"/>
      <c r="AW25" s="742"/>
      <c r="AX25" s="742"/>
      <c r="AY25" s="742"/>
      <c r="AZ25" s="742"/>
      <c r="BA25" s="742"/>
      <c r="BB25" s="742"/>
      <c r="BC25" s="742"/>
      <c r="BD25" s="742"/>
      <c r="BE25" s="742"/>
      <c r="BF25" s="736"/>
      <c r="BG25" s="640" t="s">
        <v>239</v>
      </c>
      <c r="BH25" s="641"/>
      <c r="BI25" s="641"/>
      <c r="BJ25" s="641"/>
      <c r="BK25" s="641"/>
      <c r="BL25" s="641"/>
      <c r="BM25" s="641"/>
      <c r="BN25" s="642"/>
      <c r="BO25" s="677" t="s">
        <v>229</v>
      </c>
      <c r="BP25" s="677"/>
      <c r="BQ25" s="677"/>
      <c r="BR25" s="677"/>
      <c r="BS25" s="646" t="s">
        <v>229</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706252</v>
      </c>
      <c r="CS25" s="659"/>
      <c r="CT25" s="659"/>
      <c r="CU25" s="659"/>
      <c r="CV25" s="659"/>
      <c r="CW25" s="659"/>
      <c r="CX25" s="659"/>
      <c r="CY25" s="660"/>
      <c r="CZ25" s="643">
        <v>9</v>
      </c>
      <c r="DA25" s="661"/>
      <c r="DB25" s="661"/>
      <c r="DC25" s="662"/>
      <c r="DD25" s="646">
        <v>670752</v>
      </c>
      <c r="DE25" s="659"/>
      <c r="DF25" s="659"/>
      <c r="DG25" s="659"/>
      <c r="DH25" s="659"/>
      <c r="DI25" s="659"/>
      <c r="DJ25" s="659"/>
      <c r="DK25" s="660"/>
      <c r="DL25" s="646">
        <v>661798</v>
      </c>
      <c r="DM25" s="659"/>
      <c r="DN25" s="659"/>
      <c r="DO25" s="659"/>
      <c r="DP25" s="659"/>
      <c r="DQ25" s="659"/>
      <c r="DR25" s="659"/>
      <c r="DS25" s="659"/>
      <c r="DT25" s="659"/>
      <c r="DU25" s="659"/>
      <c r="DV25" s="660"/>
      <c r="DW25" s="643">
        <v>18</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3646614</v>
      </c>
      <c r="S26" s="641"/>
      <c r="T26" s="641"/>
      <c r="U26" s="641"/>
      <c r="V26" s="641"/>
      <c r="W26" s="641"/>
      <c r="X26" s="641"/>
      <c r="Y26" s="642"/>
      <c r="Z26" s="677">
        <v>45.9</v>
      </c>
      <c r="AA26" s="677"/>
      <c r="AB26" s="677"/>
      <c r="AC26" s="677"/>
      <c r="AD26" s="678">
        <v>3523340</v>
      </c>
      <c r="AE26" s="678"/>
      <c r="AF26" s="678"/>
      <c r="AG26" s="678"/>
      <c r="AH26" s="678"/>
      <c r="AI26" s="678"/>
      <c r="AJ26" s="678"/>
      <c r="AK26" s="678"/>
      <c r="AL26" s="643">
        <v>99.9</v>
      </c>
      <c r="AM26" s="644"/>
      <c r="AN26" s="644"/>
      <c r="AO26" s="679"/>
      <c r="AP26" s="734" t="s">
        <v>293</v>
      </c>
      <c r="AQ26" s="735"/>
      <c r="AR26" s="735"/>
      <c r="AS26" s="735"/>
      <c r="AT26" s="735"/>
      <c r="AU26" s="735"/>
      <c r="AV26" s="735"/>
      <c r="AW26" s="735"/>
      <c r="AX26" s="735"/>
      <c r="AY26" s="735"/>
      <c r="AZ26" s="735"/>
      <c r="BA26" s="735"/>
      <c r="BB26" s="735"/>
      <c r="BC26" s="735"/>
      <c r="BD26" s="735"/>
      <c r="BE26" s="735"/>
      <c r="BF26" s="736"/>
      <c r="BG26" s="640" t="s">
        <v>229</v>
      </c>
      <c r="BH26" s="641"/>
      <c r="BI26" s="641"/>
      <c r="BJ26" s="641"/>
      <c r="BK26" s="641"/>
      <c r="BL26" s="641"/>
      <c r="BM26" s="641"/>
      <c r="BN26" s="642"/>
      <c r="BO26" s="677" t="s">
        <v>229</v>
      </c>
      <c r="BP26" s="677"/>
      <c r="BQ26" s="677"/>
      <c r="BR26" s="677"/>
      <c r="BS26" s="646" t="s">
        <v>229</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426450</v>
      </c>
      <c r="CS26" s="641"/>
      <c r="CT26" s="641"/>
      <c r="CU26" s="641"/>
      <c r="CV26" s="641"/>
      <c r="CW26" s="641"/>
      <c r="CX26" s="641"/>
      <c r="CY26" s="642"/>
      <c r="CZ26" s="643">
        <v>5.5</v>
      </c>
      <c r="DA26" s="661"/>
      <c r="DB26" s="661"/>
      <c r="DC26" s="662"/>
      <c r="DD26" s="646">
        <v>395021</v>
      </c>
      <c r="DE26" s="641"/>
      <c r="DF26" s="641"/>
      <c r="DG26" s="641"/>
      <c r="DH26" s="641"/>
      <c r="DI26" s="641"/>
      <c r="DJ26" s="641"/>
      <c r="DK26" s="642"/>
      <c r="DL26" s="646" t="s">
        <v>239</v>
      </c>
      <c r="DM26" s="641"/>
      <c r="DN26" s="641"/>
      <c r="DO26" s="641"/>
      <c r="DP26" s="641"/>
      <c r="DQ26" s="641"/>
      <c r="DR26" s="641"/>
      <c r="DS26" s="641"/>
      <c r="DT26" s="641"/>
      <c r="DU26" s="641"/>
      <c r="DV26" s="642"/>
      <c r="DW26" s="643" t="s">
        <v>239</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1109</v>
      </c>
      <c r="S27" s="641"/>
      <c r="T27" s="641"/>
      <c r="U27" s="641"/>
      <c r="V27" s="641"/>
      <c r="W27" s="641"/>
      <c r="X27" s="641"/>
      <c r="Y27" s="642"/>
      <c r="Z27" s="677">
        <v>0</v>
      </c>
      <c r="AA27" s="677"/>
      <c r="AB27" s="677"/>
      <c r="AC27" s="677"/>
      <c r="AD27" s="678">
        <v>1109</v>
      </c>
      <c r="AE27" s="678"/>
      <c r="AF27" s="678"/>
      <c r="AG27" s="678"/>
      <c r="AH27" s="678"/>
      <c r="AI27" s="678"/>
      <c r="AJ27" s="678"/>
      <c r="AK27" s="678"/>
      <c r="AL27" s="643">
        <v>0</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1305322</v>
      </c>
      <c r="BH27" s="641"/>
      <c r="BI27" s="641"/>
      <c r="BJ27" s="641"/>
      <c r="BK27" s="641"/>
      <c r="BL27" s="641"/>
      <c r="BM27" s="641"/>
      <c r="BN27" s="642"/>
      <c r="BO27" s="677">
        <v>100</v>
      </c>
      <c r="BP27" s="677"/>
      <c r="BQ27" s="677"/>
      <c r="BR27" s="677"/>
      <c r="BS27" s="646" t="s">
        <v>229</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1571447</v>
      </c>
      <c r="CS27" s="659"/>
      <c r="CT27" s="659"/>
      <c r="CU27" s="659"/>
      <c r="CV27" s="659"/>
      <c r="CW27" s="659"/>
      <c r="CX27" s="659"/>
      <c r="CY27" s="660"/>
      <c r="CZ27" s="643">
        <v>20.100000000000001</v>
      </c>
      <c r="DA27" s="661"/>
      <c r="DB27" s="661"/>
      <c r="DC27" s="662"/>
      <c r="DD27" s="646">
        <v>456117</v>
      </c>
      <c r="DE27" s="659"/>
      <c r="DF27" s="659"/>
      <c r="DG27" s="659"/>
      <c r="DH27" s="659"/>
      <c r="DI27" s="659"/>
      <c r="DJ27" s="659"/>
      <c r="DK27" s="660"/>
      <c r="DL27" s="646">
        <v>455057</v>
      </c>
      <c r="DM27" s="659"/>
      <c r="DN27" s="659"/>
      <c r="DO27" s="659"/>
      <c r="DP27" s="659"/>
      <c r="DQ27" s="659"/>
      <c r="DR27" s="659"/>
      <c r="DS27" s="659"/>
      <c r="DT27" s="659"/>
      <c r="DU27" s="659"/>
      <c r="DV27" s="660"/>
      <c r="DW27" s="643">
        <v>12.4</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60959</v>
      </c>
      <c r="S28" s="641"/>
      <c r="T28" s="641"/>
      <c r="U28" s="641"/>
      <c r="V28" s="641"/>
      <c r="W28" s="641"/>
      <c r="X28" s="641"/>
      <c r="Y28" s="642"/>
      <c r="Z28" s="677">
        <v>0.8</v>
      </c>
      <c r="AA28" s="677"/>
      <c r="AB28" s="677"/>
      <c r="AC28" s="677"/>
      <c r="AD28" s="678" t="s">
        <v>229</v>
      </c>
      <c r="AE28" s="678"/>
      <c r="AF28" s="678"/>
      <c r="AG28" s="678"/>
      <c r="AH28" s="678"/>
      <c r="AI28" s="678"/>
      <c r="AJ28" s="678"/>
      <c r="AK28" s="678"/>
      <c r="AL28" s="643" t="s">
        <v>229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597345</v>
      </c>
      <c r="CS28" s="641"/>
      <c r="CT28" s="641"/>
      <c r="CU28" s="641"/>
      <c r="CV28" s="641"/>
      <c r="CW28" s="641"/>
      <c r="CX28" s="641"/>
      <c r="CY28" s="642"/>
      <c r="CZ28" s="643">
        <v>7.6</v>
      </c>
      <c r="DA28" s="661"/>
      <c r="DB28" s="661"/>
      <c r="DC28" s="662"/>
      <c r="DD28" s="646">
        <v>518605</v>
      </c>
      <c r="DE28" s="641"/>
      <c r="DF28" s="641"/>
      <c r="DG28" s="641"/>
      <c r="DH28" s="641"/>
      <c r="DI28" s="641"/>
      <c r="DJ28" s="641"/>
      <c r="DK28" s="642"/>
      <c r="DL28" s="646">
        <v>518605</v>
      </c>
      <c r="DM28" s="641"/>
      <c r="DN28" s="641"/>
      <c r="DO28" s="641"/>
      <c r="DP28" s="641"/>
      <c r="DQ28" s="641"/>
      <c r="DR28" s="641"/>
      <c r="DS28" s="641"/>
      <c r="DT28" s="641"/>
      <c r="DU28" s="641"/>
      <c r="DV28" s="642"/>
      <c r="DW28" s="643">
        <v>14.1</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87982</v>
      </c>
      <c r="S29" s="641"/>
      <c r="T29" s="641"/>
      <c r="U29" s="641"/>
      <c r="V29" s="641"/>
      <c r="W29" s="641"/>
      <c r="X29" s="641"/>
      <c r="Y29" s="642"/>
      <c r="Z29" s="677">
        <v>1.1000000000000001</v>
      </c>
      <c r="AA29" s="677"/>
      <c r="AB29" s="677"/>
      <c r="AC29" s="677"/>
      <c r="AD29" s="678">
        <v>1406</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301</v>
      </c>
      <c r="CE29" s="726"/>
      <c r="CF29" s="673" t="s">
        <v>69</v>
      </c>
      <c r="CG29" s="674"/>
      <c r="CH29" s="674"/>
      <c r="CI29" s="674"/>
      <c r="CJ29" s="674"/>
      <c r="CK29" s="674"/>
      <c r="CL29" s="674"/>
      <c r="CM29" s="674"/>
      <c r="CN29" s="674"/>
      <c r="CO29" s="674"/>
      <c r="CP29" s="674"/>
      <c r="CQ29" s="675"/>
      <c r="CR29" s="640">
        <v>597345</v>
      </c>
      <c r="CS29" s="659"/>
      <c r="CT29" s="659"/>
      <c r="CU29" s="659"/>
      <c r="CV29" s="659"/>
      <c r="CW29" s="659"/>
      <c r="CX29" s="659"/>
      <c r="CY29" s="660"/>
      <c r="CZ29" s="643">
        <v>7.6</v>
      </c>
      <c r="DA29" s="661"/>
      <c r="DB29" s="661"/>
      <c r="DC29" s="662"/>
      <c r="DD29" s="646">
        <v>518605</v>
      </c>
      <c r="DE29" s="659"/>
      <c r="DF29" s="659"/>
      <c r="DG29" s="659"/>
      <c r="DH29" s="659"/>
      <c r="DI29" s="659"/>
      <c r="DJ29" s="659"/>
      <c r="DK29" s="660"/>
      <c r="DL29" s="646">
        <v>518605</v>
      </c>
      <c r="DM29" s="659"/>
      <c r="DN29" s="659"/>
      <c r="DO29" s="659"/>
      <c r="DP29" s="659"/>
      <c r="DQ29" s="659"/>
      <c r="DR29" s="659"/>
      <c r="DS29" s="659"/>
      <c r="DT29" s="659"/>
      <c r="DU29" s="659"/>
      <c r="DV29" s="660"/>
      <c r="DW29" s="643">
        <v>14.1</v>
      </c>
      <c r="DX29" s="661"/>
      <c r="DY29" s="661"/>
      <c r="DZ29" s="661"/>
      <c r="EA29" s="661"/>
      <c r="EB29" s="661"/>
      <c r="EC29" s="676"/>
    </row>
    <row r="30" spans="2:133" ht="11.25" customHeight="1" x14ac:dyDescent="0.15">
      <c r="B30" s="637" t="s">
        <v>302</v>
      </c>
      <c r="C30" s="638"/>
      <c r="D30" s="638"/>
      <c r="E30" s="638"/>
      <c r="F30" s="638"/>
      <c r="G30" s="638"/>
      <c r="H30" s="638"/>
      <c r="I30" s="638"/>
      <c r="J30" s="638"/>
      <c r="K30" s="638"/>
      <c r="L30" s="638"/>
      <c r="M30" s="638"/>
      <c r="N30" s="638"/>
      <c r="O30" s="638"/>
      <c r="P30" s="638"/>
      <c r="Q30" s="639"/>
      <c r="R30" s="640">
        <v>8012</v>
      </c>
      <c r="S30" s="641"/>
      <c r="T30" s="641"/>
      <c r="U30" s="641"/>
      <c r="V30" s="641"/>
      <c r="W30" s="641"/>
      <c r="X30" s="641"/>
      <c r="Y30" s="642"/>
      <c r="Z30" s="677">
        <v>0.1</v>
      </c>
      <c r="AA30" s="677"/>
      <c r="AB30" s="677"/>
      <c r="AC30" s="677"/>
      <c r="AD30" s="678" t="s">
        <v>239</v>
      </c>
      <c r="AE30" s="678"/>
      <c r="AF30" s="678"/>
      <c r="AG30" s="678"/>
      <c r="AH30" s="678"/>
      <c r="AI30" s="678"/>
      <c r="AJ30" s="678"/>
      <c r="AK30" s="678"/>
      <c r="AL30" s="643" t="s">
        <v>239</v>
      </c>
      <c r="AM30" s="644"/>
      <c r="AN30" s="644"/>
      <c r="AO30" s="679"/>
      <c r="AP30" s="701" t="s">
        <v>218</v>
      </c>
      <c r="AQ30" s="702"/>
      <c r="AR30" s="702"/>
      <c r="AS30" s="702"/>
      <c r="AT30" s="702"/>
      <c r="AU30" s="702"/>
      <c r="AV30" s="702"/>
      <c r="AW30" s="702"/>
      <c r="AX30" s="702"/>
      <c r="AY30" s="702"/>
      <c r="AZ30" s="702"/>
      <c r="BA30" s="702"/>
      <c r="BB30" s="702"/>
      <c r="BC30" s="702"/>
      <c r="BD30" s="702"/>
      <c r="BE30" s="702"/>
      <c r="BF30" s="703"/>
      <c r="BG30" s="701" t="s">
        <v>303</v>
      </c>
      <c r="BH30" s="714"/>
      <c r="BI30" s="714"/>
      <c r="BJ30" s="714"/>
      <c r="BK30" s="714"/>
      <c r="BL30" s="714"/>
      <c r="BM30" s="714"/>
      <c r="BN30" s="714"/>
      <c r="BO30" s="714"/>
      <c r="BP30" s="714"/>
      <c r="BQ30" s="715"/>
      <c r="BR30" s="701" t="s">
        <v>304</v>
      </c>
      <c r="BS30" s="714"/>
      <c r="BT30" s="714"/>
      <c r="BU30" s="714"/>
      <c r="BV30" s="714"/>
      <c r="BW30" s="714"/>
      <c r="BX30" s="714"/>
      <c r="BY30" s="714"/>
      <c r="BZ30" s="714"/>
      <c r="CA30" s="714"/>
      <c r="CB30" s="715"/>
      <c r="CD30" s="727"/>
      <c r="CE30" s="728"/>
      <c r="CF30" s="673" t="s">
        <v>305</v>
      </c>
      <c r="CG30" s="674"/>
      <c r="CH30" s="674"/>
      <c r="CI30" s="674"/>
      <c r="CJ30" s="674"/>
      <c r="CK30" s="674"/>
      <c r="CL30" s="674"/>
      <c r="CM30" s="674"/>
      <c r="CN30" s="674"/>
      <c r="CO30" s="674"/>
      <c r="CP30" s="674"/>
      <c r="CQ30" s="675"/>
      <c r="CR30" s="640">
        <v>554124</v>
      </c>
      <c r="CS30" s="641"/>
      <c r="CT30" s="641"/>
      <c r="CU30" s="641"/>
      <c r="CV30" s="641"/>
      <c r="CW30" s="641"/>
      <c r="CX30" s="641"/>
      <c r="CY30" s="642"/>
      <c r="CZ30" s="643">
        <v>7.1</v>
      </c>
      <c r="DA30" s="661"/>
      <c r="DB30" s="661"/>
      <c r="DC30" s="662"/>
      <c r="DD30" s="646">
        <v>489740</v>
      </c>
      <c r="DE30" s="641"/>
      <c r="DF30" s="641"/>
      <c r="DG30" s="641"/>
      <c r="DH30" s="641"/>
      <c r="DI30" s="641"/>
      <c r="DJ30" s="641"/>
      <c r="DK30" s="642"/>
      <c r="DL30" s="646">
        <v>489740</v>
      </c>
      <c r="DM30" s="641"/>
      <c r="DN30" s="641"/>
      <c r="DO30" s="641"/>
      <c r="DP30" s="641"/>
      <c r="DQ30" s="641"/>
      <c r="DR30" s="641"/>
      <c r="DS30" s="641"/>
      <c r="DT30" s="641"/>
      <c r="DU30" s="641"/>
      <c r="DV30" s="642"/>
      <c r="DW30" s="643">
        <v>13.3</v>
      </c>
      <c r="DX30" s="661"/>
      <c r="DY30" s="661"/>
      <c r="DZ30" s="661"/>
      <c r="EA30" s="661"/>
      <c r="EB30" s="661"/>
      <c r="EC30" s="676"/>
    </row>
    <row r="31" spans="2:133" ht="11.25" customHeight="1" x14ac:dyDescent="0.15">
      <c r="B31" s="637" t="s">
        <v>306</v>
      </c>
      <c r="C31" s="638"/>
      <c r="D31" s="638"/>
      <c r="E31" s="638"/>
      <c r="F31" s="638"/>
      <c r="G31" s="638"/>
      <c r="H31" s="638"/>
      <c r="I31" s="638"/>
      <c r="J31" s="638"/>
      <c r="K31" s="638"/>
      <c r="L31" s="638"/>
      <c r="M31" s="638"/>
      <c r="N31" s="638"/>
      <c r="O31" s="638"/>
      <c r="P31" s="638"/>
      <c r="Q31" s="639"/>
      <c r="R31" s="640">
        <v>957855</v>
      </c>
      <c r="S31" s="641"/>
      <c r="T31" s="641"/>
      <c r="U31" s="641"/>
      <c r="V31" s="641"/>
      <c r="W31" s="641"/>
      <c r="X31" s="641"/>
      <c r="Y31" s="642"/>
      <c r="Z31" s="677">
        <v>12.1</v>
      </c>
      <c r="AA31" s="677"/>
      <c r="AB31" s="677"/>
      <c r="AC31" s="677"/>
      <c r="AD31" s="678" t="s">
        <v>239</v>
      </c>
      <c r="AE31" s="678"/>
      <c r="AF31" s="678"/>
      <c r="AG31" s="678"/>
      <c r="AH31" s="678"/>
      <c r="AI31" s="678"/>
      <c r="AJ31" s="678"/>
      <c r="AK31" s="678"/>
      <c r="AL31" s="643" t="s">
        <v>229</v>
      </c>
      <c r="AM31" s="644"/>
      <c r="AN31" s="644"/>
      <c r="AO31" s="679"/>
      <c r="AP31" s="716" t="s">
        <v>307</v>
      </c>
      <c r="AQ31" s="717"/>
      <c r="AR31" s="717"/>
      <c r="AS31" s="717"/>
      <c r="AT31" s="722" t="s">
        <v>308</v>
      </c>
      <c r="AU31" s="231"/>
      <c r="AV31" s="231"/>
      <c r="AW31" s="231"/>
      <c r="AX31" s="706" t="s">
        <v>185</v>
      </c>
      <c r="AY31" s="707"/>
      <c r="AZ31" s="707"/>
      <c r="BA31" s="707"/>
      <c r="BB31" s="707"/>
      <c r="BC31" s="707"/>
      <c r="BD31" s="707"/>
      <c r="BE31" s="707"/>
      <c r="BF31" s="708"/>
      <c r="BG31" s="709">
        <v>99.3</v>
      </c>
      <c r="BH31" s="710"/>
      <c r="BI31" s="710"/>
      <c r="BJ31" s="710"/>
      <c r="BK31" s="710"/>
      <c r="BL31" s="710"/>
      <c r="BM31" s="711">
        <v>98.1</v>
      </c>
      <c r="BN31" s="710"/>
      <c r="BO31" s="710"/>
      <c r="BP31" s="710"/>
      <c r="BQ31" s="712"/>
      <c r="BR31" s="709">
        <v>99.3</v>
      </c>
      <c r="BS31" s="710"/>
      <c r="BT31" s="710"/>
      <c r="BU31" s="710"/>
      <c r="BV31" s="710"/>
      <c r="BW31" s="710"/>
      <c r="BX31" s="711">
        <v>98</v>
      </c>
      <c r="BY31" s="710"/>
      <c r="BZ31" s="710"/>
      <c r="CA31" s="710"/>
      <c r="CB31" s="712"/>
      <c r="CD31" s="727"/>
      <c r="CE31" s="728"/>
      <c r="CF31" s="673" t="s">
        <v>309</v>
      </c>
      <c r="CG31" s="674"/>
      <c r="CH31" s="674"/>
      <c r="CI31" s="674"/>
      <c r="CJ31" s="674"/>
      <c r="CK31" s="674"/>
      <c r="CL31" s="674"/>
      <c r="CM31" s="674"/>
      <c r="CN31" s="674"/>
      <c r="CO31" s="674"/>
      <c r="CP31" s="674"/>
      <c r="CQ31" s="675"/>
      <c r="CR31" s="640">
        <v>43221</v>
      </c>
      <c r="CS31" s="659"/>
      <c r="CT31" s="659"/>
      <c r="CU31" s="659"/>
      <c r="CV31" s="659"/>
      <c r="CW31" s="659"/>
      <c r="CX31" s="659"/>
      <c r="CY31" s="660"/>
      <c r="CZ31" s="643">
        <v>0.6</v>
      </c>
      <c r="DA31" s="661"/>
      <c r="DB31" s="661"/>
      <c r="DC31" s="662"/>
      <c r="DD31" s="646">
        <v>28865</v>
      </c>
      <c r="DE31" s="659"/>
      <c r="DF31" s="659"/>
      <c r="DG31" s="659"/>
      <c r="DH31" s="659"/>
      <c r="DI31" s="659"/>
      <c r="DJ31" s="659"/>
      <c r="DK31" s="660"/>
      <c r="DL31" s="646">
        <v>28865</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31" t="s">
        <v>310</v>
      </c>
      <c r="C32" s="732"/>
      <c r="D32" s="732"/>
      <c r="E32" s="732"/>
      <c r="F32" s="732"/>
      <c r="G32" s="732"/>
      <c r="H32" s="732"/>
      <c r="I32" s="732"/>
      <c r="J32" s="732"/>
      <c r="K32" s="732"/>
      <c r="L32" s="732"/>
      <c r="M32" s="732"/>
      <c r="N32" s="732"/>
      <c r="O32" s="732"/>
      <c r="P32" s="732"/>
      <c r="Q32" s="733"/>
      <c r="R32" s="640" t="s">
        <v>239</v>
      </c>
      <c r="S32" s="641"/>
      <c r="T32" s="641"/>
      <c r="U32" s="641"/>
      <c r="V32" s="641"/>
      <c r="W32" s="641"/>
      <c r="X32" s="641"/>
      <c r="Y32" s="642"/>
      <c r="Z32" s="677" t="s">
        <v>229</v>
      </c>
      <c r="AA32" s="677"/>
      <c r="AB32" s="677"/>
      <c r="AC32" s="677"/>
      <c r="AD32" s="678" t="s">
        <v>239</v>
      </c>
      <c r="AE32" s="678"/>
      <c r="AF32" s="678"/>
      <c r="AG32" s="678"/>
      <c r="AH32" s="678"/>
      <c r="AI32" s="678"/>
      <c r="AJ32" s="678"/>
      <c r="AK32" s="678"/>
      <c r="AL32" s="643" t="s">
        <v>229</v>
      </c>
      <c r="AM32" s="644"/>
      <c r="AN32" s="644"/>
      <c r="AO32" s="679"/>
      <c r="AP32" s="718"/>
      <c r="AQ32" s="719"/>
      <c r="AR32" s="719"/>
      <c r="AS32" s="719"/>
      <c r="AT32" s="723"/>
      <c r="AU32" s="230" t="s">
        <v>311</v>
      </c>
      <c r="AV32" s="230"/>
      <c r="AW32" s="230"/>
      <c r="AX32" s="637" t="s">
        <v>312</v>
      </c>
      <c r="AY32" s="638"/>
      <c r="AZ32" s="638"/>
      <c r="BA32" s="638"/>
      <c r="BB32" s="638"/>
      <c r="BC32" s="638"/>
      <c r="BD32" s="638"/>
      <c r="BE32" s="638"/>
      <c r="BF32" s="639"/>
      <c r="BG32" s="713">
        <v>99.3</v>
      </c>
      <c r="BH32" s="659"/>
      <c r="BI32" s="659"/>
      <c r="BJ32" s="659"/>
      <c r="BK32" s="659"/>
      <c r="BL32" s="659"/>
      <c r="BM32" s="644">
        <v>98</v>
      </c>
      <c r="BN32" s="705"/>
      <c r="BO32" s="705"/>
      <c r="BP32" s="705"/>
      <c r="BQ32" s="683"/>
      <c r="BR32" s="713">
        <v>99.2</v>
      </c>
      <c r="BS32" s="659"/>
      <c r="BT32" s="659"/>
      <c r="BU32" s="659"/>
      <c r="BV32" s="659"/>
      <c r="BW32" s="659"/>
      <c r="BX32" s="644">
        <v>97.9</v>
      </c>
      <c r="BY32" s="705"/>
      <c r="BZ32" s="705"/>
      <c r="CA32" s="705"/>
      <c r="CB32" s="683"/>
      <c r="CD32" s="729"/>
      <c r="CE32" s="730"/>
      <c r="CF32" s="673" t="s">
        <v>313</v>
      </c>
      <c r="CG32" s="674"/>
      <c r="CH32" s="674"/>
      <c r="CI32" s="674"/>
      <c r="CJ32" s="674"/>
      <c r="CK32" s="674"/>
      <c r="CL32" s="674"/>
      <c r="CM32" s="674"/>
      <c r="CN32" s="674"/>
      <c r="CO32" s="674"/>
      <c r="CP32" s="674"/>
      <c r="CQ32" s="675"/>
      <c r="CR32" s="640" t="s">
        <v>229</v>
      </c>
      <c r="CS32" s="641"/>
      <c r="CT32" s="641"/>
      <c r="CU32" s="641"/>
      <c r="CV32" s="641"/>
      <c r="CW32" s="641"/>
      <c r="CX32" s="641"/>
      <c r="CY32" s="642"/>
      <c r="CZ32" s="643" t="s">
        <v>229</v>
      </c>
      <c r="DA32" s="661"/>
      <c r="DB32" s="661"/>
      <c r="DC32" s="662"/>
      <c r="DD32" s="646" t="s">
        <v>229</v>
      </c>
      <c r="DE32" s="641"/>
      <c r="DF32" s="641"/>
      <c r="DG32" s="641"/>
      <c r="DH32" s="641"/>
      <c r="DI32" s="641"/>
      <c r="DJ32" s="641"/>
      <c r="DK32" s="642"/>
      <c r="DL32" s="646" t="s">
        <v>239</v>
      </c>
      <c r="DM32" s="641"/>
      <c r="DN32" s="641"/>
      <c r="DO32" s="641"/>
      <c r="DP32" s="641"/>
      <c r="DQ32" s="641"/>
      <c r="DR32" s="641"/>
      <c r="DS32" s="641"/>
      <c r="DT32" s="641"/>
      <c r="DU32" s="641"/>
      <c r="DV32" s="642"/>
      <c r="DW32" s="643" t="s">
        <v>229</v>
      </c>
      <c r="DX32" s="661"/>
      <c r="DY32" s="661"/>
      <c r="DZ32" s="661"/>
      <c r="EA32" s="661"/>
      <c r="EB32" s="661"/>
      <c r="EC32" s="676"/>
    </row>
    <row r="33" spans="2:133" ht="11.25" customHeight="1" x14ac:dyDescent="0.15">
      <c r="B33" s="637" t="s">
        <v>314</v>
      </c>
      <c r="C33" s="638"/>
      <c r="D33" s="638"/>
      <c r="E33" s="638"/>
      <c r="F33" s="638"/>
      <c r="G33" s="638"/>
      <c r="H33" s="638"/>
      <c r="I33" s="638"/>
      <c r="J33" s="638"/>
      <c r="K33" s="638"/>
      <c r="L33" s="638"/>
      <c r="M33" s="638"/>
      <c r="N33" s="638"/>
      <c r="O33" s="638"/>
      <c r="P33" s="638"/>
      <c r="Q33" s="639"/>
      <c r="R33" s="640">
        <v>618819</v>
      </c>
      <c r="S33" s="641"/>
      <c r="T33" s="641"/>
      <c r="U33" s="641"/>
      <c r="V33" s="641"/>
      <c r="W33" s="641"/>
      <c r="X33" s="641"/>
      <c r="Y33" s="642"/>
      <c r="Z33" s="677">
        <v>7.8</v>
      </c>
      <c r="AA33" s="677"/>
      <c r="AB33" s="677"/>
      <c r="AC33" s="677"/>
      <c r="AD33" s="678" t="s">
        <v>239</v>
      </c>
      <c r="AE33" s="678"/>
      <c r="AF33" s="678"/>
      <c r="AG33" s="678"/>
      <c r="AH33" s="678"/>
      <c r="AI33" s="678"/>
      <c r="AJ33" s="678"/>
      <c r="AK33" s="678"/>
      <c r="AL33" s="643" t="s">
        <v>229</v>
      </c>
      <c r="AM33" s="644"/>
      <c r="AN33" s="644"/>
      <c r="AO33" s="679"/>
      <c r="AP33" s="720"/>
      <c r="AQ33" s="721"/>
      <c r="AR33" s="721"/>
      <c r="AS33" s="721"/>
      <c r="AT33" s="724"/>
      <c r="AU33" s="232"/>
      <c r="AV33" s="232"/>
      <c r="AW33" s="232"/>
      <c r="AX33" s="621" t="s">
        <v>315</v>
      </c>
      <c r="AY33" s="622"/>
      <c r="AZ33" s="622"/>
      <c r="BA33" s="622"/>
      <c r="BB33" s="622"/>
      <c r="BC33" s="622"/>
      <c r="BD33" s="622"/>
      <c r="BE33" s="622"/>
      <c r="BF33" s="623"/>
      <c r="BG33" s="704">
        <v>99.3</v>
      </c>
      <c r="BH33" s="625"/>
      <c r="BI33" s="625"/>
      <c r="BJ33" s="625"/>
      <c r="BK33" s="625"/>
      <c r="BL33" s="625"/>
      <c r="BM33" s="668">
        <v>98</v>
      </c>
      <c r="BN33" s="625"/>
      <c r="BO33" s="625"/>
      <c r="BP33" s="625"/>
      <c r="BQ33" s="689"/>
      <c r="BR33" s="704">
        <v>99.2</v>
      </c>
      <c r="BS33" s="625"/>
      <c r="BT33" s="625"/>
      <c r="BU33" s="625"/>
      <c r="BV33" s="625"/>
      <c r="BW33" s="625"/>
      <c r="BX33" s="668">
        <v>97.8</v>
      </c>
      <c r="BY33" s="625"/>
      <c r="BZ33" s="625"/>
      <c r="CA33" s="625"/>
      <c r="CB33" s="689"/>
      <c r="CD33" s="673" t="s">
        <v>316</v>
      </c>
      <c r="CE33" s="674"/>
      <c r="CF33" s="674"/>
      <c r="CG33" s="674"/>
      <c r="CH33" s="674"/>
      <c r="CI33" s="674"/>
      <c r="CJ33" s="674"/>
      <c r="CK33" s="674"/>
      <c r="CL33" s="674"/>
      <c r="CM33" s="674"/>
      <c r="CN33" s="674"/>
      <c r="CO33" s="674"/>
      <c r="CP33" s="674"/>
      <c r="CQ33" s="675"/>
      <c r="CR33" s="640">
        <v>3861063</v>
      </c>
      <c r="CS33" s="659"/>
      <c r="CT33" s="659"/>
      <c r="CU33" s="659"/>
      <c r="CV33" s="659"/>
      <c r="CW33" s="659"/>
      <c r="CX33" s="659"/>
      <c r="CY33" s="660"/>
      <c r="CZ33" s="643">
        <v>49.4</v>
      </c>
      <c r="DA33" s="661"/>
      <c r="DB33" s="661"/>
      <c r="DC33" s="662"/>
      <c r="DD33" s="646">
        <v>1985781</v>
      </c>
      <c r="DE33" s="659"/>
      <c r="DF33" s="659"/>
      <c r="DG33" s="659"/>
      <c r="DH33" s="659"/>
      <c r="DI33" s="659"/>
      <c r="DJ33" s="659"/>
      <c r="DK33" s="660"/>
      <c r="DL33" s="646">
        <v>1500908</v>
      </c>
      <c r="DM33" s="659"/>
      <c r="DN33" s="659"/>
      <c r="DO33" s="659"/>
      <c r="DP33" s="659"/>
      <c r="DQ33" s="659"/>
      <c r="DR33" s="659"/>
      <c r="DS33" s="659"/>
      <c r="DT33" s="659"/>
      <c r="DU33" s="659"/>
      <c r="DV33" s="660"/>
      <c r="DW33" s="643">
        <v>40.799999999999997</v>
      </c>
      <c r="DX33" s="661"/>
      <c r="DY33" s="661"/>
      <c r="DZ33" s="661"/>
      <c r="EA33" s="661"/>
      <c r="EB33" s="661"/>
      <c r="EC33" s="676"/>
    </row>
    <row r="34" spans="2:133" ht="11.25" customHeight="1" x14ac:dyDescent="0.15">
      <c r="B34" s="637" t="s">
        <v>317</v>
      </c>
      <c r="C34" s="638"/>
      <c r="D34" s="638"/>
      <c r="E34" s="638"/>
      <c r="F34" s="638"/>
      <c r="G34" s="638"/>
      <c r="H34" s="638"/>
      <c r="I34" s="638"/>
      <c r="J34" s="638"/>
      <c r="K34" s="638"/>
      <c r="L34" s="638"/>
      <c r="M34" s="638"/>
      <c r="N34" s="638"/>
      <c r="O34" s="638"/>
      <c r="P34" s="638"/>
      <c r="Q34" s="639"/>
      <c r="R34" s="640">
        <v>9663</v>
      </c>
      <c r="S34" s="641"/>
      <c r="T34" s="641"/>
      <c r="U34" s="641"/>
      <c r="V34" s="641"/>
      <c r="W34" s="641"/>
      <c r="X34" s="641"/>
      <c r="Y34" s="642"/>
      <c r="Z34" s="677">
        <v>0.1</v>
      </c>
      <c r="AA34" s="677"/>
      <c r="AB34" s="677"/>
      <c r="AC34" s="677"/>
      <c r="AD34" s="678">
        <v>2350</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318</v>
      </c>
      <c r="CE34" s="674"/>
      <c r="CF34" s="674"/>
      <c r="CG34" s="674"/>
      <c r="CH34" s="674"/>
      <c r="CI34" s="674"/>
      <c r="CJ34" s="674"/>
      <c r="CK34" s="674"/>
      <c r="CL34" s="674"/>
      <c r="CM34" s="674"/>
      <c r="CN34" s="674"/>
      <c r="CO34" s="674"/>
      <c r="CP34" s="674"/>
      <c r="CQ34" s="675"/>
      <c r="CR34" s="640">
        <v>922985</v>
      </c>
      <c r="CS34" s="641"/>
      <c r="CT34" s="641"/>
      <c r="CU34" s="641"/>
      <c r="CV34" s="641"/>
      <c r="CW34" s="641"/>
      <c r="CX34" s="641"/>
      <c r="CY34" s="642"/>
      <c r="CZ34" s="643">
        <v>11.8</v>
      </c>
      <c r="DA34" s="661"/>
      <c r="DB34" s="661"/>
      <c r="DC34" s="662"/>
      <c r="DD34" s="646">
        <v>528257</v>
      </c>
      <c r="DE34" s="641"/>
      <c r="DF34" s="641"/>
      <c r="DG34" s="641"/>
      <c r="DH34" s="641"/>
      <c r="DI34" s="641"/>
      <c r="DJ34" s="641"/>
      <c r="DK34" s="642"/>
      <c r="DL34" s="646">
        <v>355144</v>
      </c>
      <c r="DM34" s="641"/>
      <c r="DN34" s="641"/>
      <c r="DO34" s="641"/>
      <c r="DP34" s="641"/>
      <c r="DQ34" s="641"/>
      <c r="DR34" s="641"/>
      <c r="DS34" s="641"/>
      <c r="DT34" s="641"/>
      <c r="DU34" s="641"/>
      <c r="DV34" s="642"/>
      <c r="DW34" s="643">
        <v>9.6999999999999993</v>
      </c>
      <c r="DX34" s="661"/>
      <c r="DY34" s="661"/>
      <c r="DZ34" s="661"/>
      <c r="EA34" s="661"/>
      <c r="EB34" s="661"/>
      <c r="EC34" s="676"/>
    </row>
    <row r="35" spans="2:133" ht="11.25" customHeight="1" x14ac:dyDescent="0.15">
      <c r="B35" s="637" t="s">
        <v>319</v>
      </c>
      <c r="C35" s="638"/>
      <c r="D35" s="638"/>
      <c r="E35" s="638"/>
      <c r="F35" s="638"/>
      <c r="G35" s="638"/>
      <c r="H35" s="638"/>
      <c r="I35" s="638"/>
      <c r="J35" s="638"/>
      <c r="K35" s="638"/>
      <c r="L35" s="638"/>
      <c r="M35" s="638"/>
      <c r="N35" s="638"/>
      <c r="O35" s="638"/>
      <c r="P35" s="638"/>
      <c r="Q35" s="639"/>
      <c r="R35" s="640">
        <v>1429297</v>
      </c>
      <c r="S35" s="641"/>
      <c r="T35" s="641"/>
      <c r="U35" s="641"/>
      <c r="V35" s="641"/>
      <c r="W35" s="641"/>
      <c r="X35" s="641"/>
      <c r="Y35" s="642"/>
      <c r="Z35" s="677">
        <v>18</v>
      </c>
      <c r="AA35" s="677"/>
      <c r="AB35" s="677"/>
      <c r="AC35" s="677"/>
      <c r="AD35" s="678" t="s">
        <v>229</v>
      </c>
      <c r="AE35" s="678"/>
      <c r="AF35" s="678"/>
      <c r="AG35" s="678"/>
      <c r="AH35" s="678"/>
      <c r="AI35" s="678"/>
      <c r="AJ35" s="678"/>
      <c r="AK35" s="678"/>
      <c r="AL35" s="643" t="s">
        <v>229</v>
      </c>
      <c r="AM35" s="644"/>
      <c r="AN35" s="644"/>
      <c r="AO35" s="679"/>
      <c r="AP35" s="235"/>
      <c r="AQ35" s="701" t="s">
        <v>320</v>
      </c>
      <c r="AR35" s="702"/>
      <c r="AS35" s="702"/>
      <c r="AT35" s="702"/>
      <c r="AU35" s="702"/>
      <c r="AV35" s="702"/>
      <c r="AW35" s="702"/>
      <c r="AX35" s="702"/>
      <c r="AY35" s="702"/>
      <c r="AZ35" s="702"/>
      <c r="BA35" s="702"/>
      <c r="BB35" s="702"/>
      <c r="BC35" s="702"/>
      <c r="BD35" s="702"/>
      <c r="BE35" s="702"/>
      <c r="BF35" s="703"/>
      <c r="BG35" s="701" t="s">
        <v>321</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322</v>
      </c>
      <c r="CE35" s="674"/>
      <c r="CF35" s="674"/>
      <c r="CG35" s="674"/>
      <c r="CH35" s="674"/>
      <c r="CI35" s="674"/>
      <c r="CJ35" s="674"/>
      <c r="CK35" s="674"/>
      <c r="CL35" s="674"/>
      <c r="CM35" s="674"/>
      <c r="CN35" s="674"/>
      <c r="CO35" s="674"/>
      <c r="CP35" s="674"/>
      <c r="CQ35" s="675"/>
      <c r="CR35" s="640">
        <v>36101</v>
      </c>
      <c r="CS35" s="659"/>
      <c r="CT35" s="659"/>
      <c r="CU35" s="659"/>
      <c r="CV35" s="659"/>
      <c r="CW35" s="659"/>
      <c r="CX35" s="659"/>
      <c r="CY35" s="660"/>
      <c r="CZ35" s="643">
        <v>0.5</v>
      </c>
      <c r="DA35" s="661"/>
      <c r="DB35" s="661"/>
      <c r="DC35" s="662"/>
      <c r="DD35" s="646">
        <v>26571</v>
      </c>
      <c r="DE35" s="659"/>
      <c r="DF35" s="659"/>
      <c r="DG35" s="659"/>
      <c r="DH35" s="659"/>
      <c r="DI35" s="659"/>
      <c r="DJ35" s="659"/>
      <c r="DK35" s="660"/>
      <c r="DL35" s="646">
        <v>26571</v>
      </c>
      <c r="DM35" s="659"/>
      <c r="DN35" s="659"/>
      <c r="DO35" s="659"/>
      <c r="DP35" s="659"/>
      <c r="DQ35" s="659"/>
      <c r="DR35" s="659"/>
      <c r="DS35" s="659"/>
      <c r="DT35" s="659"/>
      <c r="DU35" s="659"/>
      <c r="DV35" s="660"/>
      <c r="DW35" s="643">
        <v>0.7</v>
      </c>
      <c r="DX35" s="661"/>
      <c r="DY35" s="661"/>
      <c r="DZ35" s="661"/>
      <c r="EA35" s="661"/>
      <c r="EB35" s="661"/>
      <c r="EC35" s="676"/>
    </row>
    <row r="36" spans="2:133" ht="11.25" customHeight="1" x14ac:dyDescent="0.15">
      <c r="B36" s="637" t="s">
        <v>323</v>
      </c>
      <c r="C36" s="638"/>
      <c r="D36" s="638"/>
      <c r="E36" s="638"/>
      <c r="F36" s="638"/>
      <c r="G36" s="638"/>
      <c r="H36" s="638"/>
      <c r="I36" s="638"/>
      <c r="J36" s="638"/>
      <c r="K36" s="638"/>
      <c r="L36" s="638"/>
      <c r="M36" s="638"/>
      <c r="N36" s="638"/>
      <c r="O36" s="638"/>
      <c r="P36" s="638"/>
      <c r="Q36" s="639"/>
      <c r="R36" s="640">
        <v>299920</v>
      </c>
      <c r="S36" s="641"/>
      <c r="T36" s="641"/>
      <c r="U36" s="641"/>
      <c r="V36" s="641"/>
      <c r="W36" s="641"/>
      <c r="X36" s="641"/>
      <c r="Y36" s="642"/>
      <c r="Z36" s="677">
        <v>3.8</v>
      </c>
      <c r="AA36" s="677"/>
      <c r="AB36" s="677"/>
      <c r="AC36" s="677"/>
      <c r="AD36" s="678" t="s">
        <v>239</v>
      </c>
      <c r="AE36" s="678"/>
      <c r="AF36" s="678"/>
      <c r="AG36" s="678"/>
      <c r="AH36" s="678"/>
      <c r="AI36" s="678"/>
      <c r="AJ36" s="678"/>
      <c r="AK36" s="678"/>
      <c r="AL36" s="643" t="s">
        <v>229</v>
      </c>
      <c r="AM36" s="644"/>
      <c r="AN36" s="644"/>
      <c r="AO36" s="679"/>
      <c r="AP36" s="235"/>
      <c r="AQ36" s="692" t="s">
        <v>324</v>
      </c>
      <c r="AR36" s="693"/>
      <c r="AS36" s="693"/>
      <c r="AT36" s="693"/>
      <c r="AU36" s="693"/>
      <c r="AV36" s="693"/>
      <c r="AW36" s="693"/>
      <c r="AX36" s="693"/>
      <c r="AY36" s="694"/>
      <c r="AZ36" s="695">
        <v>781721</v>
      </c>
      <c r="BA36" s="696"/>
      <c r="BB36" s="696"/>
      <c r="BC36" s="696"/>
      <c r="BD36" s="696"/>
      <c r="BE36" s="696"/>
      <c r="BF36" s="697"/>
      <c r="BG36" s="698" t="s">
        <v>325</v>
      </c>
      <c r="BH36" s="699"/>
      <c r="BI36" s="699"/>
      <c r="BJ36" s="699"/>
      <c r="BK36" s="699"/>
      <c r="BL36" s="699"/>
      <c r="BM36" s="699"/>
      <c r="BN36" s="699"/>
      <c r="BO36" s="699"/>
      <c r="BP36" s="699"/>
      <c r="BQ36" s="699"/>
      <c r="BR36" s="699"/>
      <c r="BS36" s="699"/>
      <c r="BT36" s="699"/>
      <c r="BU36" s="700"/>
      <c r="BV36" s="695">
        <v>48821</v>
      </c>
      <c r="BW36" s="696"/>
      <c r="BX36" s="696"/>
      <c r="BY36" s="696"/>
      <c r="BZ36" s="696"/>
      <c r="CA36" s="696"/>
      <c r="CB36" s="697"/>
      <c r="CD36" s="673" t="s">
        <v>326</v>
      </c>
      <c r="CE36" s="674"/>
      <c r="CF36" s="674"/>
      <c r="CG36" s="674"/>
      <c r="CH36" s="674"/>
      <c r="CI36" s="674"/>
      <c r="CJ36" s="674"/>
      <c r="CK36" s="674"/>
      <c r="CL36" s="674"/>
      <c r="CM36" s="674"/>
      <c r="CN36" s="674"/>
      <c r="CO36" s="674"/>
      <c r="CP36" s="674"/>
      <c r="CQ36" s="675"/>
      <c r="CR36" s="640">
        <v>1178422</v>
      </c>
      <c r="CS36" s="641"/>
      <c r="CT36" s="641"/>
      <c r="CU36" s="641"/>
      <c r="CV36" s="641"/>
      <c r="CW36" s="641"/>
      <c r="CX36" s="641"/>
      <c r="CY36" s="642"/>
      <c r="CZ36" s="643">
        <v>15.1</v>
      </c>
      <c r="DA36" s="661"/>
      <c r="DB36" s="661"/>
      <c r="DC36" s="662"/>
      <c r="DD36" s="646">
        <v>621231</v>
      </c>
      <c r="DE36" s="641"/>
      <c r="DF36" s="641"/>
      <c r="DG36" s="641"/>
      <c r="DH36" s="641"/>
      <c r="DI36" s="641"/>
      <c r="DJ36" s="641"/>
      <c r="DK36" s="642"/>
      <c r="DL36" s="646">
        <v>492919</v>
      </c>
      <c r="DM36" s="641"/>
      <c r="DN36" s="641"/>
      <c r="DO36" s="641"/>
      <c r="DP36" s="641"/>
      <c r="DQ36" s="641"/>
      <c r="DR36" s="641"/>
      <c r="DS36" s="641"/>
      <c r="DT36" s="641"/>
      <c r="DU36" s="641"/>
      <c r="DV36" s="642"/>
      <c r="DW36" s="643">
        <v>13.4</v>
      </c>
      <c r="DX36" s="661"/>
      <c r="DY36" s="661"/>
      <c r="DZ36" s="661"/>
      <c r="EA36" s="661"/>
      <c r="EB36" s="661"/>
      <c r="EC36" s="676"/>
    </row>
    <row r="37" spans="2:133" ht="11.25" customHeight="1" x14ac:dyDescent="0.15">
      <c r="B37" s="637" t="s">
        <v>327</v>
      </c>
      <c r="C37" s="638"/>
      <c r="D37" s="638"/>
      <c r="E37" s="638"/>
      <c r="F37" s="638"/>
      <c r="G37" s="638"/>
      <c r="H37" s="638"/>
      <c r="I37" s="638"/>
      <c r="J37" s="638"/>
      <c r="K37" s="638"/>
      <c r="L37" s="638"/>
      <c r="M37" s="638"/>
      <c r="N37" s="638"/>
      <c r="O37" s="638"/>
      <c r="P37" s="638"/>
      <c r="Q37" s="639"/>
      <c r="R37" s="640">
        <v>87659</v>
      </c>
      <c r="S37" s="641"/>
      <c r="T37" s="641"/>
      <c r="U37" s="641"/>
      <c r="V37" s="641"/>
      <c r="W37" s="641"/>
      <c r="X37" s="641"/>
      <c r="Y37" s="642"/>
      <c r="Z37" s="677">
        <v>1.1000000000000001</v>
      </c>
      <c r="AA37" s="677"/>
      <c r="AB37" s="677"/>
      <c r="AC37" s="677"/>
      <c r="AD37" s="678" t="s">
        <v>229</v>
      </c>
      <c r="AE37" s="678"/>
      <c r="AF37" s="678"/>
      <c r="AG37" s="678"/>
      <c r="AH37" s="678"/>
      <c r="AI37" s="678"/>
      <c r="AJ37" s="678"/>
      <c r="AK37" s="678"/>
      <c r="AL37" s="643" t="s">
        <v>229</v>
      </c>
      <c r="AM37" s="644"/>
      <c r="AN37" s="644"/>
      <c r="AO37" s="679"/>
      <c r="AQ37" s="680" t="s">
        <v>328</v>
      </c>
      <c r="AR37" s="681"/>
      <c r="AS37" s="681"/>
      <c r="AT37" s="681"/>
      <c r="AU37" s="681"/>
      <c r="AV37" s="681"/>
      <c r="AW37" s="681"/>
      <c r="AX37" s="681"/>
      <c r="AY37" s="682"/>
      <c r="AZ37" s="640">
        <v>180000</v>
      </c>
      <c r="BA37" s="641"/>
      <c r="BB37" s="641"/>
      <c r="BC37" s="641"/>
      <c r="BD37" s="659"/>
      <c r="BE37" s="659"/>
      <c r="BF37" s="683"/>
      <c r="BG37" s="673" t="s">
        <v>329</v>
      </c>
      <c r="BH37" s="674"/>
      <c r="BI37" s="674"/>
      <c r="BJ37" s="674"/>
      <c r="BK37" s="674"/>
      <c r="BL37" s="674"/>
      <c r="BM37" s="674"/>
      <c r="BN37" s="674"/>
      <c r="BO37" s="674"/>
      <c r="BP37" s="674"/>
      <c r="BQ37" s="674"/>
      <c r="BR37" s="674"/>
      <c r="BS37" s="674"/>
      <c r="BT37" s="674"/>
      <c r="BU37" s="675"/>
      <c r="BV37" s="640">
        <v>42222</v>
      </c>
      <c r="BW37" s="641"/>
      <c r="BX37" s="641"/>
      <c r="BY37" s="641"/>
      <c r="BZ37" s="641"/>
      <c r="CA37" s="641"/>
      <c r="CB37" s="684"/>
      <c r="CD37" s="673" t="s">
        <v>330</v>
      </c>
      <c r="CE37" s="674"/>
      <c r="CF37" s="674"/>
      <c r="CG37" s="674"/>
      <c r="CH37" s="674"/>
      <c r="CI37" s="674"/>
      <c r="CJ37" s="674"/>
      <c r="CK37" s="674"/>
      <c r="CL37" s="674"/>
      <c r="CM37" s="674"/>
      <c r="CN37" s="674"/>
      <c r="CO37" s="674"/>
      <c r="CP37" s="674"/>
      <c r="CQ37" s="675"/>
      <c r="CR37" s="640">
        <v>156216</v>
      </c>
      <c r="CS37" s="659"/>
      <c r="CT37" s="659"/>
      <c r="CU37" s="659"/>
      <c r="CV37" s="659"/>
      <c r="CW37" s="659"/>
      <c r="CX37" s="659"/>
      <c r="CY37" s="660"/>
      <c r="CZ37" s="643">
        <v>2</v>
      </c>
      <c r="DA37" s="661"/>
      <c r="DB37" s="661"/>
      <c r="DC37" s="662"/>
      <c r="DD37" s="646">
        <v>156082</v>
      </c>
      <c r="DE37" s="659"/>
      <c r="DF37" s="659"/>
      <c r="DG37" s="659"/>
      <c r="DH37" s="659"/>
      <c r="DI37" s="659"/>
      <c r="DJ37" s="659"/>
      <c r="DK37" s="660"/>
      <c r="DL37" s="646">
        <v>126436</v>
      </c>
      <c r="DM37" s="659"/>
      <c r="DN37" s="659"/>
      <c r="DO37" s="659"/>
      <c r="DP37" s="659"/>
      <c r="DQ37" s="659"/>
      <c r="DR37" s="659"/>
      <c r="DS37" s="659"/>
      <c r="DT37" s="659"/>
      <c r="DU37" s="659"/>
      <c r="DV37" s="660"/>
      <c r="DW37" s="643">
        <v>3.4</v>
      </c>
      <c r="DX37" s="661"/>
      <c r="DY37" s="661"/>
      <c r="DZ37" s="661"/>
      <c r="EA37" s="661"/>
      <c r="EB37" s="661"/>
      <c r="EC37" s="676"/>
    </row>
    <row r="38" spans="2:133" ht="11.25" customHeight="1" x14ac:dyDescent="0.15">
      <c r="B38" s="637" t="s">
        <v>331</v>
      </c>
      <c r="C38" s="638"/>
      <c r="D38" s="638"/>
      <c r="E38" s="638"/>
      <c r="F38" s="638"/>
      <c r="G38" s="638"/>
      <c r="H38" s="638"/>
      <c r="I38" s="638"/>
      <c r="J38" s="638"/>
      <c r="K38" s="638"/>
      <c r="L38" s="638"/>
      <c r="M38" s="638"/>
      <c r="N38" s="638"/>
      <c r="O38" s="638"/>
      <c r="P38" s="638"/>
      <c r="Q38" s="639"/>
      <c r="R38" s="640">
        <v>139910</v>
      </c>
      <c r="S38" s="641"/>
      <c r="T38" s="641"/>
      <c r="U38" s="641"/>
      <c r="V38" s="641"/>
      <c r="W38" s="641"/>
      <c r="X38" s="641"/>
      <c r="Y38" s="642"/>
      <c r="Z38" s="677">
        <v>1.8</v>
      </c>
      <c r="AA38" s="677"/>
      <c r="AB38" s="677"/>
      <c r="AC38" s="677"/>
      <c r="AD38" s="678">
        <v>80</v>
      </c>
      <c r="AE38" s="678"/>
      <c r="AF38" s="678"/>
      <c r="AG38" s="678"/>
      <c r="AH38" s="678"/>
      <c r="AI38" s="678"/>
      <c r="AJ38" s="678"/>
      <c r="AK38" s="678"/>
      <c r="AL38" s="643">
        <v>0</v>
      </c>
      <c r="AM38" s="644"/>
      <c r="AN38" s="644"/>
      <c r="AO38" s="679"/>
      <c r="AQ38" s="680" t="s">
        <v>332</v>
      </c>
      <c r="AR38" s="681"/>
      <c r="AS38" s="681"/>
      <c r="AT38" s="681"/>
      <c r="AU38" s="681"/>
      <c r="AV38" s="681"/>
      <c r="AW38" s="681"/>
      <c r="AX38" s="681"/>
      <c r="AY38" s="682"/>
      <c r="AZ38" s="640">
        <v>12400</v>
      </c>
      <c r="BA38" s="641"/>
      <c r="BB38" s="641"/>
      <c r="BC38" s="641"/>
      <c r="BD38" s="659"/>
      <c r="BE38" s="659"/>
      <c r="BF38" s="683"/>
      <c r="BG38" s="673" t="s">
        <v>333</v>
      </c>
      <c r="BH38" s="674"/>
      <c r="BI38" s="674"/>
      <c r="BJ38" s="674"/>
      <c r="BK38" s="674"/>
      <c r="BL38" s="674"/>
      <c r="BM38" s="674"/>
      <c r="BN38" s="674"/>
      <c r="BO38" s="674"/>
      <c r="BP38" s="674"/>
      <c r="BQ38" s="674"/>
      <c r="BR38" s="674"/>
      <c r="BS38" s="674"/>
      <c r="BT38" s="674"/>
      <c r="BU38" s="675"/>
      <c r="BV38" s="640">
        <v>1761</v>
      </c>
      <c r="BW38" s="641"/>
      <c r="BX38" s="641"/>
      <c r="BY38" s="641"/>
      <c r="BZ38" s="641"/>
      <c r="CA38" s="641"/>
      <c r="CB38" s="684"/>
      <c r="CD38" s="673" t="s">
        <v>334</v>
      </c>
      <c r="CE38" s="674"/>
      <c r="CF38" s="674"/>
      <c r="CG38" s="674"/>
      <c r="CH38" s="674"/>
      <c r="CI38" s="674"/>
      <c r="CJ38" s="674"/>
      <c r="CK38" s="674"/>
      <c r="CL38" s="674"/>
      <c r="CM38" s="674"/>
      <c r="CN38" s="674"/>
      <c r="CO38" s="674"/>
      <c r="CP38" s="674"/>
      <c r="CQ38" s="675"/>
      <c r="CR38" s="640">
        <v>767621</v>
      </c>
      <c r="CS38" s="641"/>
      <c r="CT38" s="641"/>
      <c r="CU38" s="641"/>
      <c r="CV38" s="641"/>
      <c r="CW38" s="641"/>
      <c r="CX38" s="641"/>
      <c r="CY38" s="642"/>
      <c r="CZ38" s="643">
        <v>9.8000000000000007</v>
      </c>
      <c r="DA38" s="661"/>
      <c r="DB38" s="661"/>
      <c r="DC38" s="662"/>
      <c r="DD38" s="646">
        <v>661350</v>
      </c>
      <c r="DE38" s="641"/>
      <c r="DF38" s="641"/>
      <c r="DG38" s="641"/>
      <c r="DH38" s="641"/>
      <c r="DI38" s="641"/>
      <c r="DJ38" s="641"/>
      <c r="DK38" s="642"/>
      <c r="DL38" s="646">
        <v>626274</v>
      </c>
      <c r="DM38" s="641"/>
      <c r="DN38" s="641"/>
      <c r="DO38" s="641"/>
      <c r="DP38" s="641"/>
      <c r="DQ38" s="641"/>
      <c r="DR38" s="641"/>
      <c r="DS38" s="641"/>
      <c r="DT38" s="641"/>
      <c r="DU38" s="641"/>
      <c r="DV38" s="642"/>
      <c r="DW38" s="643">
        <v>17</v>
      </c>
      <c r="DX38" s="661"/>
      <c r="DY38" s="661"/>
      <c r="DZ38" s="661"/>
      <c r="EA38" s="661"/>
      <c r="EB38" s="661"/>
      <c r="EC38" s="676"/>
    </row>
    <row r="39" spans="2:133" ht="11.25" customHeight="1" x14ac:dyDescent="0.15">
      <c r="B39" s="637" t="s">
        <v>335</v>
      </c>
      <c r="C39" s="638"/>
      <c r="D39" s="638"/>
      <c r="E39" s="638"/>
      <c r="F39" s="638"/>
      <c r="G39" s="638"/>
      <c r="H39" s="638"/>
      <c r="I39" s="638"/>
      <c r="J39" s="638"/>
      <c r="K39" s="638"/>
      <c r="L39" s="638"/>
      <c r="M39" s="638"/>
      <c r="N39" s="638"/>
      <c r="O39" s="638"/>
      <c r="P39" s="638"/>
      <c r="Q39" s="639"/>
      <c r="R39" s="640">
        <v>597100</v>
      </c>
      <c r="S39" s="641"/>
      <c r="T39" s="641"/>
      <c r="U39" s="641"/>
      <c r="V39" s="641"/>
      <c r="W39" s="641"/>
      <c r="X39" s="641"/>
      <c r="Y39" s="642"/>
      <c r="Z39" s="677">
        <v>7.5</v>
      </c>
      <c r="AA39" s="677"/>
      <c r="AB39" s="677"/>
      <c r="AC39" s="677"/>
      <c r="AD39" s="678" t="s">
        <v>239</v>
      </c>
      <c r="AE39" s="678"/>
      <c r="AF39" s="678"/>
      <c r="AG39" s="678"/>
      <c r="AH39" s="678"/>
      <c r="AI39" s="678"/>
      <c r="AJ39" s="678"/>
      <c r="AK39" s="678"/>
      <c r="AL39" s="643" t="s">
        <v>229</v>
      </c>
      <c r="AM39" s="644"/>
      <c r="AN39" s="644"/>
      <c r="AO39" s="679"/>
      <c r="AQ39" s="680" t="s">
        <v>336</v>
      </c>
      <c r="AR39" s="681"/>
      <c r="AS39" s="681"/>
      <c r="AT39" s="681"/>
      <c r="AU39" s="681"/>
      <c r="AV39" s="681"/>
      <c r="AW39" s="681"/>
      <c r="AX39" s="681"/>
      <c r="AY39" s="682"/>
      <c r="AZ39" s="640">
        <v>1700</v>
      </c>
      <c r="BA39" s="641"/>
      <c r="BB39" s="641"/>
      <c r="BC39" s="641"/>
      <c r="BD39" s="659"/>
      <c r="BE39" s="659"/>
      <c r="BF39" s="683"/>
      <c r="BG39" s="673" t="s">
        <v>337</v>
      </c>
      <c r="BH39" s="674"/>
      <c r="BI39" s="674"/>
      <c r="BJ39" s="674"/>
      <c r="BK39" s="674"/>
      <c r="BL39" s="674"/>
      <c r="BM39" s="674"/>
      <c r="BN39" s="674"/>
      <c r="BO39" s="674"/>
      <c r="BP39" s="674"/>
      <c r="BQ39" s="674"/>
      <c r="BR39" s="674"/>
      <c r="BS39" s="674"/>
      <c r="BT39" s="674"/>
      <c r="BU39" s="675"/>
      <c r="BV39" s="640">
        <v>2992</v>
      </c>
      <c r="BW39" s="641"/>
      <c r="BX39" s="641"/>
      <c r="BY39" s="641"/>
      <c r="BZ39" s="641"/>
      <c r="CA39" s="641"/>
      <c r="CB39" s="684"/>
      <c r="CD39" s="673" t="s">
        <v>338</v>
      </c>
      <c r="CE39" s="674"/>
      <c r="CF39" s="674"/>
      <c r="CG39" s="674"/>
      <c r="CH39" s="674"/>
      <c r="CI39" s="674"/>
      <c r="CJ39" s="674"/>
      <c r="CK39" s="674"/>
      <c r="CL39" s="674"/>
      <c r="CM39" s="674"/>
      <c r="CN39" s="674"/>
      <c r="CO39" s="674"/>
      <c r="CP39" s="674"/>
      <c r="CQ39" s="675"/>
      <c r="CR39" s="640">
        <v>860380</v>
      </c>
      <c r="CS39" s="659"/>
      <c r="CT39" s="659"/>
      <c r="CU39" s="659"/>
      <c r="CV39" s="659"/>
      <c r="CW39" s="659"/>
      <c r="CX39" s="659"/>
      <c r="CY39" s="660"/>
      <c r="CZ39" s="643">
        <v>11</v>
      </c>
      <c r="DA39" s="661"/>
      <c r="DB39" s="661"/>
      <c r="DC39" s="662"/>
      <c r="DD39" s="646">
        <v>147818</v>
      </c>
      <c r="DE39" s="659"/>
      <c r="DF39" s="659"/>
      <c r="DG39" s="659"/>
      <c r="DH39" s="659"/>
      <c r="DI39" s="659"/>
      <c r="DJ39" s="659"/>
      <c r="DK39" s="660"/>
      <c r="DL39" s="646" t="s">
        <v>229</v>
      </c>
      <c r="DM39" s="659"/>
      <c r="DN39" s="659"/>
      <c r="DO39" s="659"/>
      <c r="DP39" s="659"/>
      <c r="DQ39" s="659"/>
      <c r="DR39" s="659"/>
      <c r="DS39" s="659"/>
      <c r="DT39" s="659"/>
      <c r="DU39" s="659"/>
      <c r="DV39" s="660"/>
      <c r="DW39" s="643" t="s">
        <v>239</v>
      </c>
      <c r="DX39" s="661"/>
      <c r="DY39" s="661"/>
      <c r="DZ39" s="661"/>
      <c r="EA39" s="661"/>
      <c r="EB39" s="661"/>
      <c r="EC39" s="676"/>
    </row>
    <row r="40" spans="2:133" ht="11.25" customHeight="1" x14ac:dyDescent="0.15">
      <c r="B40" s="637" t="s">
        <v>339</v>
      </c>
      <c r="C40" s="638"/>
      <c r="D40" s="638"/>
      <c r="E40" s="638"/>
      <c r="F40" s="638"/>
      <c r="G40" s="638"/>
      <c r="H40" s="638"/>
      <c r="I40" s="638"/>
      <c r="J40" s="638"/>
      <c r="K40" s="638"/>
      <c r="L40" s="638"/>
      <c r="M40" s="638"/>
      <c r="N40" s="638"/>
      <c r="O40" s="638"/>
      <c r="P40" s="638"/>
      <c r="Q40" s="639"/>
      <c r="R40" s="640" t="s">
        <v>239</v>
      </c>
      <c r="S40" s="641"/>
      <c r="T40" s="641"/>
      <c r="U40" s="641"/>
      <c r="V40" s="641"/>
      <c r="W40" s="641"/>
      <c r="X40" s="641"/>
      <c r="Y40" s="642"/>
      <c r="Z40" s="677" t="s">
        <v>229</v>
      </c>
      <c r="AA40" s="677"/>
      <c r="AB40" s="677"/>
      <c r="AC40" s="677"/>
      <c r="AD40" s="678" t="s">
        <v>239</v>
      </c>
      <c r="AE40" s="678"/>
      <c r="AF40" s="678"/>
      <c r="AG40" s="678"/>
      <c r="AH40" s="678"/>
      <c r="AI40" s="678"/>
      <c r="AJ40" s="678"/>
      <c r="AK40" s="678"/>
      <c r="AL40" s="643" t="s">
        <v>239</v>
      </c>
      <c r="AM40" s="644"/>
      <c r="AN40" s="644"/>
      <c r="AO40" s="679"/>
      <c r="AQ40" s="680" t="s">
        <v>340</v>
      </c>
      <c r="AR40" s="681"/>
      <c r="AS40" s="681"/>
      <c r="AT40" s="681"/>
      <c r="AU40" s="681"/>
      <c r="AV40" s="681"/>
      <c r="AW40" s="681"/>
      <c r="AX40" s="681"/>
      <c r="AY40" s="682"/>
      <c r="AZ40" s="640" t="s">
        <v>239</v>
      </c>
      <c r="BA40" s="641"/>
      <c r="BB40" s="641"/>
      <c r="BC40" s="641"/>
      <c r="BD40" s="659"/>
      <c r="BE40" s="659"/>
      <c r="BF40" s="683"/>
      <c r="BG40" s="685" t="s">
        <v>341</v>
      </c>
      <c r="BH40" s="686"/>
      <c r="BI40" s="686"/>
      <c r="BJ40" s="686"/>
      <c r="BK40" s="686"/>
      <c r="BL40" s="236"/>
      <c r="BM40" s="674" t="s">
        <v>342</v>
      </c>
      <c r="BN40" s="674"/>
      <c r="BO40" s="674"/>
      <c r="BP40" s="674"/>
      <c r="BQ40" s="674"/>
      <c r="BR40" s="674"/>
      <c r="BS40" s="674"/>
      <c r="BT40" s="674"/>
      <c r="BU40" s="675"/>
      <c r="BV40" s="640">
        <v>104</v>
      </c>
      <c r="BW40" s="641"/>
      <c r="BX40" s="641"/>
      <c r="BY40" s="641"/>
      <c r="BZ40" s="641"/>
      <c r="CA40" s="641"/>
      <c r="CB40" s="684"/>
      <c r="CD40" s="673" t="s">
        <v>343</v>
      </c>
      <c r="CE40" s="674"/>
      <c r="CF40" s="674"/>
      <c r="CG40" s="674"/>
      <c r="CH40" s="674"/>
      <c r="CI40" s="674"/>
      <c r="CJ40" s="674"/>
      <c r="CK40" s="674"/>
      <c r="CL40" s="674"/>
      <c r="CM40" s="674"/>
      <c r="CN40" s="674"/>
      <c r="CO40" s="674"/>
      <c r="CP40" s="674"/>
      <c r="CQ40" s="675"/>
      <c r="CR40" s="640">
        <v>95554</v>
      </c>
      <c r="CS40" s="641"/>
      <c r="CT40" s="641"/>
      <c r="CU40" s="641"/>
      <c r="CV40" s="641"/>
      <c r="CW40" s="641"/>
      <c r="CX40" s="641"/>
      <c r="CY40" s="642"/>
      <c r="CZ40" s="643">
        <v>1.2</v>
      </c>
      <c r="DA40" s="661"/>
      <c r="DB40" s="661"/>
      <c r="DC40" s="662"/>
      <c r="DD40" s="646">
        <v>554</v>
      </c>
      <c r="DE40" s="641"/>
      <c r="DF40" s="641"/>
      <c r="DG40" s="641"/>
      <c r="DH40" s="641"/>
      <c r="DI40" s="641"/>
      <c r="DJ40" s="641"/>
      <c r="DK40" s="642"/>
      <c r="DL40" s="646" t="s">
        <v>229</v>
      </c>
      <c r="DM40" s="641"/>
      <c r="DN40" s="641"/>
      <c r="DO40" s="641"/>
      <c r="DP40" s="641"/>
      <c r="DQ40" s="641"/>
      <c r="DR40" s="641"/>
      <c r="DS40" s="641"/>
      <c r="DT40" s="641"/>
      <c r="DU40" s="641"/>
      <c r="DV40" s="642"/>
      <c r="DW40" s="643" t="s">
        <v>239</v>
      </c>
      <c r="DX40" s="661"/>
      <c r="DY40" s="661"/>
      <c r="DZ40" s="661"/>
      <c r="EA40" s="661"/>
      <c r="EB40" s="661"/>
      <c r="EC40" s="676"/>
    </row>
    <row r="41" spans="2:133" ht="11.25" customHeight="1" x14ac:dyDescent="0.15">
      <c r="B41" s="637" t="s">
        <v>344</v>
      </c>
      <c r="C41" s="638"/>
      <c r="D41" s="638"/>
      <c r="E41" s="638"/>
      <c r="F41" s="638"/>
      <c r="G41" s="638"/>
      <c r="H41" s="638"/>
      <c r="I41" s="638"/>
      <c r="J41" s="638"/>
      <c r="K41" s="638"/>
      <c r="L41" s="638"/>
      <c r="M41" s="638"/>
      <c r="N41" s="638"/>
      <c r="O41" s="638"/>
      <c r="P41" s="638"/>
      <c r="Q41" s="639"/>
      <c r="R41" s="640">
        <v>150800</v>
      </c>
      <c r="S41" s="641"/>
      <c r="T41" s="641"/>
      <c r="U41" s="641"/>
      <c r="V41" s="641"/>
      <c r="W41" s="641"/>
      <c r="X41" s="641"/>
      <c r="Y41" s="642"/>
      <c r="Z41" s="677">
        <v>1.9</v>
      </c>
      <c r="AA41" s="677"/>
      <c r="AB41" s="677"/>
      <c r="AC41" s="677"/>
      <c r="AD41" s="678" t="s">
        <v>239</v>
      </c>
      <c r="AE41" s="678"/>
      <c r="AF41" s="678"/>
      <c r="AG41" s="678"/>
      <c r="AH41" s="678"/>
      <c r="AI41" s="678"/>
      <c r="AJ41" s="678"/>
      <c r="AK41" s="678"/>
      <c r="AL41" s="643" t="s">
        <v>229</v>
      </c>
      <c r="AM41" s="644"/>
      <c r="AN41" s="644"/>
      <c r="AO41" s="679"/>
      <c r="AQ41" s="680" t="s">
        <v>345</v>
      </c>
      <c r="AR41" s="681"/>
      <c r="AS41" s="681"/>
      <c r="AT41" s="681"/>
      <c r="AU41" s="681"/>
      <c r="AV41" s="681"/>
      <c r="AW41" s="681"/>
      <c r="AX41" s="681"/>
      <c r="AY41" s="682"/>
      <c r="AZ41" s="640">
        <v>122760</v>
      </c>
      <c r="BA41" s="641"/>
      <c r="BB41" s="641"/>
      <c r="BC41" s="641"/>
      <c r="BD41" s="659"/>
      <c r="BE41" s="659"/>
      <c r="BF41" s="683"/>
      <c r="BG41" s="685"/>
      <c r="BH41" s="686"/>
      <c r="BI41" s="686"/>
      <c r="BJ41" s="686"/>
      <c r="BK41" s="686"/>
      <c r="BL41" s="236"/>
      <c r="BM41" s="674" t="s">
        <v>346</v>
      </c>
      <c r="BN41" s="674"/>
      <c r="BO41" s="674"/>
      <c r="BP41" s="674"/>
      <c r="BQ41" s="674"/>
      <c r="BR41" s="674"/>
      <c r="BS41" s="674"/>
      <c r="BT41" s="674"/>
      <c r="BU41" s="675"/>
      <c r="BV41" s="640">
        <v>1</v>
      </c>
      <c r="BW41" s="641"/>
      <c r="BX41" s="641"/>
      <c r="BY41" s="641"/>
      <c r="BZ41" s="641"/>
      <c r="CA41" s="641"/>
      <c r="CB41" s="684"/>
      <c r="CD41" s="673" t="s">
        <v>347</v>
      </c>
      <c r="CE41" s="674"/>
      <c r="CF41" s="674"/>
      <c r="CG41" s="674"/>
      <c r="CH41" s="674"/>
      <c r="CI41" s="674"/>
      <c r="CJ41" s="674"/>
      <c r="CK41" s="674"/>
      <c r="CL41" s="674"/>
      <c r="CM41" s="674"/>
      <c r="CN41" s="674"/>
      <c r="CO41" s="674"/>
      <c r="CP41" s="674"/>
      <c r="CQ41" s="675"/>
      <c r="CR41" s="640" t="s">
        <v>229</v>
      </c>
      <c r="CS41" s="659"/>
      <c r="CT41" s="659"/>
      <c r="CU41" s="659"/>
      <c r="CV41" s="659"/>
      <c r="CW41" s="659"/>
      <c r="CX41" s="659"/>
      <c r="CY41" s="660"/>
      <c r="CZ41" s="643" t="s">
        <v>229</v>
      </c>
      <c r="DA41" s="661"/>
      <c r="DB41" s="661"/>
      <c r="DC41" s="662"/>
      <c r="DD41" s="646" t="s">
        <v>239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348</v>
      </c>
      <c r="C42" s="622"/>
      <c r="D42" s="622"/>
      <c r="E42" s="622"/>
      <c r="F42" s="622"/>
      <c r="G42" s="622"/>
      <c r="H42" s="622"/>
      <c r="I42" s="622"/>
      <c r="J42" s="622"/>
      <c r="K42" s="622"/>
      <c r="L42" s="622"/>
      <c r="M42" s="622"/>
      <c r="N42" s="622"/>
      <c r="O42" s="622"/>
      <c r="P42" s="622"/>
      <c r="Q42" s="623"/>
      <c r="R42" s="624">
        <v>7944899</v>
      </c>
      <c r="S42" s="663"/>
      <c r="T42" s="663"/>
      <c r="U42" s="663"/>
      <c r="V42" s="663"/>
      <c r="W42" s="663"/>
      <c r="X42" s="663"/>
      <c r="Y42" s="665"/>
      <c r="Z42" s="666">
        <v>100</v>
      </c>
      <c r="AA42" s="666"/>
      <c r="AB42" s="666"/>
      <c r="AC42" s="666"/>
      <c r="AD42" s="667">
        <v>3528285</v>
      </c>
      <c r="AE42" s="667"/>
      <c r="AF42" s="667"/>
      <c r="AG42" s="667"/>
      <c r="AH42" s="667"/>
      <c r="AI42" s="667"/>
      <c r="AJ42" s="667"/>
      <c r="AK42" s="667"/>
      <c r="AL42" s="627">
        <v>100</v>
      </c>
      <c r="AM42" s="668"/>
      <c r="AN42" s="668"/>
      <c r="AO42" s="669"/>
      <c r="AQ42" s="670" t="s">
        <v>349</v>
      </c>
      <c r="AR42" s="671"/>
      <c r="AS42" s="671"/>
      <c r="AT42" s="671"/>
      <c r="AU42" s="671"/>
      <c r="AV42" s="671"/>
      <c r="AW42" s="671"/>
      <c r="AX42" s="671"/>
      <c r="AY42" s="672"/>
      <c r="AZ42" s="624">
        <v>464861</v>
      </c>
      <c r="BA42" s="663"/>
      <c r="BB42" s="663"/>
      <c r="BC42" s="663"/>
      <c r="BD42" s="625"/>
      <c r="BE42" s="625"/>
      <c r="BF42" s="689"/>
      <c r="BG42" s="687"/>
      <c r="BH42" s="688"/>
      <c r="BI42" s="688"/>
      <c r="BJ42" s="688"/>
      <c r="BK42" s="688"/>
      <c r="BL42" s="237"/>
      <c r="BM42" s="690" t="s">
        <v>350</v>
      </c>
      <c r="BN42" s="690"/>
      <c r="BO42" s="690"/>
      <c r="BP42" s="690"/>
      <c r="BQ42" s="690"/>
      <c r="BR42" s="690"/>
      <c r="BS42" s="690"/>
      <c r="BT42" s="690"/>
      <c r="BU42" s="691"/>
      <c r="BV42" s="624">
        <v>375</v>
      </c>
      <c r="BW42" s="663"/>
      <c r="BX42" s="663"/>
      <c r="BY42" s="663"/>
      <c r="BZ42" s="663"/>
      <c r="CA42" s="663"/>
      <c r="CB42" s="664"/>
      <c r="CD42" s="637" t="s">
        <v>351</v>
      </c>
      <c r="CE42" s="638"/>
      <c r="CF42" s="638"/>
      <c r="CG42" s="638"/>
      <c r="CH42" s="638"/>
      <c r="CI42" s="638"/>
      <c r="CJ42" s="638"/>
      <c r="CK42" s="638"/>
      <c r="CL42" s="638"/>
      <c r="CM42" s="638"/>
      <c r="CN42" s="638"/>
      <c r="CO42" s="638"/>
      <c r="CP42" s="638"/>
      <c r="CQ42" s="639"/>
      <c r="CR42" s="640">
        <v>1079415</v>
      </c>
      <c r="CS42" s="641"/>
      <c r="CT42" s="641"/>
      <c r="CU42" s="641"/>
      <c r="CV42" s="641"/>
      <c r="CW42" s="641"/>
      <c r="CX42" s="641"/>
      <c r="CY42" s="642"/>
      <c r="CZ42" s="643">
        <v>13.8</v>
      </c>
      <c r="DA42" s="644"/>
      <c r="DB42" s="644"/>
      <c r="DC42" s="645"/>
      <c r="DD42" s="646">
        <v>181903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352</v>
      </c>
      <c r="CE43" s="638"/>
      <c r="CF43" s="638"/>
      <c r="CG43" s="638"/>
      <c r="CH43" s="638"/>
      <c r="CI43" s="638"/>
      <c r="CJ43" s="638"/>
      <c r="CK43" s="638"/>
      <c r="CL43" s="638"/>
      <c r="CM43" s="638"/>
      <c r="CN43" s="638"/>
      <c r="CO43" s="638"/>
      <c r="CP43" s="638"/>
      <c r="CQ43" s="639"/>
      <c r="CR43" s="640">
        <v>25306</v>
      </c>
      <c r="CS43" s="659"/>
      <c r="CT43" s="659"/>
      <c r="CU43" s="659"/>
      <c r="CV43" s="659"/>
      <c r="CW43" s="659"/>
      <c r="CX43" s="659"/>
      <c r="CY43" s="660"/>
      <c r="CZ43" s="643">
        <v>0.3</v>
      </c>
      <c r="DA43" s="661"/>
      <c r="DB43" s="661"/>
      <c r="DC43" s="662"/>
      <c r="DD43" s="646">
        <v>25306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353</v>
      </c>
      <c r="CG44" s="638"/>
      <c r="CH44" s="638"/>
      <c r="CI44" s="638"/>
      <c r="CJ44" s="638"/>
      <c r="CK44" s="638"/>
      <c r="CL44" s="638"/>
      <c r="CM44" s="638"/>
      <c r="CN44" s="638"/>
      <c r="CO44" s="638"/>
      <c r="CP44" s="638"/>
      <c r="CQ44" s="639"/>
      <c r="CR44" s="640">
        <v>1054313</v>
      </c>
      <c r="CS44" s="641"/>
      <c r="CT44" s="641"/>
      <c r="CU44" s="641"/>
      <c r="CV44" s="641"/>
      <c r="CW44" s="641"/>
      <c r="CX44" s="641"/>
      <c r="CY44" s="642"/>
      <c r="CZ44" s="643">
        <v>13.5</v>
      </c>
      <c r="DA44" s="644"/>
      <c r="DB44" s="644"/>
      <c r="DC44" s="645"/>
      <c r="DD44" s="646">
        <v>177507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354</v>
      </c>
      <c r="CG45" s="638"/>
      <c r="CH45" s="638"/>
      <c r="CI45" s="638"/>
      <c r="CJ45" s="638"/>
      <c r="CK45" s="638"/>
      <c r="CL45" s="638"/>
      <c r="CM45" s="638"/>
      <c r="CN45" s="638"/>
      <c r="CO45" s="638"/>
      <c r="CP45" s="638"/>
      <c r="CQ45" s="639"/>
      <c r="CR45" s="640">
        <v>336920</v>
      </c>
      <c r="CS45" s="659"/>
      <c r="CT45" s="659"/>
      <c r="CU45" s="659"/>
      <c r="CV45" s="659"/>
      <c r="CW45" s="659"/>
      <c r="CX45" s="659"/>
      <c r="CY45" s="660"/>
      <c r="CZ45" s="643">
        <v>4.3</v>
      </c>
      <c r="DA45" s="661"/>
      <c r="DB45" s="661"/>
      <c r="DC45" s="662"/>
      <c r="DD45" s="646">
        <v>11404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356</v>
      </c>
      <c r="CG46" s="638"/>
      <c r="CH46" s="638"/>
      <c r="CI46" s="638"/>
      <c r="CJ46" s="638"/>
      <c r="CK46" s="638"/>
      <c r="CL46" s="638"/>
      <c r="CM46" s="638"/>
      <c r="CN46" s="638"/>
      <c r="CO46" s="638"/>
      <c r="CP46" s="638"/>
      <c r="CQ46" s="639"/>
      <c r="CR46" s="640">
        <v>664771</v>
      </c>
      <c r="CS46" s="641"/>
      <c r="CT46" s="641"/>
      <c r="CU46" s="641"/>
      <c r="CV46" s="641"/>
      <c r="CW46" s="641"/>
      <c r="CX46" s="641"/>
      <c r="CY46" s="642"/>
      <c r="CZ46" s="643">
        <v>8.5</v>
      </c>
      <c r="DA46" s="644"/>
      <c r="DB46" s="644"/>
      <c r="DC46" s="645"/>
      <c r="DD46" s="646">
        <v>158081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358</v>
      </c>
      <c r="CG47" s="638"/>
      <c r="CH47" s="638"/>
      <c r="CI47" s="638"/>
      <c r="CJ47" s="638"/>
      <c r="CK47" s="638"/>
      <c r="CL47" s="638"/>
      <c r="CM47" s="638"/>
      <c r="CN47" s="638"/>
      <c r="CO47" s="638"/>
      <c r="CP47" s="638"/>
      <c r="CQ47" s="639"/>
      <c r="CR47" s="640">
        <v>25102</v>
      </c>
      <c r="CS47" s="659"/>
      <c r="CT47" s="659"/>
      <c r="CU47" s="659"/>
      <c r="CV47" s="659"/>
      <c r="CW47" s="659"/>
      <c r="CX47" s="659"/>
      <c r="CY47" s="660"/>
      <c r="CZ47" s="643">
        <v>0.3</v>
      </c>
      <c r="DA47" s="661"/>
      <c r="DB47" s="661"/>
      <c r="DC47" s="662"/>
      <c r="DD47" s="646">
        <v>4396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359</v>
      </c>
      <c r="CD48" s="657"/>
      <c r="CE48" s="658"/>
      <c r="CF48" s="637" t="s">
        <v>360</v>
      </c>
      <c r="CG48" s="638"/>
      <c r="CH48" s="638"/>
      <c r="CI48" s="638"/>
      <c r="CJ48" s="638"/>
      <c r="CK48" s="638"/>
      <c r="CL48" s="638"/>
      <c r="CM48" s="638"/>
      <c r="CN48" s="638"/>
      <c r="CO48" s="638"/>
      <c r="CP48" s="638"/>
      <c r="CQ48" s="639"/>
      <c r="CR48" s="640" t="s">
        <v>229</v>
      </c>
      <c r="CS48" s="641"/>
      <c r="CT48" s="641"/>
      <c r="CU48" s="641"/>
      <c r="CV48" s="641"/>
      <c r="CW48" s="641"/>
      <c r="CX48" s="641"/>
      <c r="CY48" s="642"/>
      <c r="CZ48" s="643" t="s">
        <v>239</v>
      </c>
      <c r="DA48" s="644"/>
      <c r="DB48" s="644"/>
      <c r="DC48" s="645"/>
      <c r="DD48" s="646" t="s">
        <v>229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361</v>
      </c>
      <c r="CE49" s="622"/>
      <c r="CF49" s="622"/>
      <c r="CG49" s="622"/>
      <c r="CH49" s="622"/>
      <c r="CI49" s="622"/>
      <c r="CJ49" s="622"/>
      <c r="CK49" s="622"/>
      <c r="CL49" s="622"/>
      <c r="CM49" s="622"/>
      <c r="CN49" s="622"/>
      <c r="CO49" s="622"/>
      <c r="CP49" s="622"/>
      <c r="CQ49" s="623"/>
      <c r="CR49" s="624">
        <v>7815522</v>
      </c>
      <c r="CS49" s="625"/>
      <c r="CT49" s="625"/>
      <c r="CU49" s="625"/>
      <c r="CV49" s="625"/>
      <c r="CW49" s="625"/>
      <c r="CX49" s="625"/>
      <c r="CY49" s="626"/>
      <c r="CZ49" s="627">
        <v>100</v>
      </c>
      <c r="DA49" s="628"/>
      <c r="DB49" s="628"/>
      <c r="DC49" s="629"/>
      <c r="DD49" s="630">
        <v>3813158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WQrCmqsh/6DdPPAx5MTO1dqSzc/Qc3yL4WmhF8s7c6pfFSPnI4tuPjTSy6F4lQitSYPMTIB6QpGeveFQ5qWeCA==" saltValue="CxLn1lm75+F97De8Tu5Ow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363</v>
      </c>
      <c r="DK2" s="1166"/>
      <c r="DL2" s="1166"/>
      <c r="DM2" s="1166"/>
      <c r="DN2" s="1166"/>
      <c r="DO2" s="1167"/>
      <c r="DP2" s="250"/>
      <c r="DQ2" s="1165" t="s">
        <v>364</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365</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367</v>
      </c>
      <c r="B5" s="1051"/>
      <c r="C5" s="1051"/>
      <c r="D5" s="1051"/>
      <c r="E5" s="1051"/>
      <c r="F5" s="1051"/>
      <c r="G5" s="1051"/>
      <c r="H5" s="1051"/>
      <c r="I5" s="1051"/>
      <c r="J5" s="1051"/>
      <c r="K5" s="1051"/>
      <c r="L5" s="1051"/>
      <c r="M5" s="1051"/>
      <c r="N5" s="1051"/>
      <c r="O5" s="1051"/>
      <c r="P5" s="1052"/>
      <c r="Q5" s="1056" t="s">
        <v>368</v>
      </c>
      <c r="R5" s="1057"/>
      <c r="S5" s="1057"/>
      <c r="T5" s="1057"/>
      <c r="U5" s="1058"/>
      <c r="V5" s="1056" t="s">
        <v>369</v>
      </c>
      <c r="W5" s="1057"/>
      <c r="X5" s="1057"/>
      <c r="Y5" s="1057"/>
      <c r="Z5" s="1058"/>
      <c r="AA5" s="1056" t="s">
        <v>370</v>
      </c>
      <c r="AB5" s="1057"/>
      <c r="AC5" s="1057"/>
      <c r="AD5" s="1057"/>
      <c r="AE5" s="1057"/>
      <c r="AF5" s="1168" t="s">
        <v>371</v>
      </c>
      <c r="AG5" s="1057"/>
      <c r="AH5" s="1057"/>
      <c r="AI5" s="1057"/>
      <c r="AJ5" s="1072"/>
      <c r="AK5" s="1057" t="s">
        <v>372</v>
      </c>
      <c r="AL5" s="1057"/>
      <c r="AM5" s="1057"/>
      <c r="AN5" s="1057"/>
      <c r="AO5" s="1058"/>
      <c r="AP5" s="1056" t="s">
        <v>373</v>
      </c>
      <c r="AQ5" s="1057"/>
      <c r="AR5" s="1057"/>
      <c r="AS5" s="1057"/>
      <c r="AT5" s="1058"/>
      <c r="AU5" s="1056" t="s">
        <v>374</v>
      </c>
      <c r="AV5" s="1057"/>
      <c r="AW5" s="1057"/>
      <c r="AX5" s="1057"/>
      <c r="AY5" s="1072"/>
      <c r="AZ5" s="257"/>
      <c r="BA5" s="257"/>
      <c r="BB5" s="257"/>
      <c r="BC5" s="257"/>
      <c r="BD5" s="257"/>
      <c r="BE5" s="258"/>
      <c r="BF5" s="258"/>
      <c r="BG5" s="258"/>
      <c r="BH5" s="258"/>
      <c r="BI5" s="258"/>
      <c r="BJ5" s="258"/>
      <c r="BK5" s="258"/>
      <c r="BL5" s="258"/>
      <c r="BM5" s="258"/>
      <c r="BN5" s="258"/>
      <c r="BO5" s="258"/>
      <c r="BP5" s="258"/>
      <c r="BQ5" s="1050" t="s">
        <v>375</v>
      </c>
      <c r="BR5" s="1051"/>
      <c r="BS5" s="1051"/>
      <c r="BT5" s="1051"/>
      <c r="BU5" s="1051"/>
      <c r="BV5" s="1051"/>
      <c r="BW5" s="1051"/>
      <c r="BX5" s="1051"/>
      <c r="BY5" s="1051"/>
      <c r="BZ5" s="1051"/>
      <c r="CA5" s="1051"/>
      <c r="CB5" s="1051"/>
      <c r="CC5" s="1051"/>
      <c r="CD5" s="1051"/>
      <c r="CE5" s="1051"/>
      <c r="CF5" s="1051"/>
      <c r="CG5" s="1052"/>
      <c r="CH5" s="1056" t="s">
        <v>376</v>
      </c>
      <c r="CI5" s="1057"/>
      <c r="CJ5" s="1057"/>
      <c r="CK5" s="1057"/>
      <c r="CL5" s="1058"/>
      <c r="CM5" s="1056" t="s">
        <v>377</v>
      </c>
      <c r="CN5" s="1057"/>
      <c r="CO5" s="1057"/>
      <c r="CP5" s="1057"/>
      <c r="CQ5" s="1058"/>
      <c r="CR5" s="1056" t="s">
        <v>378</v>
      </c>
      <c r="CS5" s="1057"/>
      <c r="CT5" s="1057"/>
      <c r="CU5" s="1057"/>
      <c r="CV5" s="1058"/>
      <c r="CW5" s="1056" t="s">
        <v>379</v>
      </c>
      <c r="CX5" s="1057"/>
      <c r="CY5" s="1057"/>
      <c r="CZ5" s="1057"/>
      <c r="DA5" s="1058"/>
      <c r="DB5" s="1056" t="s">
        <v>380</v>
      </c>
      <c r="DC5" s="1057"/>
      <c r="DD5" s="1057"/>
      <c r="DE5" s="1057"/>
      <c r="DF5" s="1058"/>
      <c r="DG5" s="1153" t="s">
        <v>381</v>
      </c>
      <c r="DH5" s="1154"/>
      <c r="DI5" s="1154"/>
      <c r="DJ5" s="1154"/>
      <c r="DK5" s="1155"/>
      <c r="DL5" s="1153" t="s">
        <v>382</v>
      </c>
      <c r="DM5" s="1154"/>
      <c r="DN5" s="1154"/>
      <c r="DO5" s="1154"/>
      <c r="DP5" s="1155"/>
      <c r="DQ5" s="1056" t="s">
        <v>383</v>
      </c>
      <c r="DR5" s="1057"/>
      <c r="DS5" s="1057"/>
      <c r="DT5" s="1057"/>
      <c r="DU5" s="1058"/>
      <c r="DV5" s="1056" t="s">
        <v>374</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384</v>
      </c>
      <c r="C7" s="1106"/>
      <c r="D7" s="1106"/>
      <c r="E7" s="1106"/>
      <c r="F7" s="1106"/>
      <c r="G7" s="1106"/>
      <c r="H7" s="1106"/>
      <c r="I7" s="1106"/>
      <c r="J7" s="1106"/>
      <c r="K7" s="1106"/>
      <c r="L7" s="1106"/>
      <c r="M7" s="1106"/>
      <c r="N7" s="1106"/>
      <c r="O7" s="1106"/>
      <c r="P7" s="1107"/>
      <c r="Q7" s="1159">
        <v>7945</v>
      </c>
      <c r="R7" s="1160"/>
      <c r="S7" s="1160"/>
      <c r="T7" s="1160"/>
      <c r="U7" s="1160"/>
      <c r="V7" s="1160">
        <v>7816</v>
      </c>
      <c r="W7" s="1160"/>
      <c r="X7" s="1160"/>
      <c r="Y7" s="1160"/>
      <c r="Z7" s="1160"/>
      <c r="AA7" s="1160">
        <v>129</v>
      </c>
      <c r="AB7" s="1160"/>
      <c r="AC7" s="1160"/>
      <c r="AD7" s="1160"/>
      <c r="AE7" s="1161"/>
      <c r="AF7" s="1162">
        <v>92</v>
      </c>
      <c r="AG7" s="1163"/>
      <c r="AH7" s="1163"/>
      <c r="AI7" s="1163"/>
      <c r="AJ7" s="1164"/>
      <c r="AK7" s="1146"/>
      <c r="AL7" s="1147"/>
      <c r="AM7" s="1147"/>
      <c r="AN7" s="1147"/>
      <c r="AO7" s="1147"/>
      <c r="AP7" s="1147">
        <v>5944</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385</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386</v>
      </c>
      <c r="B23" s="999" t="s">
        <v>387</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92</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229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388</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389</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367</v>
      </c>
      <c r="B26" s="1051"/>
      <c r="C26" s="1051"/>
      <c r="D26" s="1051"/>
      <c r="E26" s="1051"/>
      <c r="F26" s="1051"/>
      <c r="G26" s="1051"/>
      <c r="H26" s="1051"/>
      <c r="I26" s="1051"/>
      <c r="J26" s="1051"/>
      <c r="K26" s="1051"/>
      <c r="L26" s="1051"/>
      <c r="M26" s="1051"/>
      <c r="N26" s="1051"/>
      <c r="O26" s="1051"/>
      <c r="P26" s="1052"/>
      <c r="Q26" s="1056" t="s">
        <v>390</v>
      </c>
      <c r="R26" s="1057"/>
      <c r="S26" s="1057"/>
      <c r="T26" s="1057"/>
      <c r="U26" s="1058"/>
      <c r="V26" s="1056" t="s">
        <v>391</v>
      </c>
      <c r="W26" s="1057"/>
      <c r="X26" s="1057"/>
      <c r="Y26" s="1057"/>
      <c r="Z26" s="1058"/>
      <c r="AA26" s="1056" t="s">
        <v>392</v>
      </c>
      <c r="AB26" s="1057"/>
      <c r="AC26" s="1057"/>
      <c r="AD26" s="1057"/>
      <c r="AE26" s="1057"/>
      <c r="AF26" s="1114" t="s">
        <v>393</v>
      </c>
      <c r="AG26" s="1063"/>
      <c r="AH26" s="1063"/>
      <c r="AI26" s="1063"/>
      <c r="AJ26" s="1115"/>
      <c r="AK26" s="1057" t="s">
        <v>394</v>
      </c>
      <c r="AL26" s="1057"/>
      <c r="AM26" s="1057"/>
      <c r="AN26" s="1057"/>
      <c r="AO26" s="1058"/>
      <c r="AP26" s="1056" t="s">
        <v>395</v>
      </c>
      <c r="AQ26" s="1057"/>
      <c r="AR26" s="1057"/>
      <c r="AS26" s="1057"/>
      <c r="AT26" s="1058"/>
      <c r="AU26" s="1056" t="s">
        <v>396</v>
      </c>
      <c r="AV26" s="1057"/>
      <c r="AW26" s="1057"/>
      <c r="AX26" s="1057"/>
      <c r="AY26" s="1058"/>
      <c r="AZ26" s="1056" t="s">
        <v>397</v>
      </c>
      <c r="BA26" s="1057"/>
      <c r="BB26" s="1057"/>
      <c r="BC26" s="1057"/>
      <c r="BD26" s="1058"/>
      <c r="BE26" s="1056" t="s">
        <v>374</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398</v>
      </c>
      <c r="C28" s="1106"/>
      <c r="D28" s="1106"/>
      <c r="E28" s="1106"/>
      <c r="F28" s="1106"/>
      <c r="G28" s="1106"/>
      <c r="H28" s="1106"/>
      <c r="I28" s="1106"/>
      <c r="J28" s="1106"/>
      <c r="K28" s="1106"/>
      <c r="L28" s="1106"/>
      <c r="M28" s="1106"/>
      <c r="N28" s="1106"/>
      <c r="O28" s="1106"/>
      <c r="P28" s="1107"/>
      <c r="Q28" s="1108">
        <v>1716</v>
      </c>
      <c r="R28" s="1109"/>
      <c r="S28" s="1109"/>
      <c r="T28" s="1109"/>
      <c r="U28" s="1109"/>
      <c r="V28" s="1109">
        <v>1667</v>
      </c>
      <c r="W28" s="1109"/>
      <c r="X28" s="1109"/>
      <c r="Y28" s="1109"/>
      <c r="Z28" s="1109"/>
      <c r="AA28" s="1109">
        <v>49</v>
      </c>
      <c r="AB28" s="1109"/>
      <c r="AC28" s="1109"/>
      <c r="AD28" s="1109"/>
      <c r="AE28" s="1110"/>
      <c r="AF28" s="1111">
        <v>49</v>
      </c>
      <c r="AG28" s="1109"/>
      <c r="AH28" s="1109"/>
      <c r="AI28" s="1109"/>
      <c r="AJ28" s="1112"/>
      <c r="AK28" s="1113">
        <v>98</v>
      </c>
      <c r="AL28" s="1101"/>
      <c r="AM28" s="1101"/>
      <c r="AN28" s="1101"/>
      <c r="AO28" s="1101"/>
      <c r="AP28" s="1101"/>
      <c r="AQ28" s="1101"/>
      <c r="AR28" s="1101"/>
      <c r="AS28" s="1101"/>
      <c r="AT28" s="1101"/>
      <c r="AU28" s="1101"/>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399</v>
      </c>
      <c r="C29" s="1093"/>
      <c r="D29" s="1093"/>
      <c r="E29" s="1093"/>
      <c r="F29" s="1093"/>
      <c r="G29" s="1093"/>
      <c r="H29" s="1093"/>
      <c r="I29" s="1093"/>
      <c r="J29" s="1093"/>
      <c r="K29" s="1093"/>
      <c r="L29" s="1093"/>
      <c r="M29" s="1093"/>
      <c r="N29" s="1093"/>
      <c r="O29" s="1093"/>
      <c r="P29" s="1094"/>
      <c r="Q29" s="1098">
        <v>287</v>
      </c>
      <c r="R29" s="1099"/>
      <c r="S29" s="1099"/>
      <c r="T29" s="1099"/>
      <c r="U29" s="1099"/>
      <c r="V29" s="1099">
        <v>1372</v>
      </c>
      <c r="W29" s="1099"/>
      <c r="X29" s="1099"/>
      <c r="Y29" s="1099"/>
      <c r="Z29" s="1099"/>
      <c r="AA29" s="1099">
        <v>26</v>
      </c>
      <c r="AB29" s="1099"/>
      <c r="AC29" s="1099"/>
      <c r="AD29" s="1099"/>
      <c r="AE29" s="1100"/>
      <c r="AF29" s="1074">
        <v>26</v>
      </c>
      <c r="AG29" s="1075"/>
      <c r="AH29" s="1075"/>
      <c r="AI29" s="1075"/>
      <c r="AJ29" s="1076"/>
      <c r="AK29" s="1035">
        <v>182</v>
      </c>
      <c r="AL29" s="1026"/>
      <c r="AM29" s="1026"/>
      <c r="AN29" s="1026"/>
      <c r="AO29" s="1026"/>
      <c r="AP29" s="1026"/>
      <c r="AQ29" s="1026"/>
      <c r="AR29" s="1026"/>
      <c r="AS29" s="1026"/>
      <c r="AT29" s="1026"/>
      <c r="AU29" s="1026"/>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400</v>
      </c>
      <c r="C30" s="1093"/>
      <c r="D30" s="1093"/>
      <c r="E30" s="1093"/>
      <c r="F30" s="1093"/>
      <c r="G30" s="1093"/>
      <c r="H30" s="1093"/>
      <c r="I30" s="1093"/>
      <c r="J30" s="1093"/>
      <c r="K30" s="1093"/>
      <c r="L30" s="1093"/>
      <c r="M30" s="1093"/>
      <c r="N30" s="1093"/>
      <c r="O30" s="1093"/>
      <c r="P30" s="1094"/>
      <c r="Q30" s="1098">
        <v>162</v>
      </c>
      <c r="R30" s="1099"/>
      <c r="S30" s="1099"/>
      <c r="T30" s="1099"/>
      <c r="U30" s="1099"/>
      <c r="V30" s="1099">
        <v>158</v>
      </c>
      <c r="W30" s="1099"/>
      <c r="X30" s="1099"/>
      <c r="Y30" s="1099"/>
      <c r="Z30" s="1099"/>
      <c r="AA30" s="1099">
        <v>4</v>
      </c>
      <c r="AB30" s="1099"/>
      <c r="AC30" s="1099"/>
      <c r="AD30" s="1099"/>
      <c r="AE30" s="1100"/>
      <c r="AF30" s="1074">
        <v>4</v>
      </c>
      <c r="AG30" s="1075"/>
      <c r="AH30" s="1075"/>
      <c r="AI30" s="1075"/>
      <c r="AJ30" s="1076"/>
      <c r="AK30" s="1035">
        <v>56</v>
      </c>
      <c r="AL30" s="1026"/>
      <c r="AM30" s="1026"/>
      <c r="AN30" s="1026"/>
      <c r="AO30" s="1026"/>
      <c r="AP30" s="1026"/>
      <c r="AQ30" s="1026"/>
      <c r="AR30" s="1026"/>
      <c r="AS30" s="1026"/>
      <c r="AT30" s="1026"/>
      <c r="AU30" s="1026"/>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401</v>
      </c>
      <c r="C31" s="1093"/>
      <c r="D31" s="1093"/>
      <c r="E31" s="1093"/>
      <c r="F31" s="1093"/>
      <c r="G31" s="1093"/>
      <c r="H31" s="1093"/>
      <c r="I31" s="1093"/>
      <c r="J31" s="1093"/>
      <c r="K31" s="1093"/>
      <c r="L31" s="1093"/>
      <c r="M31" s="1093"/>
      <c r="N31" s="1093"/>
      <c r="O31" s="1093"/>
      <c r="P31" s="1094"/>
      <c r="Q31" s="1098">
        <v>423</v>
      </c>
      <c r="R31" s="1099"/>
      <c r="S31" s="1099"/>
      <c r="T31" s="1099"/>
      <c r="U31" s="1099"/>
      <c r="V31" s="1099">
        <v>399</v>
      </c>
      <c r="W31" s="1099"/>
      <c r="X31" s="1099"/>
      <c r="Y31" s="1099"/>
      <c r="Z31" s="1099"/>
      <c r="AA31" s="1099">
        <v>24</v>
      </c>
      <c r="AB31" s="1099"/>
      <c r="AC31" s="1099"/>
      <c r="AD31" s="1099"/>
      <c r="AE31" s="1100"/>
      <c r="AF31" s="1074">
        <v>564</v>
      </c>
      <c r="AG31" s="1075"/>
      <c r="AH31" s="1075"/>
      <c r="AI31" s="1075"/>
      <c r="AJ31" s="1076"/>
      <c r="AK31" s="1035"/>
      <c r="AL31" s="1026"/>
      <c r="AM31" s="1026"/>
      <c r="AN31" s="1026"/>
      <c r="AO31" s="1026"/>
      <c r="AP31" s="1026">
        <v>1140</v>
      </c>
      <c r="AQ31" s="1026"/>
      <c r="AR31" s="1026"/>
      <c r="AS31" s="1026"/>
      <c r="AT31" s="1026"/>
      <c r="AU31" s="1026"/>
      <c r="AV31" s="1026"/>
      <c r="AW31" s="1026"/>
      <c r="AX31" s="1026"/>
      <c r="AY31" s="1026"/>
      <c r="AZ31" s="1097"/>
      <c r="BA31" s="1097"/>
      <c r="BB31" s="1097"/>
      <c r="BC31" s="1097"/>
      <c r="BD31" s="1097"/>
      <c r="BE31" s="1087" t="s">
        <v>402</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403</v>
      </c>
      <c r="C32" s="1093"/>
      <c r="D32" s="1093"/>
      <c r="E32" s="1093"/>
      <c r="F32" s="1093"/>
      <c r="G32" s="1093"/>
      <c r="H32" s="1093"/>
      <c r="I32" s="1093"/>
      <c r="J32" s="1093"/>
      <c r="K32" s="1093"/>
      <c r="L32" s="1093"/>
      <c r="M32" s="1093"/>
      <c r="N32" s="1093"/>
      <c r="O32" s="1093"/>
      <c r="P32" s="1094"/>
      <c r="Q32" s="1098">
        <v>21</v>
      </c>
      <c r="R32" s="1099"/>
      <c r="S32" s="1099"/>
      <c r="T32" s="1099"/>
      <c r="U32" s="1099"/>
      <c r="V32" s="1099">
        <v>21</v>
      </c>
      <c r="W32" s="1099"/>
      <c r="X32" s="1099"/>
      <c r="Y32" s="1099"/>
      <c r="Z32" s="1099"/>
      <c r="AA32" s="1100">
        <v>0</v>
      </c>
      <c r="AB32" s="1075"/>
      <c r="AC32" s="1075"/>
      <c r="AD32" s="1075"/>
      <c r="AE32" s="1076"/>
      <c r="AF32" s="1074">
        <v>75</v>
      </c>
      <c r="AG32" s="1075"/>
      <c r="AH32" s="1075"/>
      <c r="AI32" s="1075"/>
      <c r="AJ32" s="1076"/>
      <c r="AK32" s="1035"/>
      <c r="AL32" s="1026"/>
      <c r="AM32" s="1026"/>
      <c r="AN32" s="1026"/>
      <c r="AO32" s="1026"/>
      <c r="AP32" s="1026">
        <v>233</v>
      </c>
      <c r="AQ32" s="1026"/>
      <c r="AR32" s="1026"/>
      <c r="AS32" s="1026"/>
      <c r="AT32" s="1026"/>
      <c r="AU32" s="1026"/>
      <c r="AV32" s="1026"/>
      <c r="AW32" s="1026"/>
      <c r="AX32" s="1026"/>
      <c r="AY32" s="1026"/>
      <c r="AZ32" s="1097"/>
      <c r="BA32" s="1097"/>
      <c r="BB32" s="1097"/>
      <c r="BC32" s="1097"/>
      <c r="BD32" s="1097"/>
      <c r="BE32" s="1087" t="s">
        <v>404</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405</v>
      </c>
      <c r="C33" s="1093"/>
      <c r="D33" s="1093"/>
      <c r="E33" s="1093"/>
      <c r="F33" s="1093"/>
      <c r="G33" s="1093"/>
      <c r="H33" s="1093"/>
      <c r="I33" s="1093"/>
      <c r="J33" s="1093"/>
      <c r="K33" s="1093"/>
      <c r="L33" s="1093"/>
      <c r="M33" s="1093"/>
      <c r="N33" s="1093"/>
      <c r="O33" s="1093"/>
      <c r="P33" s="1094"/>
      <c r="Q33" s="1098">
        <v>320</v>
      </c>
      <c r="R33" s="1099"/>
      <c r="S33" s="1099"/>
      <c r="T33" s="1099"/>
      <c r="U33" s="1099"/>
      <c r="V33" s="1099">
        <v>319</v>
      </c>
      <c r="W33" s="1099"/>
      <c r="X33" s="1099"/>
      <c r="Y33" s="1099"/>
      <c r="Z33" s="1099"/>
      <c r="AA33" s="1099">
        <v>1</v>
      </c>
      <c r="AB33" s="1099"/>
      <c r="AC33" s="1099"/>
      <c r="AD33" s="1099"/>
      <c r="AE33" s="1100"/>
      <c r="AF33" s="1074">
        <v>1</v>
      </c>
      <c r="AG33" s="1075"/>
      <c r="AH33" s="1075"/>
      <c r="AI33" s="1075"/>
      <c r="AJ33" s="1076"/>
      <c r="AK33" s="1035">
        <v>184</v>
      </c>
      <c r="AL33" s="1026"/>
      <c r="AM33" s="1026"/>
      <c r="AN33" s="1026"/>
      <c r="AO33" s="1026"/>
      <c r="AP33" s="1026">
        <v>2401</v>
      </c>
      <c r="AQ33" s="1026"/>
      <c r="AR33" s="1026"/>
      <c r="AS33" s="1026"/>
      <c r="AT33" s="1026"/>
      <c r="AU33" s="1026">
        <v>2401</v>
      </c>
      <c r="AV33" s="1026"/>
      <c r="AW33" s="1026"/>
      <c r="AX33" s="1026"/>
      <c r="AY33" s="1026"/>
      <c r="AZ33" s="1097"/>
      <c r="BA33" s="1097"/>
      <c r="BB33" s="1097"/>
      <c r="BC33" s="1097"/>
      <c r="BD33" s="1097"/>
      <c r="BE33" s="1087" t="s">
        <v>406</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407</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386</v>
      </c>
      <c r="B63" s="999" t="s">
        <v>408</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719</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409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411</v>
      </c>
      <c r="B66" s="1051"/>
      <c r="C66" s="1051"/>
      <c r="D66" s="1051"/>
      <c r="E66" s="1051"/>
      <c r="F66" s="1051"/>
      <c r="G66" s="1051"/>
      <c r="H66" s="1051"/>
      <c r="I66" s="1051"/>
      <c r="J66" s="1051"/>
      <c r="K66" s="1051"/>
      <c r="L66" s="1051"/>
      <c r="M66" s="1051"/>
      <c r="N66" s="1051"/>
      <c r="O66" s="1051"/>
      <c r="P66" s="1052"/>
      <c r="Q66" s="1056" t="s">
        <v>412</v>
      </c>
      <c r="R66" s="1057"/>
      <c r="S66" s="1057"/>
      <c r="T66" s="1057"/>
      <c r="U66" s="1058"/>
      <c r="V66" s="1056" t="s">
        <v>391</v>
      </c>
      <c r="W66" s="1057"/>
      <c r="X66" s="1057"/>
      <c r="Y66" s="1057"/>
      <c r="Z66" s="1058"/>
      <c r="AA66" s="1056" t="s">
        <v>413</v>
      </c>
      <c r="AB66" s="1057"/>
      <c r="AC66" s="1057"/>
      <c r="AD66" s="1057"/>
      <c r="AE66" s="1058"/>
      <c r="AF66" s="1062" t="s">
        <v>414</v>
      </c>
      <c r="AG66" s="1063"/>
      <c r="AH66" s="1063"/>
      <c r="AI66" s="1063"/>
      <c r="AJ66" s="1064"/>
      <c r="AK66" s="1056" t="s">
        <v>415</v>
      </c>
      <c r="AL66" s="1051"/>
      <c r="AM66" s="1051"/>
      <c r="AN66" s="1051"/>
      <c r="AO66" s="1052"/>
      <c r="AP66" s="1056" t="s">
        <v>416</v>
      </c>
      <c r="AQ66" s="1057"/>
      <c r="AR66" s="1057"/>
      <c r="AS66" s="1057"/>
      <c r="AT66" s="1058"/>
      <c r="AU66" s="1056" t="s">
        <v>417</v>
      </c>
      <c r="AV66" s="1057"/>
      <c r="AW66" s="1057"/>
      <c r="AX66" s="1057"/>
      <c r="AY66" s="1058"/>
      <c r="AZ66" s="1056" t="s">
        <v>374</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585</v>
      </c>
      <c r="C68" s="1041"/>
      <c r="D68" s="1041"/>
      <c r="E68" s="1041"/>
      <c r="F68" s="1041"/>
      <c r="G68" s="1041"/>
      <c r="H68" s="1041"/>
      <c r="I68" s="1041"/>
      <c r="J68" s="1041"/>
      <c r="K68" s="1041"/>
      <c r="L68" s="1041"/>
      <c r="M68" s="1041"/>
      <c r="N68" s="1041"/>
      <c r="O68" s="1041"/>
      <c r="P68" s="1042"/>
      <c r="Q68" s="1043">
        <v>957</v>
      </c>
      <c r="R68" s="1037"/>
      <c r="S68" s="1037"/>
      <c r="T68" s="1037"/>
      <c r="U68" s="1037"/>
      <c r="V68" s="1037">
        <v>899</v>
      </c>
      <c r="W68" s="1037"/>
      <c r="X68" s="1037"/>
      <c r="Y68" s="1037"/>
      <c r="Z68" s="1037"/>
      <c r="AA68" s="1037">
        <v>59</v>
      </c>
      <c r="AB68" s="1037"/>
      <c r="AC68" s="1037"/>
      <c r="AD68" s="1037"/>
      <c r="AE68" s="1037"/>
      <c r="AF68" s="1037">
        <v>58</v>
      </c>
      <c r="AG68" s="1037"/>
      <c r="AH68" s="1037"/>
      <c r="AI68" s="1037"/>
      <c r="AJ68" s="1037"/>
      <c r="AK68" s="1037"/>
      <c r="AL68" s="1037"/>
      <c r="AM68" s="1037"/>
      <c r="AN68" s="1037"/>
      <c r="AO68" s="1037"/>
      <c r="AP68" s="1037">
        <v>4815</v>
      </c>
      <c r="AQ68" s="1037"/>
      <c r="AR68" s="1037"/>
      <c r="AS68" s="1037"/>
      <c r="AT68" s="1037"/>
      <c r="AU68" s="1037">
        <v>1678</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586</v>
      </c>
      <c r="C69" s="1030"/>
      <c r="D69" s="1030"/>
      <c r="E69" s="1030"/>
      <c r="F69" s="1030"/>
      <c r="G69" s="1030"/>
      <c r="H69" s="1030"/>
      <c r="I69" s="1030"/>
      <c r="J69" s="1030"/>
      <c r="K69" s="1030"/>
      <c r="L69" s="1030"/>
      <c r="M69" s="1030"/>
      <c r="N69" s="1030"/>
      <c r="O69" s="1030"/>
      <c r="P69" s="1031"/>
      <c r="Q69" s="1032">
        <v>11</v>
      </c>
      <c r="R69" s="1026"/>
      <c r="S69" s="1026"/>
      <c r="T69" s="1026"/>
      <c r="U69" s="1026"/>
      <c r="V69" s="1026">
        <v>9</v>
      </c>
      <c r="W69" s="1026"/>
      <c r="X69" s="1026"/>
      <c r="Y69" s="1026"/>
      <c r="Z69" s="1026"/>
      <c r="AA69" s="1026">
        <v>2</v>
      </c>
      <c r="AB69" s="1026"/>
      <c r="AC69" s="1026"/>
      <c r="AD69" s="1026"/>
      <c r="AE69" s="1026"/>
      <c r="AF69" s="1026">
        <v>2</v>
      </c>
      <c r="AG69" s="1026"/>
      <c r="AH69" s="1026"/>
      <c r="AI69" s="1026"/>
      <c r="AJ69" s="1026"/>
      <c r="AK69" s="1026"/>
      <c r="AL69" s="1026"/>
      <c r="AM69" s="1026"/>
      <c r="AN69" s="1026"/>
      <c r="AO69" s="1026"/>
      <c r="AP69" s="1026"/>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587</v>
      </c>
      <c r="C70" s="1030"/>
      <c r="D70" s="1030"/>
      <c r="E70" s="1030"/>
      <c r="F70" s="1030"/>
      <c r="G70" s="1030"/>
      <c r="H70" s="1030"/>
      <c r="I70" s="1030"/>
      <c r="J70" s="1030"/>
      <c r="K70" s="1030"/>
      <c r="L70" s="1030"/>
      <c r="M70" s="1030"/>
      <c r="N70" s="1030"/>
      <c r="O70" s="1030"/>
      <c r="P70" s="1031"/>
      <c r="Q70" s="1032">
        <v>8794</v>
      </c>
      <c r="R70" s="1026"/>
      <c r="S70" s="1026"/>
      <c r="T70" s="1026"/>
      <c r="U70" s="1026"/>
      <c r="V70" s="1026">
        <v>8256</v>
      </c>
      <c r="W70" s="1026"/>
      <c r="X70" s="1026"/>
      <c r="Y70" s="1026"/>
      <c r="Z70" s="1026"/>
      <c r="AA70" s="1026">
        <v>538</v>
      </c>
      <c r="AB70" s="1026"/>
      <c r="AC70" s="1026"/>
      <c r="AD70" s="1026"/>
      <c r="AE70" s="1026"/>
      <c r="AF70" s="1026">
        <v>53</v>
      </c>
      <c r="AG70" s="1026"/>
      <c r="AH70" s="1026"/>
      <c r="AI70" s="1026"/>
      <c r="AJ70" s="1026"/>
      <c r="AK70" s="1026">
        <v>1022</v>
      </c>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588</v>
      </c>
      <c r="C71" s="1030"/>
      <c r="D71" s="1030"/>
      <c r="E71" s="1030"/>
      <c r="F71" s="1030"/>
      <c r="G71" s="1030"/>
      <c r="H71" s="1030"/>
      <c r="I71" s="1030"/>
      <c r="J71" s="1030"/>
      <c r="K71" s="1030"/>
      <c r="L71" s="1030"/>
      <c r="M71" s="1030"/>
      <c r="N71" s="1030"/>
      <c r="O71" s="1030"/>
      <c r="P71" s="1031"/>
      <c r="Q71" s="1032">
        <v>49</v>
      </c>
      <c r="R71" s="1026"/>
      <c r="S71" s="1026"/>
      <c r="T71" s="1026"/>
      <c r="U71" s="1026"/>
      <c r="V71" s="1026">
        <v>33</v>
      </c>
      <c r="W71" s="1026"/>
      <c r="X71" s="1026"/>
      <c r="Y71" s="1026"/>
      <c r="Z71" s="1026"/>
      <c r="AA71" s="1026">
        <v>16</v>
      </c>
      <c r="AB71" s="1026"/>
      <c r="AC71" s="1026"/>
      <c r="AD71" s="1026"/>
      <c r="AE71" s="1026"/>
      <c r="AF71" s="1026">
        <v>16</v>
      </c>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589</v>
      </c>
      <c r="C72" s="1030"/>
      <c r="D72" s="1030"/>
      <c r="E72" s="1030"/>
      <c r="F72" s="1030"/>
      <c r="G72" s="1030"/>
      <c r="H72" s="1030"/>
      <c r="I72" s="1030"/>
      <c r="J72" s="1030"/>
      <c r="K72" s="1030"/>
      <c r="L72" s="1030"/>
      <c r="M72" s="1030"/>
      <c r="N72" s="1030"/>
      <c r="O72" s="1030"/>
      <c r="P72" s="1031"/>
      <c r="Q72" s="1032">
        <v>12</v>
      </c>
      <c r="R72" s="1026"/>
      <c r="S72" s="1026"/>
      <c r="T72" s="1026"/>
      <c r="U72" s="1026"/>
      <c r="V72" s="1026">
        <v>9</v>
      </c>
      <c r="W72" s="1026"/>
      <c r="X72" s="1026"/>
      <c r="Y72" s="1026"/>
      <c r="Z72" s="1026"/>
      <c r="AA72" s="1026">
        <v>3</v>
      </c>
      <c r="AB72" s="1026"/>
      <c r="AC72" s="1026"/>
      <c r="AD72" s="1026"/>
      <c r="AE72" s="1026"/>
      <c r="AF72" s="1026">
        <v>3</v>
      </c>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590</v>
      </c>
      <c r="C73" s="1030"/>
      <c r="D73" s="1030"/>
      <c r="E73" s="1030"/>
      <c r="F73" s="1030"/>
      <c r="G73" s="1030"/>
      <c r="H73" s="1030"/>
      <c r="I73" s="1030"/>
      <c r="J73" s="1030"/>
      <c r="K73" s="1030"/>
      <c r="L73" s="1030"/>
      <c r="M73" s="1030"/>
      <c r="N73" s="1030"/>
      <c r="O73" s="1030"/>
      <c r="P73" s="1031"/>
      <c r="Q73" s="1032">
        <v>2</v>
      </c>
      <c r="R73" s="1026"/>
      <c r="S73" s="1026"/>
      <c r="T73" s="1026"/>
      <c r="U73" s="1026"/>
      <c r="V73" s="1026">
        <v>1</v>
      </c>
      <c r="W73" s="1026"/>
      <c r="X73" s="1026"/>
      <c r="Y73" s="1026"/>
      <c r="Z73" s="1026"/>
      <c r="AA73" s="1026">
        <v>1</v>
      </c>
      <c r="AB73" s="1026"/>
      <c r="AC73" s="1026"/>
      <c r="AD73" s="1026"/>
      <c r="AE73" s="1026"/>
      <c r="AF73" s="1026">
        <v>1</v>
      </c>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591</v>
      </c>
      <c r="C74" s="1030"/>
      <c r="D74" s="1030"/>
      <c r="E74" s="1030"/>
      <c r="F74" s="1030"/>
      <c r="G74" s="1030"/>
      <c r="H74" s="1030"/>
      <c r="I74" s="1030"/>
      <c r="J74" s="1030"/>
      <c r="K74" s="1030"/>
      <c r="L74" s="1030"/>
      <c r="M74" s="1030"/>
      <c r="N74" s="1030"/>
      <c r="O74" s="1030"/>
      <c r="P74" s="1031"/>
      <c r="Q74" s="1032">
        <v>5</v>
      </c>
      <c r="R74" s="1026"/>
      <c r="S74" s="1026"/>
      <c r="T74" s="1026"/>
      <c r="U74" s="1026"/>
      <c r="V74" s="1026">
        <v>3</v>
      </c>
      <c r="W74" s="1026"/>
      <c r="X74" s="1026"/>
      <c r="Y74" s="1026"/>
      <c r="Z74" s="1026"/>
      <c r="AA74" s="1026">
        <v>3</v>
      </c>
      <c r="AB74" s="1026"/>
      <c r="AC74" s="1026"/>
      <c r="AD74" s="1026"/>
      <c r="AE74" s="1026"/>
      <c r="AF74" s="1026">
        <v>3</v>
      </c>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592</v>
      </c>
      <c r="C75" s="1030"/>
      <c r="D75" s="1030"/>
      <c r="E75" s="1030"/>
      <c r="F75" s="1030"/>
      <c r="G75" s="1030"/>
      <c r="H75" s="1030"/>
      <c r="I75" s="1030"/>
      <c r="J75" s="1030"/>
      <c r="K75" s="1030"/>
      <c r="L75" s="1030"/>
      <c r="M75" s="1030"/>
      <c r="N75" s="1030"/>
      <c r="O75" s="1030"/>
      <c r="P75" s="1031"/>
      <c r="Q75" s="1033">
        <v>39</v>
      </c>
      <c r="R75" s="1034"/>
      <c r="S75" s="1034"/>
      <c r="T75" s="1034"/>
      <c r="U75" s="1035"/>
      <c r="V75" s="1036">
        <v>38</v>
      </c>
      <c r="W75" s="1034"/>
      <c r="X75" s="1034"/>
      <c r="Y75" s="1034"/>
      <c r="Z75" s="1035"/>
      <c r="AA75" s="1036">
        <v>1</v>
      </c>
      <c r="AB75" s="1034"/>
      <c r="AC75" s="1034"/>
      <c r="AD75" s="1034"/>
      <c r="AE75" s="1035"/>
      <c r="AF75" s="1036">
        <v>1</v>
      </c>
      <c r="AG75" s="1034"/>
      <c r="AH75" s="1034"/>
      <c r="AI75" s="1034"/>
      <c r="AJ75" s="1035"/>
      <c r="AK75" s="1036">
        <v>5</v>
      </c>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593</v>
      </c>
      <c r="C76" s="1030"/>
      <c r="D76" s="1030"/>
      <c r="E76" s="1030"/>
      <c r="F76" s="1030"/>
      <c r="G76" s="1030"/>
      <c r="H76" s="1030"/>
      <c r="I76" s="1030"/>
      <c r="J76" s="1030"/>
      <c r="K76" s="1030"/>
      <c r="L76" s="1030"/>
      <c r="M76" s="1030"/>
      <c r="N76" s="1030"/>
      <c r="O76" s="1030"/>
      <c r="P76" s="1031"/>
      <c r="Q76" s="1033">
        <v>288</v>
      </c>
      <c r="R76" s="1034"/>
      <c r="S76" s="1034"/>
      <c r="T76" s="1034"/>
      <c r="U76" s="1035"/>
      <c r="V76" s="1036">
        <v>280</v>
      </c>
      <c r="W76" s="1034"/>
      <c r="X76" s="1034"/>
      <c r="Y76" s="1034"/>
      <c r="Z76" s="1035"/>
      <c r="AA76" s="1036">
        <v>8</v>
      </c>
      <c r="AB76" s="1034"/>
      <c r="AC76" s="1034"/>
      <c r="AD76" s="1034"/>
      <c r="AE76" s="1035"/>
      <c r="AF76" s="1036">
        <v>8</v>
      </c>
      <c r="AG76" s="1034"/>
      <c r="AH76" s="1034"/>
      <c r="AI76" s="1034"/>
      <c r="AJ76" s="1035"/>
      <c r="AK76" s="1036">
        <v>22</v>
      </c>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594</v>
      </c>
      <c r="C77" s="1030"/>
      <c r="D77" s="1030"/>
      <c r="E77" s="1030"/>
      <c r="F77" s="1030"/>
      <c r="G77" s="1030"/>
      <c r="H77" s="1030"/>
      <c r="I77" s="1030"/>
      <c r="J77" s="1030"/>
      <c r="K77" s="1030"/>
      <c r="L77" s="1030"/>
      <c r="M77" s="1030"/>
      <c r="N77" s="1030"/>
      <c r="O77" s="1030"/>
      <c r="P77" s="1031"/>
      <c r="Q77" s="1033">
        <v>234570</v>
      </c>
      <c r="R77" s="1034"/>
      <c r="S77" s="1034"/>
      <c r="T77" s="1034"/>
      <c r="U77" s="1035"/>
      <c r="V77" s="1036">
        <v>230186</v>
      </c>
      <c r="W77" s="1034"/>
      <c r="X77" s="1034"/>
      <c r="Y77" s="1034"/>
      <c r="Z77" s="1035"/>
      <c r="AA77" s="1036">
        <v>4384</v>
      </c>
      <c r="AB77" s="1034"/>
      <c r="AC77" s="1034"/>
      <c r="AD77" s="1034"/>
      <c r="AE77" s="1035"/>
      <c r="AF77" s="1036">
        <v>4384</v>
      </c>
      <c r="AG77" s="1034"/>
      <c r="AH77" s="1034"/>
      <c r="AI77" s="1034"/>
      <c r="AJ77" s="1035"/>
      <c r="AK77" s="1036">
        <v>38</v>
      </c>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386</v>
      </c>
      <c r="B88" s="999" t="s">
        <v>418</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999" t="s">
        <v>419</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420</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421</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424</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425</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426</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427</v>
      </c>
      <c r="AB109" s="949"/>
      <c r="AC109" s="949"/>
      <c r="AD109" s="949"/>
      <c r="AE109" s="950"/>
      <c r="AF109" s="951" t="s">
        <v>304</v>
      </c>
      <c r="AG109" s="949"/>
      <c r="AH109" s="949"/>
      <c r="AI109" s="949"/>
      <c r="AJ109" s="950"/>
      <c r="AK109" s="951" t="s">
        <v>303</v>
      </c>
      <c r="AL109" s="949"/>
      <c r="AM109" s="949"/>
      <c r="AN109" s="949"/>
      <c r="AO109" s="950"/>
      <c r="AP109" s="951" t="s">
        <v>428</v>
      </c>
      <c r="AQ109" s="949"/>
      <c r="AR109" s="949"/>
      <c r="AS109" s="949"/>
      <c r="AT109" s="980"/>
      <c r="AU109" s="948" t="s">
        <v>426</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427</v>
      </c>
      <c r="BR109" s="949"/>
      <c r="BS109" s="949"/>
      <c r="BT109" s="949"/>
      <c r="BU109" s="950"/>
      <c r="BV109" s="951" t="s">
        <v>304</v>
      </c>
      <c r="BW109" s="949"/>
      <c r="BX109" s="949"/>
      <c r="BY109" s="949"/>
      <c r="BZ109" s="950"/>
      <c r="CA109" s="951" t="s">
        <v>303</v>
      </c>
      <c r="CB109" s="949"/>
      <c r="CC109" s="949"/>
      <c r="CD109" s="949"/>
      <c r="CE109" s="950"/>
      <c r="CF109" s="987" t="s">
        <v>428</v>
      </c>
      <c r="CG109" s="987"/>
      <c r="CH109" s="987"/>
      <c r="CI109" s="987"/>
      <c r="CJ109" s="987"/>
      <c r="CK109" s="951" t="s">
        <v>429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427</v>
      </c>
      <c r="DH109" s="949"/>
      <c r="DI109" s="949"/>
      <c r="DJ109" s="949"/>
      <c r="DK109" s="950"/>
      <c r="DL109" s="951" t="s">
        <v>304</v>
      </c>
      <c r="DM109" s="949"/>
      <c r="DN109" s="949"/>
      <c r="DO109" s="949"/>
      <c r="DP109" s="950"/>
      <c r="DQ109" s="951" t="s">
        <v>303</v>
      </c>
      <c r="DR109" s="949"/>
      <c r="DS109" s="949"/>
      <c r="DT109" s="949"/>
      <c r="DU109" s="950"/>
      <c r="DV109" s="951" t="s">
        <v>428</v>
      </c>
      <c r="DW109" s="949"/>
      <c r="DX109" s="949"/>
      <c r="DY109" s="949"/>
      <c r="DZ109" s="980"/>
    </row>
    <row r="110" spans="1:131" s="247" customFormat="1" ht="26.25" customHeight="1" x14ac:dyDescent="0.15">
      <c r="A110" s="851" t="s">
        <v>430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661823</v>
      </c>
      <c r="AB110" s="942"/>
      <c r="AC110" s="942"/>
      <c r="AD110" s="942"/>
      <c r="AE110" s="943"/>
      <c r="AF110" s="944">
        <v>647585</v>
      </c>
      <c r="AG110" s="942"/>
      <c r="AH110" s="942"/>
      <c r="AI110" s="942"/>
      <c r="AJ110" s="943"/>
      <c r="AK110" s="944">
        <v>597345</v>
      </c>
      <c r="AL110" s="942"/>
      <c r="AM110" s="942"/>
      <c r="AN110" s="942"/>
      <c r="AO110" s="943"/>
      <c r="AP110" s="945">
        <v>18.399999999999999</v>
      </c>
      <c r="AQ110" s="946"/>
      <c r="AR110" s="946"/>
      <c r="AS110" s="946"/>
      <c r="AT110" s="947"/>
      <c r="AU110" s="981" t="s">
        <v>72</v>
      </c>
      <c r="AV110" s="982"/>
      <c r="AW110" s="982"/>
      <c r="AX110" s="982"/>
      <c r="AY110" s="982"/>
      <c r="AZ110" s="907" t="s">
        <v>431</v>
      </c>
      <c r="BA110" s="852"/>
      <c r="BB110" s="852"/>
      <c r="BC110" s="852"/>
      <c r="BD110" s="852"/>
      <c r="BE110" s="852"/>
      <c r="BF110" s="852"/>
      <c r="BG110" s="852"/>
      <c r="BH110" s="852"/>
      <c r="BI110" s="852"/>
      <c r="BJ110" s="852"/>
      <c r="BK110" s="852"/>
      <c r="BL110" s="852"/>
      <c r="BM110" s="852"/>
      <c r="BN110" s="852"/>
      <c r="BO110" s="852"/>
      <c r="BP110" s="853"/>
      <c r="BQ110" s="908">
        <v>5997942</v>
      </c>
      <c r="BR110" s="889"/>
      <c r="BS110" s="889"/>
      <c r="BT110" s="889"/>
      <c r="BU110" s="889"/>
      <c r="BV110" s="889">
        <v>5901174</v>
      </c>
      <c r="BW110" s="889"/>
      <c r="BX110" s="889"/>
      <c r="BY110" s="889"/>
      <c r="BZ110" s="889"/>
      <c r="CA110" s="889">
        <v>5944149</v>
      </c>
      <c r="CB110" s="889"/>
      <c r="CC110" s="889"/>
      <c r="CD110" s="889"/>
      <c r="CE110" s="889"/>
      <c r="CF110" s="913">
        <v>182.9</v>
      </c>
      <c r="CG110" s="914"/>
      <c r="CH110" s="914"/>
      <c r="CI110" s="914"/>
      <c r="CJ110" s="914"/>
      <c r="CK110" s="977" t="s">
        <v>432</v>
      </c>
      <c r="CL110" s="863"/>
      <c r="CM110" s="938" t="s">
        <v>433</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434</v>
      </c>
      <c r="DH110" s="889"/>
      <c r="DI110" s="889"/>
      <c r="DJ110" s="889"/>
      <c r="DK110" s="889"/>
      <c r="DL110" s="889" t="s">
        <v>435</v>
      </c>
      <c r="DM110" s="889"/>
      <c r="DN110" s="889"/>
      <c r="DO110" s="889"/>
      <c r="DP110" s="889"/>
      <c r="DQ110" s="889" t="s">
        <v>409</v>
      </c>
      <c r="DR110" s="889"/>
      <c r="DS110" s="889"/>
      <c r="DT110" s="889"/>
      <c r="DU110" s="889"/>
      <c r="DV110" s="890" t="s">
        <v>409</v>
      </c>
      <c r="DW110" s="890"/>
      <c r="DX110" s="890"/>
      <c r="DY110" s="890"/>
      <c r="DZ110" s="891"/>
    </row>
    <row r="111" spans="1:131" s="247" customFormat="1" ht="26.25" customHeight="1" x14ac:dyDescent="0.15">
      <c r="A111" s="818" t="s">
        <v>436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409</v>
      </c>
      <c r="AB111" s="970"/>
      <c r="AC111" s="970"/>
      <c r="AD111" s="970"/>
      <c r="AE111" s="971"/>
      <c r="AF111" s="972" t="s">
        <v>409</v>
      </c>
      <c r="AG111" s="970"/>
      <c r="AH111" s="970"/>
      <c r="AI111" s="970"/>
      <c r="AJ111" s="971"/>
      <c r="AK111" s="972" t="s">
        <v>434</v>
      </c>
      <c r="AL111" s="970"/>
      <c r="AM111" s="970"/>
      <c r="AN111" s="970"/>
      <c r="AO111" s="971"/>
      <c r="AP111" s="973" t="s">
        <v>409</v>
      </c>
      <c r="AQ111" s="974"/>
      <c r="AR111" s="974"/>
      <c r="AS111" s="974"/>
      <c r="AT111" s="975"/>
      <c r="AU111" s="983"/>
      <c r="AV111" s="984"/>
      <c r="AW111" s="984"/>
      <c r="AX111" s="984"/>
      <c r="AY111" s="984"/>
      <c r="AZ111" s="859" t="s">
        <v>437</v>
      </c>
      <c r="BA111" s="794"/>
      <c r="BB111" s="794"/>
      <c r="BC111" s="794"/>
      <c r="BD111" s="794"/>
      <c r="BE111" s="794"/>
      <c r="BF111" s="794"/>
      <c r="BG111" s="794"/>
      <c r="BH111" s="794"/>
      <c r="BI111" s="794"/>
      <c r="BJ111" s="794"/>
      <c r="BK111" s="794"/>
      <c r="BL111" s="794"/>
      <c r="BM111" s="794"/>
      <c r="BN111" s="794"/>
      <c r="BO111" s="794"/>
      <c r="BP111" s="795"/>
      <c r="BQ111" s="860" t="s">
        <v>409</v>
      </c>
      <c r="BR111" s="861"/>
      <c r="BS111" s="861"/>
      <c r="BT111" s="861"/>
      <c r="BU111" s="861"/>
      <c r="BV111" s="861" t="s">
        <v>435</v>
      </c>
      <c r="BW111" s="861"/>
      <c r="BX111" s="861"/>
      <c r="BY111" s="861"/>
      <c r="BZ111" s="861"/>
      <c r="CA111" s="861" t="s">
        <v>435</v>
      </c>
      <c r="CB111" s="861"/>
      <c r="CC111" s="861"/>
      <c r="CD111" s="861"/>
      <c r="CE111" s="861"/>
      <c r="CF111" s="922" t="s">
        <v>409</v>
      </c>
      <c r="CG111" s="923"/>
      <c r="CH111" s="923"/>
      <c r="CI111" s="923"/>
      <c r="CJ111" s="923"/>
      <c r="CK111" s="978"/>
      <c r="CL111" s="865"/>
      <c r="CM111" s="868" t="s">
        <v>438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409</v>
      </c>
      <c r="DH111" s="861"/>
      <c r="DI111" s="861"/>
      <c r="DJ111" s="861"/>
      <c r="DK111" s="861"/>
      <c r="DL111" s="861" t="s">
        <v>409</v>
      </c>
      <c r="DM111" s="861"/>
      <c r="DN111" s="861"/>
      <c r="DO111" s="861"/>
      <c r="DP111" s="861"/>
      <c r="DQ111" s="861" t="s">
        <v>439</v>
      </c>
      <c r="DR111" s="861"/>
      <c r="DS111" s="861"/>
      <c r="DT111" s="861"/>
      <c r="DU111" s="861"/>
      <c r="DV111" s="838" t="s">
        <v>439</v>
      </c>
      <c r="DW111" s="838"/>
      <c r="DX111" s="838"/>
      <c r="DY111" s="838"/>
      <c r="DZ111" s="839"/>
    </row>
    <row r="112" spans="1:131" s="247" customFormat="1" ht="26.25" customHeight="1" x14ac:dyDescent="0.15">
      <c r="A112" s="963" t="s">
        <v>440</v>
      </c>
      <c r="B112" s="964"/>
      <c r="C112" s="794" t="s">
        <v>441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435</v>
      </c>
      <c r="AB112" s="824"/>
      <c r="AC112" s="824"/>
      <c r="AD112" s="824"/>
      <c r="AE112" s="825"/>
      <c r="AF112" s="826" t="s">
        <v>409</v>
      </c>
      <c r="AG112" s="824"/>
      <c r="AH112" s="824"/>
      <c r="AI112" s="824"/>
      <c r="AJ112" s="825"/>
      <c r="AK112" s="826" t="s">
        <v>435</v>
      </c>
      <c r="AL112" s="824"/>
      <c r="AM112" s="824"/>
      <c r="AN112" s="824"/>
      <c r="AO112" s="825"/>
      <c r="AP112" s="871" t="s">
        <v>435</v>
      </c>
      <c r="AQ112" s="872"/>
      <c r="AR112" s="872"/>
      <c r="AS112" s="872"/>
      <c r="AT112" s="873"/>
      <c r="AU112" s="983"/>
      <c r="AV112" s="984"/>
      <c r="AW112" s="984"/>
      <c r="AX112" s="984"/>
      <c r="AY112" s="984"/>
      <c r="AZ112" s="859" t="s">
        <v>442</v>
      </c>
      <c r="BA112" s="794"/>
      <c r="BB112" s="794"/>
      <c r="BC112" s="794"/>
      <c r="BD112" s="794"/>
      <c r="BE112" s="794"/>
      <c r="BF112" s="794"/>
      <c r="BG112" s="794"/>
      <c r="BH112" s="794"/>
      <c r="BI112" s="794"/>
      <c r="BJ112" s="794"/>
      <c r="BK112" s="794"/>
      <c r="BL112" s="794"/>
      <c r="BM112" s="794"/>
      <c r="BN112" s="794"/>
      <c r="BO112" s="794"/>
      <c r="BP112" s="795"/>
      <c r="BQ112" s="860">
        <v>2403353</v>
      </c>
      <c r="BR112" s="861"/>
      <c r="BS112" s="861"/>
      <c r="BT112" s="861"/>
      <c r="BU112" s="861"/>
      <c r="BV112" s="861">
        <v>2644141</v>
      </c>
      <c r="BW112" s="861"/>
      <c r="BX112" s="861"/>
      <c r="BY112" s="861"/>
      <c r="BZ112" s="861"/>
      <c r="CA112" s="861">
        <v>2634427</v>
      </c>
      <c r="CB112" s="861"/>
      <c r="CC112" s="861"/>
      <c r="CD112" s="861"/>
      <c r="CE112" s="861"/>
      <c r="CF112" s="922">
        <v>81.099999999999994</v>
      </c>
      <c r="CG112" s="923"/>
      <c r="CH112" s="923"/>
      <c r="CI112" s="923"/>
      <c r="CJ112" s="923"/>
      <c r="CK112" s="978"/>
      <c r="CL112" s="865"/>
      <c r="CM112" s="868" t="s">
        <v>443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435</v>
      </c>
      <c r="DH112" s="861"/>
      <c r="DI112" s="861"/>
      <c r="DJ112" s="861"/>
      <c r="DK112" s="861"/>
      <c r="DL112" s="861" t="s">
        <v>409</v>
      </c>
      <c r="DM112" s="861"/>
      <c r="DN112" s="861"/>
      <c r="DO112" s="861"/>
      <c r="DP112" s="861"/>
      <c r="DQ112" s="861" t="s">
        <v>435</v>
      </c>
      <c r="DR112" s="861"/>
      <c r="DS112" s="861"/>
      <c r="DT112" s="861"/>
      <c r="DU112" s="861"/>
      <c r="DV112" s="838" t="s">
        <v>435</v>
      </c>
      <c r="DW112" s="838"/>
      <c r="DX112" s="838"/>
      <c r="DY112" s="838"/>
      <c r="DZ112" s="839"/>
    </row>
    <row r="113" spans="1:130" s="247" customFormat="1" ht="26.25" customHeight="1" x14ac:dyDescent="0.15">
      <c r="A113" s="965"/>
      <c r="B113" s="966"/>
      <c r="C113" s="794" t="s">
        <v>444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173472</v>
      </c>
      <c r="AB113" s="970"/>
      <c r="AC113" s="970"/>
      <c r="AD113" s="970"/>
      <c r="AE113" s="971"/>
      <c r="AF113" s="972">
        <v>181727</v>
      </c>
      <c r="AG113" s="970"/>
      <c r="AH113" s="970"/>
      <c r="AI113" s="970"/>
      <c r="AJ113" s="971"/>
      <c r="AK113" s="972">
        <v>185622</v>
      </c>
      <c r="AL113" s="970"/>
      <c r="AM113" s="970"/>
      <c r="AN113" s="970"/>
      <c r="AO113" s="971"/>
      <c r="AP113" s="973">
        <v>5.7</v>
      </c>
      <c r="AQ113" s="974"/>
      <c r="AR113" s="974"/>
      <c r="AS113" s="974"/>
      <c r="AT113" s="975"/>
      <c r="AU113" s="983"/>
      <c r="AV113" s="984"/>
      <c r="AW113" s="984"/>
      <c r="AX113" s="984"/>
      <c r="AY113" s="984"/>
      <c r="AZ113" s="859" t="s">
        <v>445</v>
      </c>
      <c r="BA113" s="794"/>
      <c r="BB113" s="794"/>
      <c r="BC113" s="794"/>
      <c r="BD113" s="794"/>
      <c r="BE113" s="794"/>
      <c r="BF113" s="794"/>
      <c r="BG113" s="794"/>
      <c r="BH113" s="794"/>
      <c r="BI113" s="794"/>
      <c r="BJ113" s="794"/>
      <c r="BK113" s="794"/>
      <c r="BL113" s="794"/>
      <c r="BM113" s="794"/>
      <c r="BN113" s="794"/>
      <c r="BO113" s="794"/>
      <c r="BP113" s="795"/>
      <c r="BQ113" s="860">
        <v>1522409</v>
      </c>
      <c r="BR113" s="861"/>
      <c r="BS113" s="861"/>
      <c r="BT113" s="861"/>
      <c r="BU113" s="861"/>
      <c r="BV113" s="861">
        <v>1709850</v>
      </c>
      <c r="BW113" s="861"/>
      <c r="BX113" s="861"/>
      <c r="BY113" s="861"/>
      <c r="BZ113" s="861"/>
      <c r="CA113" s="861">
        <v>1678087</v>
      </c>
      <c r="CB113" s="861"/>
      <c r="CC113" s="861"/>
      <c r="CD113" s="861"/>
      <c r="CE113" s="861"/>
      <c r="CF113" s="922">
        <v>51.6</v>
      </c>
      <c r="CG113" s="923"/>
      <c r="CH113" s="923"/>
      <c r="CI113" s="923"/>
      <c r="CJ113" s="923"/>
      <c r="CK113" s="978"/>
      <c r="CL113" s="865"/>
      <c r="CM113" s="868" t="s">
        <v>446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435</v>
      </c>
      <c r="DH113" s="824"/>
      <c r="DI113" s="824"/>
      <c r="DJ113" s="824"/>
      <c r="DK113" s="825"/>
      <c r="DL113" s="826" t="s">
        <v>435</v>
      </c>
      <c r="DM113" s="824"/>
      <c r="DN113" s="824"/>
      <c r="DO113" s="824"/>
      <c r="DP113" s="825"/>
      <c r="DQ113" s="826" t="s">
        <v>409</v>
      </c>
      <c r="DR113" s="824"/>
      <c r="DS113" s="824"/>
      <c r="DT113" s="824"/>
      <c r="DU113" s="825"/>
      <c r="DV113" s="871" t="s">
        <v>409</v>
      </c>
      <c r="DW113" s="872"/>
      <c r="DX113" s="872"/>
      <c r="DY113" s="872"/>
      <c r="DZ113" s="873"/>
    </row>
    <row r="114" spans="1:130" s="247" customFormat="1" ht="26.25" customHeight="1" x14ac:dyDescent="0.15">
      <c r="A114" s="965"/>
      <c r="B114" s="966"/>
      <c r="C114" s="794" t="s">
        <v>447</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435</v>
      </c>
      <c r="AB114" s="824"/>
      <c r="AC114" s="824"/>
      <c r="AD114" s="824"/>
      <c r="AE114" s="825"/>
      <c r="AF114" s="826" t="s">
        <v>435</v>
      </c>
      <c r="AG114" s="824"/>
      <c r="AH114" s="824"/>
      <c r="AI114" s="824"/>
      <c r="AJ114" s="825"/>
      <c r="AK114" s="826" t="s">
        <v>435</v>
      </c>
      <c r="AL114" s="824"/>
      <c r="AM114" s="824"/>
      <c r="AN114" s="824"/>
      <c r="AO114" s="825"/>
      <c r="AP114" s="871" t="s">
        <v>439</v>
      </c>
      <c r="AQ114" s="872"/>
      <c r="AR114" s="872"/>
      <c r="AS114" s="872"/>
      <c r="AT114" s="873"/>
      <c r="AU114" s="983"/>
      <c r="AV114" s="984"/>
      <c r="AW114" s="984"/>
      <c r="AX114" s="984"/>
      <c r="AY114" s="984"/>
      <c r="AZ114" s="859" t="s">
        <v>448</v>
      </c>
      <c r="BA114" s="794"/>
      <c r="BB114" s="794"/>
      <c r="BC114" s="794"/>
      <c r="BD114" s="794"/>
      <c r="BE114" s="794"/>
      <c r="BF114" s="794"/>
      <c r="BG114" s="794"/>
      <c r="BH114" s="794"/>
      <c r="BI114" s="794"/>
      <c r="BJ114" s="794"/>
      <c r="BK114" s="794"/>
      <c r="BL114" s="794"/>
      <c r="BM114" s="794"/>
      <c r="BN114" s="794"/>
      <c r="BO114" s="794"/>
      <c r="BP114" s="795"/>
      <c r="BQ114" s="860">
        <v>564892</v>
      </c>
      <c r="BR114" s="861"/>
      <c r="BS114" s="861"/>
      <c r="BT114" s="861"/>
      <c r="BU114" s="861"/>
      <c r="BV114" s="861">
        <v>503685</v>
      </c>
      <c r="BW114" s="861"/>
      <c r="BX114" s="861"/>
      <c r="BY114" s="861"/>
      <c r="BZ114" s="861"/>
      <c r="CA114" s="861">
        <v>514397</v>
      </c>
      <c r="CB114" s="861"/>
      <c r="CC114" s="861"/>
      <c r="CD114" s="861"/>
      <c r="CE114" s="861"/>
      <c r="CF114" s="922">
        <v>15.8</v>
      </c>
      <c r="CG114" s="923"/>
      <c r="CH114" s="923"/>
      <c r="CI114" s="923"/>
      <c r="CJ114" s="923"/>
      <c r="CK114" s="978"/>
      <c r="CL114" s="865"/>
      <c r="CM114" s="868" t="s">
        <v>449</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435</v>
      </c>
      <c r="DH114" s="824"/>
      <c r="DI114" s="824"/>
      <c r="DJ114" s="824"/>
      <c r="DK114" s="825"/>
      <c r="DL114" s="826" t="s">
        <v>435</v>
      </c>
      <c r="DM114" s="824"/>
      <c r="DN114" s="824"/>
      <c r="DO114" s="824"/>
      <c r="DP114" s="825"/>
      <c r="DQ114" s="826" t="s">
        <v>435</v>
      </c>
      <c r="DR114" s="824"/>
      <c r="DS114" s="824"/>
      <c r="DT114" s="824"/>
      <c r="DU114" s="825"/>
      <c r="DV114" s="871" t="s">
        <v>435</v>
      </c>
      <c r="DW114" s="872"/>
      <c r="DX114" s="872"/>
      <c r="DY114" s="872"/>
      <c r="DZ114" s="873"/>
    </row>
    <row r="115" spans="1:130" s="247" customFormat="1" ht="26.25" customHeight="1" x14ac:dyDescent="0.15">
      <c r="A115" s="965"/>
      <c r="B115" s="966"/>
      <c r="C115" s="794" t="s">
        <v>450</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439</v>
      </c>
      <c r="AB115" s="970"/>
      <c r="AC115" s="970"/>
      <c r="AD115" s="970"/>
      <c r="AE115" s="971"/>
      <c r="AF115" s="972" t="s">
        <v>409</v>
      </c>
      <c r="AG115" s="970"/>
      <c r="AH115" s="970"/>
      <c r="AI115" s="970"/>
      <c r="AJ115" s="971"/>
      <c r="AK115" s="972" t="s">
        <v>435</v>
      </c>
      <c r="AL115" s="970"/>
      <c r="AM115" s="970"/>
      <c r="AN115" s="970"/>
      <c r="AO115" s="971"/>
      <c r="AP115" s="973" t="s">
        <v>435</v>
      </c>
      <c r="AQ115" s="974"/>
      <c r="AR115" s="974"/>
      <c r="AS115" s="974"/>
      <c r="AT115" s="975"/>
      <c r="AU115" s="983"/>
      <c r="AV115" s="984"/>
      <c r="AW115" s="984"/>
      <c r="AX115" s="984"/>
      <c r="AY115" s="984"/>
      <c r="AZ115" s="859" t="s">
        <v>451</v>
      </c>
      <c r="BA115" s="794"/>
      <c r="BB115" s="794"/>
      <c r="BC115" s="794"/>
      <c r="BD115" s="794"/>
      <c r="BE115" s="794"/>
      <c r="BF115" s="794"/>
      <c r="BG115" s="794"/>
      <c r="BH115" s="794"/>
      <c r="BI115" s="794"/>
      <c r="BJ115" s="794"/>
      <c r="BK115" s="794"/>
      <c r="BL115" s="794"/>
      <c r="BM115" s="794"/>
      <c r="BN115" s="794"/>
      <c r="BO115" s="794"/>
      <c r="BP115" s="795"/>
      <c r="BQ115" s="860">
        <v>5697</v>
      </c>
      <c r="BR115" s="861"/>
      <c r="BS115" s="861"/>
      <c r="BT115" s="861"/>
      <c r="BU115" s="861"/>
      <c r="BV115" s="861">
        <v>5339</v>
      </c>
      <c r="BW115" s="861"/>
      <c r="BX115" s="861"/>
      <c r="BY115" s="861"/>
      <c r="BZ115" s="861"/>
      <c r="CA115" s="861">
        <v>5023</v>
      </c>
      <c r="CB115" s="861"/>
      <c r="CC115" s="861"/>
      <c r="CD115" s="861"/>
      <c r="CE115" s="861"/>
      <c r="CF115" s="922">
        <v>0.2</v>
      </c>
      <c r="CG115" s="923"/>
      <c r="CH115" s="923"/>
      <c r="CI115" s="923"/>
      <c r="CJ115" s="923"/>
      <c r="CK115" s="978"/>
      <c r="CL115" s="865"/>
      <c r="CM115" s="859" t="s">
        <v>452</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435</v>
      </c>
      <c r="DH115" s="824"/>
      <c r="DI115" s="824"/>
      <c r="DJ115" s="824"/>
      <c r="DK115" s="825"/>
      <c r="DL115" s="826" t="s">
        <v>435</v>
      </c>
      <c r="DM115" s="824"/>
      <c r="DN115" s="824"/>
      <c r="DO115" s="824"/>
      <c r="DP115" s="825"/>
      <c r="DQ115" s="826" t="s">
        <v>435</v>
      </c>
      <c r="DR115" s="824"/>
      <c r="DS115" s="824"/>
      <c r="DT115" s="824"/>
      <c r="DU115" s="825"/>
      <c r="DV115" s="871" t="s">
        <v>439</v>
      </c>
      <c r="DW115" s="872"/>
      <c r="DX115" s="872"/>
      <c r="DY115" s="872"/>
      <c r="DZ115" s="873"/>
    </row>
    <row r="116" spans="1:130" s="247" customFormat="1" ht="26.25" customHeight="1" x14ac:dyDescent="0.15">
      <c r="A116" s="967"/>
      <c r="B116" s="968"/>
      <c r="C116" s="927" t="s">
        <v>453</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435</v>
      </c>
      <c r="AB116" s="824"/>
      <c r="AC116" s="824"/>
      <c r="AD116" s="824"/>
      <c r="AE116" s="825"/>
      <c r="AF116" s="826" t="s">
        <v>435</v>
      </c>
      <c r="AG116" s="824"/>
      <c r="AH116" s="824"/>
      <c r="AI116" s="824"/>
      <c r="AJ116" s="825"/>
      <c r="AK116" s="826" t="s">
        <v>435</v>
      </c>
      <c r="AL116" s="824"/>
      <c r="AM116" s="824"/>
      <c r="AN116" s="824"/>
      <c r="AO116" s="825"/>
      <c r="AP116" s="871" t="s">
        <v>435</v>
      </c>
      <c r="AQ116" s="872"/>
      <c r="AR116" s="872"/>
      <c r="AS116" s="872"/>
      <c r="AT116" s="873"/>
      <c r="AU116" s="983"/>
      <c r="AV116" s="984"/>
      <c r="AW116" s="984"/>
      <c r="AX116" s="984"/>
      <c r="AY116" s="984"/>
      <c r="AZ116" s="910" t="s">
        <v>454</v>
      </c>
      <c r="BA116" s="911"/>
      <c r="BB116" s="911"/>
      <c r="BC116" s="911"/>
      <c r="BD116" s="911"/>
      <c r="BE116" s="911"/>
      <c r="BF116" s="911"/>
      <c r="BG116" s="911"/>
      <c r="BH116" s="911"/>
      <c r="BI116" s="911"/>
      <c r="BJ116" s="911"/>
      <c r="BK116" s="911"/>
      <c r="BL116" s="911"/>
      <c r="BM116" s="911"/>
      <c r="BN116" s="911"/>
      <c r="BO116" s="911"/>
      <c r="BP116" s="912"/>
      <c r="BQ116" s="860" t="s">
        <v>435</v>
      </c>
      <c r="BR116" s="861"/>
      <c r="BS116" s="861"/>
      <c r="BT116" s="861"/>
      <c r="BU116" s="861"/>
      <c r="BV116" s="861" t="s">
        <v>435</v>
      </c>
      <c r="BW116" s="861"/>
      <c r="BX116" s="861"/>
      <c r="BY116" s="861"/>
      <c r="BZ116" s="861"/>
      <c r="CA116" s="861" t="s">
        <v>435</v>
      </c>
      <c r="CB116" s="861"/>
      <c r="CC116" s="861"/>
      <c r="CD116" s="861"/>
      <c r="CE116" s="861"/>
      <c r="CF116" s="922" t="s">
        <v>435</v>
      </c>
      <c r="CG116" s="923"/>
      <c r="CH116" s="923"/>
      <c r="CI116" s="923"/>
      <c r="CJ116" s="923"/>
      <c r="CK116" s="978"/>
      <c r="CL116" s="865"/>
      <c r="CM116" s="868" t="s">
        <v>455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409</v>
      </c>
      <c r="DH116" s="824"/>
      <c r="DI116" s="824"/>
      <c r="DJ116" s="824"/>
      <c r="DK116" s="825"/>
      <c r="DL116" s="826" t="s">
        <v>409</v>
      </c>
      <c r="DM116" s="824"/>
      <c r="DN116" s="824"/>
      <c r="DO116" s="824"/>
      <c r="DP116" s="825"/>
      <c r="DQ116" s="826" t="s">
        <v>435</v>
      </c>
      <c r="DR116" s="824"/>
      <c r="DS116" s="824"/>
      <c r="DT116" s="824"/>
      <c r="DU116" s="825"/>
      <c r="DV116" s="871" t="s">
        <v>435</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456</v>
      </c>
      <c r="Z117" s="950"/>
      <c r="AA117" s="955">
        <v>835295</v>
      </c>
      <c r="AB117" s="956"/>
      <c r="AC117" s="956"/>
      <c r="AD117" s="956"/>
      <c r="AE117" s="957"/>
      <c r="AF117" s="958">
        <v>829312</v>
      </c>
      <c r="AG117" s="956"/>
      <c r="AH117" s="956"/>
      <c r="AI117" s="956"/>
      <c r="AJ117" s="957"/>
      <c r="AK117" s="958">
        <v>782967</v>
      </c>
      <c r="AL117" s="956"/>
      <c r="AM117" s="956"/>
      <c r="AN117" s="956"/>
      <c r="AO117" s="957"/>
      <c r="AP117" s="959"/>
      <c r="AQ117" s="960"/>
      <c r="AR117" s="960"/>
      <c r="AS117" s="960"/>
      <c r="AT117" s="961"/>
      <c r="AU117" s="983"/>
      <c r="AV117" s="984"/>
      <c r="AW117" s="984"/>
      <c r="AX117" s="984"/>
      <c r="AY117" s="984"/>
      <c r="AZ117" s="910" t="s">
        <v>457</v>
      </c>
      <c r="BA117" s="911"/>
      <c r="BB117" s="911"/>
      <c r="BC117" s="911"/>
      <c r="BD117" s="911"/>
      <c r="BE117" s="911"/>
      <c r="BF117" s="911"/>
      <c r="BG117" s="911"/>
      <c r="BH117" s="911"/>
      <c r="BI117" s="911"/>
      <c r="BJ117" s="911"/>
      <c r="BK117" s="911"/>
      <c r="BL117" s="911"/>
      <c r="BM117" s="911"/>
      <c r="BN117" s="911"/>
      <c r="BO117" s="911"/>
      <c r="BP117" s="912"/>
      <c r="BQ117" s="860" t="s">
        <v>458</v>
      </c>
      <c r="BR117" s="861"/>
      <c r="BS117" s="861"/>
      <c r="BT117" s="861"/>
      <c r="BU117" s="861"/>
      <c r="BV117" s="861" t="s">
        <v>459</v>
      </c>
      <c r="BW117" s="861"/>
      <c r="BX117" s="861"/>
      <c r="BY117" s="861"/>
      <c r="BZ117" s="861"/>
      <c r="CA117" s="861" t="s">
        <v>460</v>
      </c>
      <c r="CB117" s="861"/>
      <c r="CC117" s="861"/>
      <c r="CD117" s="861"/>
      <c r="CE117" s="861"/>
      <c r="CF117" s="922" t="s">
        <v>460</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229</v>
      </c>
      <c r="DH117" s="824"/>
      <c r="DI117" s="824"/>
      <c r="DJ117" s="824"/>
      <c r="DK117" s="825"/>
      <c r="DL117" s="826" t="s">
        <v>460</v>
      </c>
      <c r="DM117" s="824"/>
      <c r="DN117" s="824"/>
      <c r="DO117" s="824"/>
      <c r="DP117" s="825"/>
      <c r="DQ117" s="826" t="s">
        <v>460</v>
      </c>
      <c r="DR117" s="824"/>
      <c r="DS117" s="824"/>
      <c r="DT117" s="824"/>
      <c r="DU117" s="825"/>
      <c r="DV117" s="871" t="s">
        <v>462</v>
      </c>
      <c r="DW117" s="872"/>
      <c r="DX117" s="872"/>
      <c r="DY117" s="872"/>
      <c r="DZ117" s="873"/>
    </row>
    <row r="118" spans="1:130" s="247" customFormat="1" ht="26.25" customHeight="1" x14ac:dyDescent="0.15">
      <c r="A118" s="948" t="s">
        <v>429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427</v>
      </c>
      <c r="AB118" s="949"/>
      <c r="AC118" s="949"/>
      <c r="AD118" s="949"/>
      <c r="AE118" s="950"/>
      <c r="AF118" s="951" t="s">
        <v>304</v>
      </c>
      <c r="AG118" s="949"/>
      <c r="AH118" s="949"/>
      <c r="AI118" s="949"/>
      <c r="AJ118" s="950"/>
      <c r="AK118" s="951" t="s">
        <v>303</v>
      </c>
      <c r="AL118" s="949"/>
      <c r="AM118" s="949"/>
      <c r="AN118" s="949"/>
      <c r="AO118" s="950"/>
      <c r="AP118" s="952" t="s">
        <v>428</v>
      </c>
      <c r="AQ118" s="953"/>
      <c r="AR118" s="953"/>
      <c r="AS118" s="953"/>
      <c r="AT118" s="954"/>
      <c r="AU118" s="983"/>
      <c r="AV118" s="984"/>
      <c r="AW118" s="984"/>
      <c r="AX118" s="984"/>
      <c r="AY118" s="984"/>
      <c r="AZ118" s="926" t="s">
        <v>463</v>
      </c>
      <c r="BA118" s="927"/>
      <c r="BB118" s="927"/>
      <c r="BC118" s="927"/>
      <c r="BD118" s="927"/>
      <c r="BE118" s="927"/>
      <c r="BF118" s="927"/>
      <c r="BG118" s="927"/>
      <c r="BH118" s="927"/>
      <c r="BI118" s="927"/>
      <c r="BJ118" s="927"/>
      <c r="BK118" s="927"/>
      <c r="BL118" s="927"/>
      <c r="BM118" s="927"/>
      <c r="BN118" s="927"/>
      <c r="BO118" s="927"/>
      <c r="BP118" s="928"/>
      <c r="BQ118" s="929" t="s">
        <v>460</v>
      </c>
      <c r="BR118" s="892"/>
      <c r="BS118" s="892"/>
      <c r="BT118" s="892"/>
      <c r="BU118" s="892"/>
      <c r="BV118" s="892" t="s">
        <v>409</v>
      </c>
      <c r="BW118" s="892"/>
      <c r="BX118" s="892"/>
      <c r="BY118" s="892"/>
      <c r="BZ118" s="892"/>
      <c r="CA118" s="892" t="s">
        <v>409</v>
      </c>
      <c r="CB118" s="892"/>
      <c r="CC118" s="892"/>
      <c r="CD118" s="892"/>
      <c r="CE118" s="892"/>
      <c r="CF118" s="922" t="s">
        <v>464</v>
      </c>
      <c r="CG118" s="923"/>
      <c r="CH118" s="923"/>
      <c r="CI118" s="923"/>
      <c r="CJ118" s="923"/>
      <c r="CK118" s="978"/>
      <c r="CL118" s="865"/>
      <c r="CM118" s="868" t="s">
        <v>465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409</v>
      </c>
      <c r="DH118" s="824"/>
      <c r="DI118" s="824"/>
      <c r="DJ118" s="824"/>
      <c r="DK118" s="825"/>
      <c r="DL118" s="826" t="s">
        <v>458</v>
      </c>
      <c r="DM118" s="824"/>
      <c r="DN118" s="824"/>
      <c r="DO118" s="824"/>
      <c r="DP118" s="825"/>
      <c r="DQ118" s="826" t="s">
        <v>464</v>
      </c>
      <c r="DR118" s="824"/>
      <c r="DS118" s="824"/>
      <c r="DT118" s="824"/>
      <c r="DU118" s="825"/>
      <c r="DV118" s="871" t="s">
        <v>466</v>
      </c>
      <c r="DW118" s="872"/>
      <c r="DX118" s="872"/>
      <c r="DY118" s="872"/>
      <c r="DZ118" s="873"/>
    </row>
    <row r="119" spans="1:130" s="247" customFormat="1" ht="26.25" customHeight="1" x14ac:dyDescent="0.15">
      <c r="A119" s="862" t="s">
        <v>432</v>
      </c>
      <c r="B119" s="863"/>
      <c r="C119" s="938" t="s">
        <v>433</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467</v>
      </c>
      <c r="AB119" s="942"/>
      <c r="AC119" s="942"/>
      <c r="AD119" s="942"/>
      <c r="AE119" s="943"/>
      <c r="AF119" s="944" t="s">
        <v>460</v>
      </c>
      <c r="AG119" s="942"/>
      <c r="AH119" s="942"/>
      <c r="AI119" s="942"/>
      <c r="AJ119" s="943"/>
      <c r="AK119" s="944" t="s">
        <v>468</v>
      </c>
      <c r="AL119" s="942"/>
      <c r="AM119" s="942"/>
      <c r="AN119" s="942"/>
      <c r="AO119" s="943"/>
      <c r="AP119" s="945" t="s">
        <v>409</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469</v>
      </c>
      <c r="BP119" s="925"/>
      <c r="BQ119" s="929">
        <v>10494293</v>
      </c>
      <c r="BR119" s="892"/>
      <c r="BS119" s="892"/>
      <c r="BT119" s="892"/>
      <c r="BU119" s="892"/>
      <c r="BV119" s="892">
        <v>10764189</v>
      </c>
      <c r="BW119" s="892"/>
      <c r="BX119" s="892"/>
      <c r="BY119" s="892"/>
      <c r="BZ119" s="892"/>
      <c r="CA119" s="892">
        <v>10776083</v>
      </c>
      <c r="CB119" s="892"/>
      <c r="CC119" s="892"/>
      <c r="CD119" s="892"/>
      <c r="CE119" s="892"/>
      <c r="CF119" s="790"/>
      <c r="CG119" s="791"/>
      <c r="CH119" s="791"/>
      <c r="CI119" s="791"/>
      <c r="CJ119" s="881"/>
      <c r="CK119" s="979"/>
      <c r="CL119" s="867"/>
      <c r="CM119" s="885" t="s">
        <v>470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409</v>
      </c>
      <c r="DH119" s="807"/>
      <c r="DI119" s="807"/>
      <c r="DJ119" s="807"/>
      <c r="DK119" s="808"/>
      <c r="DL119" s="809" t="s">
        <v>460</v>
      </c>
      <c r="DM119" s="807"/>
      <c r="DN119" s="807"/>
      <c r="DO119" s="807"/>
      <c r="DP119" s="808"/>
      <c r="DQ119" s="809" t="s">
        <v>229</v>
      </c>
      <c r="DR119" s="807"/>
      <c r="DS119" s="807"/>
      <c r="DT119" s="807"/>
      <c r="DU119" s="808"/>
      <c r="DV119" s="895" t="s">
        <v>471</v>
      </c>
      <c r="DW119" s="896"/>
      <c r="DX119" s="896"/>
      <c r="DY119" s="896"/>
      <c r="DZ119" s="897"/>
    </row>
    <row r="120" spans="1:130" s="247" customFormat="1" ht="26.25" customHeight="1" x14ac:dyDescent="0.15">
      <c r="A120" s="864"/>
      <c r="B120" s="865"/>
      <c r="C120" s="868" t="s">
        <v>438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467</v>
      </c>
      <c r="AB120" s="824"/>
      <c r="AC120" s="824"/>
      <c r="AD120" s="824"/>
      <c r="AE120" s="825"/>
      <c r="AF120" s="826" t="s">
        <v>467</v>
      </c>
      <c r="AG120" s="824"/>
      <c r="AH120" s="824"/>
      <c r="AI120" s="824"/>
      <c r="AJ120" s="825"/>
      <c r="AK120" s="826" t="s">
        <v>460</v>
      </c>
      <c r="AL120" s="824"/>
      <c r="AM120" s="824"/>
      <c r="AN120" s="824"/>
      <c r="AO120" s="825"/>
      <c r="AP120" s="871" t="s">
        <v>462</v>
      </c>
      <c r="AQ120" s="872"/>
      <c r="AR120" s="872"/>
      <c r="AS120" s="872"/>
      <c r="AT120" s="873"/>
      <c r="AU120" s="930" t="s">
        <v>472</v>
      </c>
      <c r="AV120" s="931"/>
      <c r="AW120" s="931"/>
      <c r="AX120" s="931"/>
      <c r="AY120" s="932"/>
      <c r="AZ120" s="907" t="s">
        <v>473</v>
      </c>
      <c r="BA120" s="852"/>
      <c r="BB120" s="852"/>
      <c r="BC120" s="852"/>
      <c r="BD120" s="852"/>
      <c r="BE120" s="852"/>
      <c r="BF120" s="852"/>
      <c r="BG120" s="852"/>
      <c r="BH120" s="852"/>
      <c r="BI120" s="852"/>
      <c r="BJ120" s="852"/>
      <c r="BK120" s="852"/>
      <c r="BL120" s="852"/>
      <c r="BM120" s="852"/>
      <c r="BN120" s="852"/>
      <c r="BO120" s="852"/>
      <c r="BP120" s="853"/>
      <c r="BQ120" s="908">
        <v>3652695</v>
      </c>
      <c r="BR120" s="889"/>
      <c r="BS120" s="889"/>
      <c r="BT120" s="889"/>
      <c r="BU120" s="889"/>
      <c r="BV120" s="889">
        <v>3992521</v>
      </c>
      <c r="BW120" s="889"/>
      <c r="BX120" s="889"/>
      <c r="BY120" s="889"/>
      <c r="BZ120" s="889"/>
      <c r="CA120" s="889">
        <v>4667333</v>
      </c>
      <c r="CB120" s="889"/>
      <c r="CC120" s="889"/>
      <c r="CD120" s="889"/>
      <c r="CE120" s="889"/>
      <c r="CF120" s="913">
        <v>143.6</v>
      </c>
      <c r="CG120" s="914"/>
      <c r="CH120" s="914"/>
      <c r="CI120" s="914"/>
      <c r="CJ120" s="914"/>
      <c r="CK120" s="915" t="s">
        <v>474</v>
      </c>
      <c r="CL120" s="899"/>
      <c r="CM120" s="899"/>
      <c r="CN120" s="899"/>
      <c r="CO120" s="900"/>
      <c r="CP120" s="919" t="s">
        <v>475</v>
      </c>
      <c r="CQ120" s="920"/>
      <c r="CR120" s="920"/>
      <c r="CS120" s="920"/>
      <c r="CT120" s="920"/>
      <c r="CU120" s="920"/>
      <c r="CV120" s="920"/>
      <c r="CW120" s="920"/>
      <c r="CX120" s="920"/>
      <c r="CY120" s="920"/>
      <c r="CZ120" s="920"/>
      <c r="DA120" s="920"/>
      <c r="DB120" s="920"/>
      <c r="DC120" s="920"/>
      <c r="DD120" s="920"/>
      <c r="DE120" s="920"/>
      <c r="DF120" s="921"/>
      <c r="DG120" s="908">
        <v>2403353</v>
      </c>
      <c r="DH120" s="889"/>
      <c r="DI120" s="889"/>
      <c r="DJ120" s="889"/>
      <c r="DK120" s="889"/>
      <c r="DL120" s="889">
        <v>2407231</v>
      </c>
      <c r="DM120" s="889"/>
      <c r="DN120" s="889"/>
      <c r="DO120" s="889"/>
      <c r="DP120" s="889"/>
      <c r="DQ120" s="889">
        <v>2401066</v>
      </c>
      <c r="DR120" s="889"/>
      <c r="DS120" s="889"/>
      <c r="DT120" s="889"/>
      <c r="DU120" s="889"/>
      <c r="DV120" s="890">
        <v>73.900000000000006</v>
      </c>
      <c r="DW120" s="890"/>
      <c r="DX120" s="890"/>
      <c r="DY120" s="890"/>
      <c r="DZ120" s="891"/>
    </row>
    <row r="121" spans="1:130" s="247" customFormat="1" ht="26.25" customHeight="1" x14ac:dyDescent="0.15">
      <c r="A121" s="864"/>
      <c r="B121" s="865"/>
      <c r="C121" s="910" t="s">
        <v>476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460</v>
      </c>
      <c r="AB121" s="824"/>
      <c r="AC121" s="824"/>
      <c r="AD121" s="824"/>
      <c r="AE121" s="825"/>
      <c r="AF121" s="826" t="s">
        <v>460</v>
      </c>
      <c r="AG121" s="824"/>
      <c r="AH121" s="824"/>
      <c r="AI121" s="824"/>
      <c r="AJ121" s="825"/>
      <c r="AK121" s="826" t="s">
        <v>229</v>
      </c>
      <c r="AL121" s="824"/>
      <c r="AM121" s="824"/>
      <c r="AN121" s="824"/>
      <c r="AO121" s="825"/>
      <c r="AP121" s="871" t="s">
        <v>229</v>
      </c>
      <c r="AQ121" s="872"/>
      <c r="AR121" s="872"/>
      <c r="AS121" s="872"/>
      <c r="AT121" s="873"/>
      <c r="AU121" s="933"/>
      <c r="AV121" s="934"/>
      <c r="AW121" s="934"/>
      <c r="AX121" s="934"/>
      <c r="AY121" s="935"/>
      <c r="AZ121" s="859" t="s">
        <v>477</v>
      </c>
      <c r="BA121" s="794"/>
      <c r="BB121" s="794"/>
      <c r="BC121" s="794"/>
      <c r="BD121" s="794"/>
      <c r="BE121" s="794"/>
      <c r="BF121" s="794"/>
      <c r="BG121" s="794"/>
      <c r="BH121" s="794"/>
      <c r="BI121" s="794"/>
      <c r="BJ121" s="794"/>
      <c r="BK121" s="794"/>
      <c r="BL121" s="794"/>
      <c r="BM121" s="794"/>
      <c r="BN121" s="794"/>
      <c r="BO121" s="794"/>
      <c r="BP121" s="795"/>
      <c r="BQ121" s="860">
        <v>1134450</v>
      </c>
      <c r="BR121" s="861"/>
      <c r="BS121" s="861"/>
      <c r="BT121" s="861"/>
      <c r="BU121" s="861"/>
      <c r="BV121" s="861">
        <v>1071666</v>
      </c>
      <c r="BW121" s="861"/>
      <c r="BX121" s="861"/>
      <c r="BY121" s="861"/>
      <c r="BZ121" s="861"/>
      <c r="CA121" s="861">
        <v>1007281</v>
      </c>
      <c r="CB121" s="861"/>
      <c r="CC121" s="861"/>
      <c r="CD121" s="861"/>
      <c r="CE121" s="861"/>
      <c r="CF121" s="922">
        <v>31</v>
      </c>
      <c r="CG121" s="923"/>
      <c r="CH121" s="923"/>
      <c r="CI121" s="923"/>
      <c r="CJ121" s="923"/>
      <c r="CK121" s="916"/>
      <c r="CL121" s="902"/>
      <c r="CM121" s="902"/>
      <c r="CN121" s="902"/>
      <c r="CO121" s="903"/>
      <c r="CP121" s="882" t="s">
        <v>478</v>
      </c>
      <c r="CQ121" s="883"/>
      <c r="CR121" s="883"/>
      <c r="CS121" s="883"/>
      <c r="CT121" s="883"/>
      <c r="CU121" s="883"/>
      <c r="CV121" s="883"/>
      <c r="CW121" s="883"/>
      <c r="CX121" s="883"/>
      <c r="CY121" s="883"/>
      <c r="CZ121" s="883"/>
      <c r="DA121" s="883"/>
      <c r="DB121" s="883"/>
      <c r="DC121" s="883"/>
      <c r="DD121" s="883"/>
      <c r="DE121" s="883"/>
      <c r="DF121" s="884"/>
      <c r="DG121" s="860" t="s">
        <v>467</v>
      </c>
      <c r="DH121" s="861"/>
      <c r="DI121" s="861"/>
      <c r="DJ121" s="861"/>
      <c r="DK121" s="861"/>
      <c r="DL121" s="861">
        <v>236910</v>
      </c>
      <c r="DM121" s="861"/>
      <c r="DN121" s="861"/>
      <c r="DO121" s="861"/>
      <c r="DP121" s="861"/>
      <c r="DQ121" s="861">
        <v>233361</v>
      </c>
      <c r="DR121" s="861"/>
      <c r="DS121" s="861"/>
      <c r="DT121" s="861"/>
      <c r="DU121" s="861"/>
      <c r="DV121" s="838">
        <v>7.2</v>
      </c>
      <c r="DW121" s="838"/>
      <c r="DX121" s="838"/>
      <c r="DY121" s="838"/>
      <c r="DZ121" s="839"/>
    </row>
    <row r="122" spans="1:130" s="247" customFormat="1" ht="26.25" customHeight="1" x14ac:dyDescent="0.15">
      <c r="A122" s="864"/>
      <c r="B122" s="865"/>
      <c r="C122" s="868" t="s">
        <v>449</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460</v>
      </c>
      <c r="AB122" s="824"/>
      <c r="AC122" s="824"/>
      <c r="AD122" s="824"/>
      <c r="AE122" s="825"/>
      <c r="AF122" s="826" t="s">
        <v>459</v>
      </c>
      <c r="AG122" s="824"/>
      <c r="AH122" s="824"/>
      <c r="AI122" s="824"/>
      <c r="AJ122" s="825"/>
      <c r="AK122" s="826" t="s">
        <v>460</v>
      </c>
      <c r="AL122" s="824"/>
      <c r="AM122" s="824"/>
      <c r="AN122" s="824"/>
      <c r="AO122" s="825"/>
      <c r="AP122" s="871" t="s">
        <v>229</v>
      </c>
      <c r="AQ122" s="872"/>
      <c r="AR122" s="872"/>
      <c r="AS122" s="872"/>
      <c r="AT122" s="873"/>
      <c r="AU122" s="933"/>
      <c r="AV122" s="934"/>
      <c r="AW122" s="934"/>
      <c r="AX122" s="934"/>
      <c r="AY122" s="935"/>
      <c r="AZ122" s="926" t="s">
        <v>479</v>
      </c>
      <c r="BA122" s="927"/>
      <c r="BB122" s="927"/>
      <c r="BC122" s="927"/>
      <c r="BD122" s="927"/>
      <c r="BE122" s="927"/>
      <c r="BF122" s="927"/>
      <c r="BG122" s="927"/>
      <c r="BH122" s="927"/>
      <c r="BI122" s="927"/>
      <c r="BJ122" s="927"/>
      <c r="BK122" s="927"/>
      <c r="BL122" s="927"/>
      <c r="BM122" s="927"/>
      <c r="BN122" s="927"/>
      <c r="BO122" s="927"/>
      <c r="BP122" s="928"/>
      <c r="BQ122" s="929">
        <v>5384206</v>
      </c>
      <c r="BR122" s="892"/>
      <c r="BS122" s="892"/>
      <c r="BT122" s="892"/>
      <c r="BU122" s="892"/>
      <c r="BV122" s="892">
        <v>5383535</v>
      </c>
      <c r="BW122" s="892"/>
      <c r="BX122" s="892"/>
      <c r="BY122" s="892"/>
      <c r="BZ122" s="892"/>
      <c r="CA122" s="892">
        <v>5220727</v>
      </c>
      <c r="CB122" s="892"/>
      <c r="CC122" s="892"/>
      <c r="CD122" s="892"/>
      <c r="CE122" s="892"/>
      <c r="CF122" s="893">
        <v>160.69999999999999</v>
      </c>
      <c r="CG122" s="894"/>
      <c r="CH122" s="894"/>
      <c r="CI122" s="894"/>
      <c r="CJ122" s="894"/>
      <c r="CK122" s="916"/>
      <c r="CL122" s="902"/>
      <c r="CM122" s="902"/>
      <c r="CN122" s="902"/>
      <c r="CO122" s="903"/>
      <c r="CP122" s="882" t="s">
        <v>399</v>
      </c>
      <c r="CQ122" s="883"/>
      <c r="CR122" s="883"/>
      <c r="CS122" s="883"/>
      <c r="CT122" s="883"/>
      <c r="CU122" s="883"/>
      <c r="CV122" s="883"/>
      <c r="CW122" s="883"/>
      <c r="CX122" s="883"/>
      <c r="CY122" s="883"/>
      <c r="CZ122" s="883"/>
      <c r="DA122" s="883"/>
      <c r="DB122" s="883"/>
      <c r="DC122" s="883"/>
      <c r="DD122" s="883"/>
      <c r="DE122" s="883"/>
      <c r="DF122" s="884"/>
      <c r="DG122" s="860" t="s">
        <v>229</v>
      </c>
      <c r="DH122" s="861"/>
      <c r="DI122" s="861"/>
      <c r="DJ122" s="861"/>
      <c r="DK122" s="861"/>
      <c r="DL122" s="861" t="s">
        <v>229</v>
      </c>
      <c r="DM122" s="861"/>
      <c r="DN122" s="861"/>
      <c r="DO122" s="861"/>
      <c r="DP122" s="861"/>
      <c r="DQ122" s="861" t="s">
        <v>471</v>
      </c>
      <c r="DR122" s="861"/>
      <c r="DS122" s="861"/>
      <c r="DT122" s="861"/>
      <c r="DU122" s="861"/>
      <c r="DV122" s="838" t="s">
        <v>471</v>
      </c>
      <c r="DW122" s="838"/>
      <c r="DX122" s="838"/>
      <c r="DY122" s="838"/>
      <c r="DZ122" s="839"/>
    </row>
    <row r="123" spans="1:130" s="247" customFormat="1" ht="26.25" customHeight="1" x14ac:dyDescent="0.15">
      <c r="A123" s="864"/>
      <c r="B123" s="865"/>
      <c r="C123" s="868" t="s">
        <v>455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460</v>
      </c>
      <c r="AB123" s="824"/>
      <c r="AC123" s="824"/>
      <c r="AD123" s="824"/>
      <c r="AE123" s="825"/>
      <c r="AF123" s="826" t="s">
        <v>229</v>
      </c>
      <c r="AG123" s="824"/>
      <c r="AH123" s="824"/>
      <c r="AI123" s="824"/>
      <c r="AJ123" s="825"/>
      <c r="AK123" s="826" t="s">
        <v>229</v>
      </c>
      <c r="AL123" s="824"/>
      <c r="AM123" s="824"/>
      <c r="AN123" s="824"/>
      <c r="AO123" s="825"/>
      <c r="AP123" s="871" t="s">
        <v>409</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480</v>
      </c>
      <c r="BP123" s="925"/>
      <c r="BQ123" s="879">
        <v>10171351</v>
      </c>
      <c r="BR123" s="880"/>
      <c r="BS123" s="880"/>
      <c r="BT123" s="880"/>
      <c r="BU123" s="880"/>
      <c r="BV123" s="880">
        <v>10447722</v>
      </c>
      <c r="BW123" s="880"/>
      <c r="BX123" s="880"/>
      <c r="BY123" s="880"/>
      <c r="BZ123" s="880"/>
      <c r="CA123" s="880">
        <v>10895341</v>
      </c>
      <c r="CB123" s="880"/>
      <c r="CC123" s="880"/>
      <c r="CD123" s="880"/>
      <c r="CE123" s="880"/>
      <c r="CF123" s="790"/>
      <c r="CG123" s="791"/>
      <c r="CH123" s="791"/>
      <c r="CI123" s="791"/>
      <c r="CJ123" s="881"/>
      <c r="CK123" s="916"/>
      <c r="CL123" s="902"/>
      <c r="CM123" s="902"/>
      <c r="CN123" s="902"/>
      <c r="CO123" s="903"/>
      <c r="CP123" s="882" t="s">
        <v>481</v>
      </c>
      <c r="CQ123" s="883"/>
      <c r="CR123" s="883"/>
      <c r="CS123" s="883"/>
      <c r="CT123" s="883"/>
      <c r="CU123" s="883"/>
      <c r="CV123" s="883"/>
      <c r="CW123" s="883"/>
      <c r="CX123" s="883"/>
      <c r="CY123" s="883"/>
      <c r="CZ123" s="883"/>
      <c r="DA123" s="883"/>
      <c r="DB123" s="883"/>
      <c r="DC123" s="883"/>
      <c r="DD123" s="883"/>
      <c r="DE123" s="883"/>
      <c r="DF123" s="884"/>
      <c r="DG123" s="823" t="s">
        <v>229</v>
      </c>
      <c r="DH123" s="824"/>
      <c r="DI123" s="824"/>
      <c r="DJ123" s="824"/>
      <c r="DK123" s="825"/>
      <c r="DL123" s="826" t="s">
        <v>409</v>
      </c>
      <c r="DM123" s="824"/>
      <c r="DN123" s="824"/>
      <c r="DO123" s="824"/>
      <c r="DP123" s="825"/>
      <c r="DQ123" s="826" t="s">
        <v>229</v>
      </c>
      <c r="DR123" s="824"/>
      <c r="DS123" s="824"/>
      <c r="DT123" s="824"/>
      <c r="DU123" s="825"/>
      <c r="DV123" s="871" t="s">
        <v>229</v>
      </c>
      <c r="DW123" s="872"/>
      <c r="DX123" s="872"/>
      <c r="DY123" s="872"/>
      <c r="DZ123" s="873"/>
    </row>
    <row r="124" spans="1:130" s="247" customFormat="1" ht="26.25" customHeight="1" thickBot="1" x14ac:dyDescent="0.2">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471</v>
      </c>
      <c r="AB124" s="824"/>
      <c r="AC124" s="824"/>
      <c r="AD124" s="824"/>
      <c r="AE124" s="825"/>
      <c r="AF124" s="826" t="s">
        <v>460</v>
      </c>
      <c r="AG124" s="824"/>
      <c r="AH124" s="824"/>
      <c r="AI124" s="824"/>
      <c r="AJ124" s="825"/>
      <c r="AK124" s="826" t="s">
        <v>467</v>
      </c>
      <c r="AL124" s="824"/>
      <c r="AM124" s="824"/>
      <c r="AN124" s="824"/>
      <c r="AO124" s="825"/>
      <c r="AP124" s="871" t="s">
        <v>462</v>
      </c>
      <c r="AQ124" s="872"/>
      <c r="AR124" s="872"/>
      <c r="AS124" s="872"/>
      <c r="AT124" s="873"/>
      <c r="AU124" s="874" t="s">
        <v>482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10.199999999999999</v>
      </c>
      <c r="BR124" s="878"/>
      <c r="BS124" s="878"/>
      <c r="BT124" s="878"/>
      <c r="BU124" s="878"/>
      <c r="BV124" s="878">
        <v>9.9</v>
      </c>
      <c r="BW124" s="878"/>
      <c r="BX124" s="878"/>
      <c r="BY124" s="878"/>
      <c r="BZ124" s="878"/>
      <c r="CA124" s="878" t="s">
        <v>483</v>
      </c>
      <c r="CB124" s="878"/>
      <c r="CC124" s="878"/>
      <c r="CD124" s="878"/>
      <c r="CE124" s="878"/>
      <c r="CF124" s="768"/>
      <c r="CG124" s="769"/>
      <c r="CH124" s="769"/>
      <c r="CI124" s="769"/>
      <c r="CJ124" s="909"/>
      <c r="CK124" s="917"/>
      <c r="CL124" s="917"/>
      <c r="CM124" s="917"/>
      <c r="CN124" s="917"/>
      <c r="CO124" s="918"/>
      <c r="CP124" s="882" t="s">
        <v>484</v>
      </c>
      <c r="CQ124" s="883"/>
      <c r="CR124" s="883"/>
      <c r="CS124" s="883"/>
      <c r="CT124" s="883"/>
      <c r="CU124" s="883"/>
      <c r="CV124" s="883"/>
      <c r="CW124" s="883"/>
      <c r="CX124" s="883"/>
      <c r="CY124" s="883"/>
      <c r="CZ124" s="883"/>
      <c r="DA124" s="883"/>
      <c r="DB124" s="883"/>
      <c r="DC124" s="883"/>
      <c r="DD124" s="883"/>
      <c r="DE124" s="883"/>
      <c r="DF124" s="884"/>
      <c r="DG124" s="806" t="s">
        <v>460</v>
      </c>
      <c r="DH124" s="807"/>
      <c r="DI124" s="807"/>
      <c r="DJ124" s="807"/>
      <c r="DK124" s="808"/>
      <c r="DL124" s="809" t="s">
        <v>485</v>
      </c>
      <c r="DM124" s="807"/>
      <c r="DN124" s="807"/>
      <c r="DO124" s="807"/>
      <c r="DP124" s="808"/>
      <c r="DQ124" s="809" t="s">
        <v>460</v>
      </c>
      <c r="DR124" s="807"/>
      <c r="DS124" s="807"/>
      <c r="DT124" s="807"/>
      <c r="DU124" s="808"/>
      <c r="DV124" s="895" t="s">
        <v>471</v>
      </c>
      <c r="DW124" s="896"/>
      <c r="DX124" s="896"/>
      <c r="DY124" s="896"/>
      <c r="DZ124" s="897"/>
    </row>
    <row r="125" spans="1:130" s="247" customFormat="1" ht="26.25" customHeight="1" x14ac:dyDescent="0.15">
      <c r="A125" s="864"/>
      <c r="B125" s="865"/>
      <c r="C125" s="868" t="s">
        <v>465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485</v>
      </c>
      <c r="AB125" s="824"/>
      <c r="AC125" s="824"/>
      <c r="AD125" s="824"/>
      <c r="AE125" s="825"/>
      <c r="AF125" s="826" t="s">
        <v>485</v>
      </c>
      <c r="AG125" s="824"/>
      <c r="AH125" s="824"/>
      <c r="AI125" s="824"/>
      <c r="AJ125" s="825"/>
      <c r="AK125" s="826" t="s">
        <v>471</v>
      </c>
      <c r="AL125" s="824"/>
      <c r="AM125" s="824"/>
      <c r="AN125" s="824"/>
      <c r="AO125" s="825"/>
      <c r="AP125" s="871" t="s">
        <v>409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486</v>
      </c>
      <c r="CL125" s="899"/>
      <c r="CM125" s="899"/>
      <c r="CN125" s="899"/>
      <c r="CO125" s="900"/>
      <c r="CP125" s="907" t="s">
        <v>487</v>
      </c>
      <c r="CQ125" s="852"/>
      <c r="CR125" s="852"/>
      <c r="CS125" s="852"/>
      <c r="CT125" s="852"/>
      <c r="CU125" s="852"/>
      <c r="CV125" s="852"/>
      <c r="CW125" s="852"/>
      <c r="CX125" s="852"/>
      <c r="CY125" s="852"/>
      <c r="CZ125" s="852"/>
      <c r="DA125" s="852"/>
      <c r="DB125" s="852"/>
      <c r="DC125" s="852"/>
      <c r="DD125" s="852"/>
      <c r="DE125" s="852"/>
      <c r="DF125" s="853"/>
      <c r="DG125" s="908" t="s">
        <v>229</v>
      </c>
      <c r="DH125" s="889"/>
      <c r="DI125" s="889"/>
      <c r="DJ125" s="889"/>
      <c r="DK125" s="889"/>
      <c r="DL125" s="889" t="s">
        <v>468</v>
      </c>
      <c r="DM125" s="889"/>
      <c r="DN125" s="889"/>
      <c r="DO125" s="889"/>
      <c r="DP125" s="889"/>
      <c r="DQ125" s="889" t="s">
        <v>229</v>
      </c>
      <c r="DR125" s="889"/>
      <c r="DS125" s="889"/>
      <c r="DT125" s="889"/>
      <c r="DU125" s="889"/>
      <c r="DV125" s="890" t="s">
        <v>471</v>
      </c>
      <c r="DW125" s="890"/>
      <c r="DX125" s="890"/>
      <c r="DY125" s="890"/>
      <c r="DZ125" s="891"/>
    </row>
    <row r="126" spans="1:130" s="247" customFormat="1" ht="26.25" customHeight="1" thickBot="1" x14ac:dyDescent="0.2">
      <c r="A126" s="864"/>
      <c r="B126" s="865"/>
      <c r="C126" s="868" t="s">
        <v>470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229</v>
      </c>
      <c r="AB126" s="824"/>
      <c r="AC126" s="824"/>
      <c r="AD126" s="824"/>
      <c r="AE126" s="825"/>
      <c r="AF126" s="826" t="s">
        <v>229</v>
      </c>
      <c r="AG126" s="824"/>
      <c r="AH126" s="824"/>
      <c r="AI126" s="824"/>
      <c r="AJ126" s="825"/>
      <c r="AK126" s="826" t="s">
        <v>409</v>
      </c>
      <c r="AL126" s="824"/>
      <c r="AM126" s="824"/>
      <c r="AN126" s="824"/>
      <c r="AO126" s="825"/>
      <c r="AP126" s="871" t="s">
        <v>468</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488</v>
      </c>
      <c r="CQ126" s="794"/>
      <c r="CR126" s="794"/>
      <c r="CS126" s="794"/>
      <c r="CT126" s="794"/>
      <c r="CU126" s="794"/>
      <c r="CV126" s="794"/>
      <c r="CW126" s="794"/>
      <c r="CX126" s="794"/>
      <c r="CY126" s="794"/>
      <c r="CZ126" s="794"/>
      <c r="DA126" s="794"/>
      <c r="DB126" s="794"/>
      <c r="DC126" s="794"/>
      <c r="DD126" s="794"/>
      <c r="DE126" s="794"/>
      <c r="DF126" s="795"/>
      <c r="DG126" s="860" t="s">
        <v>483</v>
      </c>
      <c r="DH126" s="861"/>
      <c r="DI126" s="861"/>
      <c r="DJ126" s="861"/>
      <c r="DK126" s="861"/>
      <c r="DL126" s="861" t="s">
        <v>467</v>
      </c>
      <c r="DM126" s="861"/>
      <c r="DN126" s="861"/>
      <c r="DO126" s="861"/>
      <c r="DP126" s="861"/>
      <c r="DQ126" s="861" t="s">
        <v>229</v>
      </c>
      <c r="DR126" s="861"/>
      <c r="DS126" s="861"/>
      <c r="DT126" s="861"/>
      <c r="DU126" s="861"/>
      <c r="DV126" s="838" t="s">
        <v>409</v>
      </c>
      <c r="DW126" s="838"/>
      <c r="DX126" s="838"/>
      <c r="DY126" s="838"/>
      <c r="DZ126" s="839"/>
    </row>
    <row r="127" spans="1:130" s="247" customFormat="1" ht="26.25" customHeight="1" x14ac:dyDescent="0.15">
      <c r="A127" s="866"/>
      <c r="B127" s="867"/>
      <c r="C127" s="885" t="s">
        <v>489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229</v>
      </c>
      <c r="AB127" s="824"/>
      <c r="AC127" s="824"/>
      <c r="AD127" s="824"/>
      <c r="AE127" s="825"/>
      <c r="AF127" s="826" t="s">
        <v>229</v>
      </c>
      <c r="AG127" s="824"/>
      <c r="AH127" s="824"/>
      <c r="AI127" s="824"/>
      <c r="AJ127" s="825"/>
      <c r="AK127" s="826" t="s">
        <v>460</v>
      </c>
      <c r="AL127" s="824"/>
      <c r="AM127" s="824"/>
      <c r="AN127" s="824"/>
      <c r="AO127" s="825"/>
      <c r="AP127" s="871" t="s">
        <v>460</v>
      </c>
      <c r="AQ127" s="872"/>
      <c r="AR127" s="872"/>
      <c r="AS127" s="872"/>
      <c r="AT127" s="873"/>
      <c r="AU127" s="283"/>
      <c r="AV127" s="283"/>
      <c r="AW127" s="283"/>
      <c r="AX127" s="888" t="s">
        <v>490</v>
      </c>
      <c r="AY127" s="856"/>
      <c r="AZ127" s="856"/>
      <c r="BA127" s="856"/>
      <c r="BB127" s="856"/>
      <c r="BC127" s="856"/>
      <c r="BD127" s="856"/>
      <c r="BE127" s="857"/>
      <c r="BF127" s="855" t="s">
        <v>491</v>
      </c>
      <c r="BG127" s="856"/>
      <c r="BH127" s="856"/>
      <c r="BI127" s="856"/>
      <c r="BJ127" s="856"/>
      <c r="BK127" s="856"/>
      <c r="BL127" s="857"/>
      <c r="BM127" s="855" t="s">
        <v>492</v>
      </c>
      <c r="BN127" s="856"/>
      <c r="BO127" s="856"/>
      <c r="BP127" s="856"/>
      <c r="BQ127" s="856"/>
      <c r="BR127" s="856"/>
      <c r="BS127" s="857"/>
      <c r="BT127" s="855" t="s">
        <v>493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494</v>
      </c>
      <c r="CQ127" s="794"/>
      <c r="CR127" s="794"/>
      <c r="CS127" s="794"/>
      <c r="CT127" s="794"/>
      <c r="CU127" s="794"/>
      <c r="CV127" s="794"/>
      <c r="CW127" s="794"/>
      <c r="CX127" s="794"/>
      <c r="CY127" s="794"/>
      <c r="CZ127" s="794"/>
      <c r="DA127" s="794"/>
      <c r="DB127" s="794"/>
      <c r="DC127" s="794"/>
      <c r="DD127" s="794"/>
      <c r="DE127" s="794"/>
      <c r="DF127" s="795"/>
      <c r="DG127" s="860" t="s">
        <v>409</v>
      </c>
      <c r="DH127" s="861"/>
      <c r="DI127" s="861"/>
      <c r="DJ127" s="861"/>
      <c r="DK127" s="861"/>
      <c r="DL127" s="861" t="s">
        <v>229</v>
      </c>
      <c r="DM127" s="861"/>
      <c r="DN127" s="861"/>
      <c r="DO127" s="861"/>
      <c r="DP127" s="861"/>
      <c r="DQ127" s="861" t="s">
        <v>460</v>
      </c>
      <c r="DR127" s="861"/>
      <c r="DS127" s="861"/>
      <c r="DT127" s="861"/>
      <c r="DU127" s="861"/>
      <c r="DV127" s="838" t="s">
        <v>467</v>
      </c>
      <c r="DW127" s="838"/>
      <c r="DX127" s="838"/>
      <c r="DY127" s="838"/>
      <c r="DZ127" s="839"/>
    </row>
    <row r="128" spans="1:130" s="247" customFormat="1" ht="26.25" customHeight="1" thickBot="1" x14ac:dyDescent="0.2">
      <c r="A128" s="840" t="s">
        <v>495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496</v>
      </c>
      <c r="X128" s="842"/>
      <c r="Y128" s="842"/>
      <c r="Z128" s="843"/>
      <c r="AA128" s="844">
        <v>73451</v>
      </c>
      <c r="AB128" s="845"/>
      <c r="AC128" s="845"/>
      <c r="AD128" s="845"/>
      <c r="AE128" s="846"/>
      <c r="AF128" s="847">
        <v>77989</v>
      </c>
      <c r="AG128" s="845"/>
      <c r="AH128" s="845"/>
      <c r="AI128" s="845"/>
      <c r="AJ128" s="846"/>
      <c r="AK128" s="847">
        <v>78740</v>
      </c>
      <c r="AL128" s="845"/>
      <c r="AM128" s="845"/>
      <c r="AN128" s="845"/>
      <c r="AO128" s="846"/>
      <c r="AP128" s="848"/>
      <c r="AQ128" s="849"/>
      <c r="AR128" s="849"/>
      <c r="AS128" s="849"/>
      <c r="AT128" s="850"/>
      <c r="AU128" s="283"/>
      <c r="AV128" s="283"/>
      <c r="AW128" s="283"/>
      <c r="AX128" s="851" t="s">
        <v>497</v>
      </c>
      <c r="AY128" s="852"/>
      <c r="AZ128" s="852"/>
      <c r="BA128" s="852"/>
      <c r="BB128" s="852"/>
      <c r="BC128" s="852"/>
      <c r="BD128" s="852"/>
      <c r="BE128" s="853"/>
      <c r="BF128" s="830" t="s">
        <v>468</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498</v>
      </c>
      <c r="CQ128" s="772"/>
      <c r="CR128" s="772"/>
      <c r="CS128" s="772"/>
      <c r="CT128" s="772"/>
      <c r="CU128" s="772"/>
      <c r="CV128" s="772"/>
      <c r="CW128" s="772"/>
      <c r="CX128" s="772"/>
      <c r="CY128" s="772"/>
      <c r="CZ128" s="772"/>
      <c r="DA128" s="772"/>
      <c r="DB128" s="772"/>
      <c r="DC128" s="772"/>
      <c r="DD128" s="772"/>
      <c r="DE128" s="772"/>
      <c r="DF128" s="773"/>
      <c r="DG128" s="834">
        <v>5697</v>
      </c>
      <c r="DH128" s="835"/>
      <c r="DI128" s="835"/>
      <c r="DJ128" s="835"/>
      <c r="DK128" s="835"/>
      <c r="DL128" s="835">
        <v>5339</v>
      </c>
      <c r="DM128" s="835"/>
      <c r="DN128" s="835"/>
      <c r="DO128" s="835"/>
      <c r="DP128" s="835"/>
      <c r="DQ128" s="835">
        <v>5023</v>
      </c>
      <c r="DR128" s="835"/>
      <c r="DS128" s="835"/>
      <c r="DT128" s="835"/>
      <c r="DU128" s="835"/>
      <c r="DV128" s="836">
        <v>0.2</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499</v>
      </c>
      <c r="X129" s="821"/>
      <c r="Y129" s="821"/>
      <c r="Z129" s="822"/>
      <c r="AA129" s="823">
        <v>3586945</v>
      </c>
      <c r="AB129" s="824"/>
      <c r="AC129" s="824"/>
      <c r="AD129" s="824"/>
      <c r="AE129" s="825"/>
      <c r="AF129" s="826">
        <v>3597268</v>
      </c>
      <c r="AG129" s="824"/>
      <c r="AH129" s="824"/>
      <c r="AI129" s="824"/>
      <c r="AJ129" s="825"/>
      <c r="AK129" s="826">
        <v>3658676</v>
      </c>
      <c r="AL129" s="824"/>
      <c r="AM129" s="824"/>
      <c r="AN129" s="824"/>
      <c r="AO129" s="825"/>
      <c r="AP129" s="827"/>
      <c r="AQ129" s="828"/>
      <c r="AR129" s="828"/>
      <c r="AS129" s="828"/>
      <c r="AT129" s="829"/>
      <c r="AU129" s="285"/>
      <c r="AV129" s="285"/>
      <c r="AW129" s="285"/>
      <c r="AX129" s="793" t="s">
        <v>500</v>
      </c>
      <c r="AY129" s="794"/>
      <c r="AZ129" s="794"/>
      <c r="BA129" s="794"/>
      <c r="BB129" s="794"/>
      <c r="BC129" s="794"/>
      <c r="BD129" s="794"/>
      <c r="BE129" s="795"/>
      <c r="BF129" s="813" t="s">
        <v>460</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502</v>
      </c>
      <c r="X130" s="821"/>
      <c r="Y130" s="821"/>
      <c r="Z130" s="822"/>
      <c r="AA130" s="823">
        <v>428556</v>
      </c>
      <c r="AB130" s="824"/>
      <c r="AC130" s="824"/>
      <c r="AD130" s="824"/>
      <c r="AE130" s="825"/>
      <c r="AF130" s="826">
        <v>423023</v>
      </c>
      <c r="AG130" s="824"/>
      <c r="AH130" s="824"/>
      <c r="AI130" s="824"/>
      <c r="AJ130" s="825"/>
      <c r="AK130" s="826">
        <v>409102</v>
      </c>
      <c r="AL130" s="824"/>
      <c r="AM130" s="824"/>
      <c r="AN130" s="824"/>
      <c r="AO130" s="825"/>
      <c r="AP130" s="827"/>
      <c r="AQ130" s="828"/>
      <c r="AR130" s="828"/>
      <c r="AS130" s="828"/>
      <c r="AT130" s="829"/>
      <c r="AU130" s="285"/>
      <c r="AV130" s="285"/>
      <c r="AW130" s="285"/>
      <c r="AX130" s="793" t="s">
        <v>503</v>
      </c>
      <c r="AY130" s="794"/>
      <c r="AZ130" s="794"/>
      <c r="BA130" s="794"/>
      <c r="BB130" s="794"/>
      <c r="BC130" s="794"/>
      <c r="BD130" s="794"/>
      <c r="BE130" s="795"/>
      <c r="BF130" s="796">
        <v>9.9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504</v>
      </c>
      <c r="X131" s="804"/>
      <c r="Y131" s="804"/>
      <c r="Z131" s="805"/>
      <c r="AA131" s="806">
        <v>3158389</v>
      </c>
      <c r="AB131" s="807"/>
      <c r="AC131" s="807"/>
      <c r="AD131" s="807"/>
      <c r="AE131" s="808"/>
      <c r="AF131" s="809">
        <v>3174245</v>
      </c>
      <c r="AG131" s="807"/>
      <c r="AH131" s="807"/>
      <c r="AI131" s="807"/>
      <c r="AJ131" s="808"/>
      <c r="AK131" s="809">
        <v>3249574</v>
      </c>
      <c r="AL131" s="807"/>
      <c r="AM131" s="807"/>
      <c r="AN131" s="807"/>
      <c r="AO131" s="808"/>
      <c r="AP131" s="810"/>
      <c r="AQ131" s="811"/>
      <c r="AR131" s="811"/>
      <c r="AS131" s="811"/>
      <c r="AT131" s="812"/>
      <c r="AU131" s="285"/>
      <c r="AV131" s="285"/>
      <c r="AW131" s="285"/>
      <c r="AX131" s="771" t="s">
        <v>505</v>
      </c>
      <c r="AY131" s="772"/>
      <c r="AZ131" s="772"/>
      <c r="BA131" s="772"/>
      <c r="BB131" s="772"/>
      <c r="BC131" s="772"/>
      <c r="BD131" s="772"/>
      <c r="BE131" s="773"/>
      <c r="BF131" s="774" t="s">
        <v>467</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507</v>
      </c>
      <c r="W132" s="784"/>
      <c r="X132" s="784"/>
      <c r="Y132" s="784"/>
      <c r="Z132" s="785"/>
      <c r="AA132" s="786">
        <v>10.552468360000001</v>
      </c>
      <c r="AB132" s="787"/>
      <c r="AC132" s="787"/>
      <c r="AD132" s="787"/>
      <c r="AE132" s="788"/>
      <c r="AF132" s="789">
        <v>10.34261691</v>
      </c>
      <c r="AG132" s="787"/>
      <c r="AH132" s="787"/>
      <c r="AI132" s="787"/>
      <c r="AJ132" s="788"/>
      <c r="AK132" s="789">
        <v>9.0819596659999995</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508</v>
      </c>
      <c r="W133" s="763"/>
      <c r="X133" s="763"/>
      <c r="Y133" s="763"/>
      <c r="Z133" s="764"/>
      <c r="AA133" s="765">
        <v>11.2</v>
      </c>
      <c r="AB133" s="766"/>
      <c r="AC133" s="766"/>
      <c r="AD133" s="766"/>
      <c r="AE133" s="767"/>
      <c r="AF133" s="765">
        <v>10.5</v>
      </c>
      <c r="AG133" s="766"/>
      <c r="AH133" s="766"/>
      <c r="AI133" s="766"/>
      <c r="AJ133" s="767"/>
      <c r="AK133" s="765">
        <v>9.9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L6eM4YWK8vFfH6/PW3GiiQMH1r8z3OK1Vtz3Kmlo3mex/YVhKnq2mQ/qDvN9IcT+AIZn0uXggvyHLLw2+Gm4A==" saltValue="wXJ2xbW9sJg/NNrLl80Qp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m73m3/fRxX9bQGUJwdJToJrj7hItwnLm0co9zi6QYnMhiwBkMt+SuY0FAO8mti+ec6l3Wph4QCa5nU+X/JO8w==" saltValue="Sc4bhl20nLLkZet7vS8S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di7Q5BBEETJMyo3ID9C0eBCLKTHpViCpunDvY8ZgIJf4VhwWTTB7p9itJ/Urgo+K36xlqOowWuCGQjRL79k0A==" saltValue="TYPae72oCggdoaUy3AVgM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517</v>
      </c>
      <c r="AL9" s="1193"/>
      <c r="AM9" s="1193"/>
      <c r="AN9" s="1194"/>
      <c r="AO9" s="313">
        <v>706252</v>
      </c>
      <c r="AP9" s="313">
        <v>48258</v>
      </c>
      <c r="AQ9" s="314">
        <v>89061</v>
      </c>
      <c r="AR9" s="315">
        <v>-45.8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518</v>
      </c>
      <c r="AL10" s="1193"/>
      <c r="AM10" s="1193"/>
      <c r="AN10" s="1194"/>
      <c r="AO10" s="316">
        <v>98035</v>
      </c>
      <c r="AP10" s="316">
        <v>6699</v>
      </c>
      <c r="AQ10" s="317">
        <v>10104</v>
      </c>
      <c r="AR10" s="318">
        <v>-33.700000000000003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519</v>
      </c>
      <c r="AL11" s="1193"/>
      <c r="AM11" s="1193"/>
      <c r="AN11" s="1194"/>
      <c r="AO11" s="316">
        <v>59301</v>
      </c>
      <c r="AP11" s="316">
        <v>4052</v>
      </c>
      <c r="AQ11" s="317">
        <v>14957</v>
      </c>
      <c r="AR11" s="318">
        <v>-72.900000000000006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520</v>
      </c>
      <c r="AL12" s="1193"/>
      <c r="AM12" s="1193"/>
      <c r="AN12" s="1194"/>
      <c r="AO12" s="316" t="s">
        <v>521</v>
      </c>
      <c r="AP12" s="316" t="s">
        <v>521</v>
      </c>
      <c r="AQ12" s="317">
        <v>435</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522</v>
      </c>
      <c r="AL13" s="1193"/>
      <c r="AM13" s="1193"/>
      <c r="AN13" s="1194"/>
      <c r="AO13" s="316" t="s">
        <v>521</v>
      </c>
      <c r="AP13" s="316" t="s">
        <v>521</v>
      </c>
      <c r="AQ13" s="317" t="s">
        <v>521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523</v>
      </c>
      <c r="AL14" s="1193"/>
      <c r="AM14" s="1193"/>
      <c r="AN14" s="1194"/>
      <c r="AO14" s="316">
        <v>47407</v>
      </c>
      <c r="AP14" s="316">
        <v>3239</v>
      </c>
      <c r="AQ14" s="317">
        <v>4008</v>
      </c>
      <c r="AR14" s="318">
        <v>-19.2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524</v>
      </c>
      <c r="AL15" s="1193"/>
      <c r="AM15" s="1193"/>
      <c r="AN15" s="1194"/>
      <c r="AO15" s="316">
        <v>25306</v>
      </c>
      <c r="AP15" s="316">
        <v>1729</v>
      </c>
      <c r="AQ15" s="317">
        <v>2366</v>
      </c>
      <c r="AR15" s="318">
        <v>-26.9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525</v>
      </c>
      <c r="AL16" s="1196"/>
      <c r="AM16" s="1196"/>
      <c r="AN16" s="1197"/>
      <c r="AO16" s="316">
        <v>-65312</v>
      </c>
      <c r="AP16" s="316">
        <v>-4463</v>
      </c>
      <c r="AQ16" s="317">
        <v>-7825</v>
      </c>
      <c r="AR16" s="318">
        <v>-43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870989</v>
      </c>
      <c r="AP17" s="316">
        <v>59514</v>
      </c>
      <c r="AQ17" s="317">
        <v>113106</v>
      </c>
      <c r="AR17" s="318">
        <v>-47.4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530</v>
      </c>
      <c r="AL21" s="1190"/>
      <c r="AM21" s="1190"/>
      <c r="AN21" s="1191"/>
      <c r="AO21" s="328">
        <v>6.08</v>
      </c>
      <c r="AP21" s="329">
        <v>10.59</v>
      </c>
      <c r="AQ21" s="330">
        <v>-4.51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531</v>
      </c>
      <c r="AL22" s="1190"/>
      <c r="AM22" s="1190"/>
      <c r="AN22" s="1191"/>
      <c r="AO22" s="333">
        <v>97.2</v>
      </c>
      <c r="AP22" s="334">
        <v>96.5</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535</v>
      </c>
      <c r="AL32" s="1181"/>
      <c r="AM32" s="1181"/>
      <c r="AN32" s="1182"/>
      <c r="AO32" s="343">
        <v>597345</v>
      </c>
      <c r="AP32" s="343">
        <v>40816</v>
      </c>
      <c r="AQ32" s="344">
        <v>58419</v>
      </c>
      <c r="AR32" s="345">
        <v>-30.1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536</v>
      </c>
      <c r="AL33" s="1181"/>
      <c r="AM33" s="1181"/>
      <c r="AN33" s="1182"/>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537</v>
      </c>
      <c r="AL34" s="1181"/>
      <c r="AM34" s="1181"/>
      <c r="AN34" s="1182"/>
      <c r="AO34" s="343" t="s">
        <v>521</v>
      </c>
      <c r="AP34" s="343" t="s">
        <v>521</v>
      </c>
      <c r="AQ34" s="344" t="s">
        <v>521</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538</v>
      </c>
      <c r="AL35" s="1181"/>
      <c r="AM35" s="1181"/>
      <c r="AN35" s="1182"/>
      <c r="AO35" s="343">
        <v>185622</v>
      </c>
      <c r="AP35" s="343">
        <v>12683</v>
      </c>
      <c r="AQ35" s="344">
        <v>22315</v>
      </c>
      <c r="AR35" s="345">
        <v>-43.2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539</v>
      </c>
      <c r="AL36" s="1181"/>
      <c r="AM36" s="1181"/>
      <c r="AN36" s="1182"/>
      <c r="AO36" s="343" t="s">
        <v>521</v>
      </c>
      <c r="AP36" s="343" t="s">
        <v>521</v>
      </c>
      <c r="AQ36" s="344">
        <v>3809</v>
      </c>
      <c r="AR36" s="345" t="s">
        <v>521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540</v>
      </c>
      <c r="AL37" s="1181"/>
      <c r="AM37" s="1181"/>
      <c r="AN37" s="1182"/>
      <c r="AO37" s="343" t="s">
        <v>521</v>
      </c>
      <c r="AP37" s="343" t="s">
        <v>521</v>
      </c>
      <c r="AQ37" s="344">
        <v>857</v>
      </c>
      <c r="AR37" s="345" t="s">
        <v>521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541</v>
      </c>
      <c r="AL38" s="1184"/>
      <c r="AM38" s="1184"/>
      <c r="AN38" s="1185"/>
      <c r="AO38" s="346" t="s">
        <v>521</v>
      </c>
      <c r="AP38" s="346" t="s">
        <v>521</v>
      </c>
      <c r="AQ38" s="347">
        <v>5</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542</v>
      </c>
      <c r="AL39" s="1184"/>
      <c r="AM39" s="1184"/>
      <c r="AN39" s="1185"/>
      <c r="AO39" s="343">
        <v>-78740</v>
      </c>
      <c r="AP39" s="343">
        <v>-5380</v>
      </c>
      <c r="AQ39" s="344">
        <v>-1465</v>
      </c>
      <c r="AR39" s="345">
        <v>267.2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543</v>
      </c>
      <c r="AL40" s="1181"/>
      <c r="AM40" s="1181"/>
      <c r="AN40" s="1182"/>
      <c r="AO40" s="343">
        <v>-409102</v>
      </c>
      <c r="AP40" s="343">
        <v>-27954</v>
      </c>
      <c r="AQ40" s="344">
        <v>-56668</v>
      </c>
      <c r="AR40" s="345">
        <v>-50.7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295125</v>
      </c>
      <c r="AP41" s="343">
        <v>20166</v>
      </c>
      <c r="AQ41" s="344">
        <v>27273</v>
      </c>
      <c r="AR41" s="345">
        <v>-26.1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512</v>
      </c>
      <c r="AN49" s="1175" t="s">
        <v>547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769511</v>
      </c>
      <c r="AN51" s="365">
        <v>50870</v>
      </c>
      <c r="AO51" s="366">
        <v>-49.1</v>
      </c>
      <c r="AP51" s="367">
        <v>106092</v>
      </c>
      <c r="AQ51" s="368">
        <v>24.5</v>
      </c>
      <c r="AR51" s="369">
        <v>-73.599999999999994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428865</v>
      </c>
      <c r="AN52" s="373">
        <v>28351</v>
      </c>
      <c r="AO52" s="374">
        <v>-26.2</v>
      </c>
      <c r="AP52" s="375">
        <v>44299</v>
      </c>
      <c r="AQ52" s="376">
        <v>14</v>
      </c>
      <c r="AR52" s="377">
        <v>-40.200000000000003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683879</v>
      </c>
      <c r="AN53" s="365">
        <v>45628</v>
      </c>
      <c r="AO53" s="366">
        <v>-10.3</v>
      </c>
      <c r="AP53" s="367">
        <v>78903</v>
      </c>
      <c r="AQ53" s="368">
        <v>-25.6</v>
      </c>
      <c r="AR53" s="369">
        <v>15.3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372737</v>
      </c>
      <c r="AN54" s="373">
        <v>24869</v>
      </c>
      <c r="AO54" s="374">
        <v>-12.3</v>
      </c>
      <c r="AP54" s="375">
        <v>49201</v>
      </c>
      <c r="AQ54" s="376">
        <v>11.1</v>
      </c>
      <c r="AR54" s="377">
        <v>-23.4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629983</v>
      </c>
      <c r="AN55" s="365">
        <v>42250</v>
      </c>
      <c r="AO55" s="366">
        <v>-7.4</v>
      </c>
      <c r="AP55" s="367">
        <v>82993</v>
      </c>
      <c r="AQ55" s="368">
        <v>5.2</v>
      </c>
      <c r="AR55" s="369">
        <v>-12.6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276348</v>
      </c>
      <c r="AN56" s="373">
        <v>18533</v>
      </c>
      <c r="AO56" s="374">
        <v>-25.5</v>
      </c>
      <c r="AP56" s="375">
        <v>46787</v>
      </c>
      <c r="AQ56" s="376">
        <v>-4.9000000000000004</v>
      </c>
      <c r="AR56" s="377">
        <v>-20.6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777901</v>
      </c>
      <c r="AN57" s="365">
        <v>52497</v>
      </c>
      <c r="AO57" s="366">
        <v>24.3</v>
      </c>
      <c r="AP57" s="367">
        <v>108252</v>
      </c>
      <c r="AQ57" s="368">
        <v>30.4</v>
      </c>
      <c r="AR57" s="369">
        <v>-6.1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557722</v>
      </c>
      <c r="AN58" s="373">
        <v>37638</v>
      </c>
      <c r="AO58" s="374">
        <v>103.1</v>
      </c>
      <c r="AP58" s="375">
        <v>50321</v>
      </c>
      <c r="AQ58" s="376">
        <v>7.6</v>
      </c>
      <c r="AR58" s="377">
        <v>95.5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1054313</v>
      </c>
      <c r="AN59" s="365">
        <v>72041</v>
      </c>
      <c r="AO59" s="366">
        <v>37.200000000000003</v>
      </c>
      <c r="AP59" s="367">
        <v>93492</v>
      </c>
      <c r="AQ59" s="368">
        <v>-13.6</v>
      </c>
      <c r="AR59" s="369">
        <v>50.8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664771</v>
      </c>
      <c r="AN60" s="373">
        <v>45423</v>
      </c>
      <c r="AO60" s="374">
        <v>20.7</v>
      </c>
      <c r="AP60" s="375">
        <v>53316</v>
      </c>
      <c r="AQ60" s="376">
        <v>6</v>
      </c>
      <c r="AR60" s="377">
        <v>14.7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783117</v>
      </c>
      <c r="AN61" s="380">
        <v>52657</v>
      </c>
      <c r="AO61" s="381">
        <v>-1.1000000000000001</v>
      </c>
      <c r="AP61" s="382">
        <v>93946</v>
      </c>
      <c r="AQ61" s="383">
        <v>4.2</v>
      </c>
      <c r="AR61" s="369">
        <v>-5.3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460089</v>
      </c>
      <c r="AN62" s="373">
        <v>30963</v>
      </c>
      <c r="AO62" s="374">
        <v>12</v>
      </c>
      <c r="AP62" s="375">
        <v>48785</v>
      </c>
      <c r="AQ62" s="376">
        <v>6.8</v>
      </c>
      <c r="AR62" s="377">
        <v>5.2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U868A1smqiOajuvdhIxmdGYa1QxpAw/hMh+f9eLaWISRp+nWwd0Zz6rgyrKSOnqS97oXFfuC4ZSjLw7zPj5Fw==" saltValue="xjEBogVuvMsxPeS8WR5R1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zwb6WtfmtH9DysNjmqHiCLPGN2ly9jz0PIuRZOIV+XNsl537lUDwdPNurddub+ZycX9H9TgTFlDeIZOJjsdug==" saltValue="lXc+SFjpSL8By04zQXIb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sHqvPVaGi0b2czCA37F2cve+HAGoYAs+IVs1r22lvAfYhyMFbwdJg7psNnsOmgSDzF2QmCH7h1EjvCs2Hp82rg==" saltValue="Sxyd8HMCKJZSP9ATmBpW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16.25</v>
      </c>
      <c r="G47" s="12">
        <v>16.29</v>
      </c>
      <c r="H47" s="12">
        <v>16.39</v>
      </c>
      <c r="I47" s="12">
        <v>16.38</v>
      </c>
      <c r="J47" s="13">
        <v>17.39</v>
      </c>
    </row>
    <row r="48" spans="2:10" ht="57.75" customHeight="1" x14ac:dyDescent="0.15">
      <c r="B48" s="14"/>
      <c r="C48" s="1200" t="s">
        <v>4</v>
      </c>
      <c r="D48" s="1200"/>
      <c r="E48" s="1201"/>
      <c r="F48" s="15">
        <v>3.08</v>
      </c>
      <c r="G48" s="16">
        <v>2.14</v>
      </c>
      <c r="H48" s="16">
        <v>2.1800000000000002</v>
      </c>
      <c r="I48" s="16">
        <v>1.95</v>
      </c>
      <c r="J48" s="17">
        <v>2.52</v>
      </c>
    </row>
    <row r="49" spans="2:10" ht="57.75" customHeight="1" thickBot="1" x14ac:dyDescent="0.2">
      <c r="B49" s="18"/>
      <c r="C49" s="1202" t="s">
        <v>5</v>
      </c>
      <c r="D49" s="1202"/>
      <c r="E49" s="1203"/>
      <c r="F49" s="19">
        <v>0.39</v>
      </c>
      <c r="G49" s="20" t="s">
        <v>568</v>
      </c>
      <c r="H49" s="20">
        <v>7.0000000000000007E-2</v>
      </c>
      <c r="I49" s="20" t="s">
        <v>569</v>
      </c>
      <c r="J49" s="21">
        <v>1.89</v>
      </c>
    </row>
    <row r="50" spans="2:10" ht="13.5" customHeight="1" x14ac:dyDescent="0.15"/>
  </sheetData>
  <sheetProtection algorithmName="SHA-512" hashValue="+gMdlcy5JOhYkhI6gmlV/H5wq8cs/29pvEYcyKNkvV95ClrYkAz/ItPJipB3XHCrhEed1UUF1G5Z9d6gP0Po1A==" saltValue="1TV+PfQQSUCd7y9yEZHz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2021-03-11T23:52:48Z</cp:lastPrinted>
  <dcterms:created xsi:type="dcterms:W3CDTF">2021-02-05T04:43:45Z</dcterms:created>
  <dcterms:modified xsi:type="dcterms:W3CDTF">2021-10-29T02:45:35Z</dcterms:modified>
  <cp:category/>
</cp:coreProperties>
</file>