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E2602EF0-68DA-455F-A9E7-F49CAA0C6AE3}" xr6:coauthVersionLast="45" xr6:coauthVersionMax="45" xr10:uidLastSave="{00000000-0000-0000-0000-000000000000}"/>
  <bookViews>
    <workbookView xWindow="-120" yWindow="-120" windowWidth="29040" windowHeight="15840" tabRatio="84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7" i="10" l="1"/>
  <c r="BG36" i="10"/>
  <c r="BG35" i="10"/>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AM37" i="10"/>
  <c r="C37" i="10"/>
  <c r="CO36" i="10"/>
  <c r="CO35" i="10"/>
  <c r="C34" i="10"/>
  <c r="C35" i="10" s="1"/>
  <c r="C36" i="10" l="1"/>
  <c r="BE34" i="10"/>
  <c r="BE35" i="10" s="1"/>
  <c r="BE36" i="10" s="1"/>
  <c r="BE37" i="10" s="1"/>
  <c r="AM34" i="10"/>
  <c r="AM35" i="10" s="1"/>
  <c r="AM36" i="10" s="1"/>
  <c r="U34" i="10"/>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CO34" i="10"/>
</calcChain>
</file>

<file path=xl/sharedStrings.xml><?xml version="1.0" encoding="utf-8"?>
<sst xmlns="http://schemas.openxmlformats.org/spreadsheetml/2006/main" count="1086" uniqueCount="624">
  <si>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</si>
  <si>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</si>
  <si>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</si>
  <si>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</si>
  <si>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</si>
  <si>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</si>
  <si>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</si>
  <si>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</si>
  <si>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</si>
  <si>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</si>
  <si>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</si>
  <si>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</si>
  <si>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</si>
  <si>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</si>
  <si>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</si>
  <si>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</si>
  <si>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</si>
  <si>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</si>
  <si>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</si>
  <si>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</si>
  <si>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</si>
  <si>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</si>
  <si>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</si>
  <si>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</si>
  <si>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</si>
  <si>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</si>
  <si>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</si>
  <si>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</si>
  <si>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</si>
  <si>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</si>
  <si>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</si>
  <si>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</si>
  <si>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</si>
  <si>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</si>
  <si>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</si>
  <si>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</si>
  <si>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</si>
  <si>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</si>
  <si>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</si>
  <si>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</si>
  <si>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</si>
  <si>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</si>
  <si>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</si>
  <si>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</si>
  <si>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</si>
  <si>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</si>
  <si>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</si>
  <si>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</si>
  <si>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</si>
  <si>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</si>
  <si>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</si>
  <si>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</si>
  <si>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</si>
  <si>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</si>
  <si>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</si>
  <si>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</si>
  <si>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</si>
  <si>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</si>
  <si>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</si>
  <si>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</si>
  <si>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</si>
  <si>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</si>
  <si>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</si>
  <si>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</si>
  <si>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</si>
  <si>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</si>
  <si>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</si>
  <si>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</si>
  <si>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</si>
  <si>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</si>
  <si>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</si>
  <si>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</si>
  <si>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</si>
  <si>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</si>
  <si>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</si>
  <si>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</si>
  <si>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</si>
  <si>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</si>
  <si>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</si>
  <si>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</si>
  <si>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</si>
  <si>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</si>
  <si>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</si>
  <si>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</si>
  <si>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</si>
  <si>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</si>
  <si>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</si>
  <si>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</si>
  <si>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</si>
  <si>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</si>
  <si>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</si>
  <si>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</si>
  <si>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</si>
  <si>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</si>
  <si>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</si>
  <si>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</si>
  <si>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</si>
  <si>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</si>
  <si>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松浦市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</si>
  <si>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</si>
  <si>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</si>
  <si>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</si>
  <si>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</si>
  <si>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</si>
  <si>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</si>
  <si>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</si>
  <si>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</si>
  <si>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</si>
  <si>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</si>
  <si>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</si>
  <si>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</si>
  <si>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</si>
  <si>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</si>
  <si>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</si>
  <si>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</si>
  <si>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</si>
  <si>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</si>
  <si>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</si>
  <si>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</si>
  <si>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</si>
  <si>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</si>
  <si>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</si>
  <si>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</si>
  <si>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</si>
  <si>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</si>
  <si>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</si>
  <si>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</si>
  <si>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</si>
  <si>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</si>
  <si>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</si>
  <si>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</si>
  <si>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</si>
  <si>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</si>
  <si>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</si>
  <si>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</si>
  <si>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</si>
  <si>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</si>
  <si>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</si>
  <si>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</si>
  <si>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</si>
  <si>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</si>
  <si>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</si>
  <si>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</si>
  <si>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</si>
  <si>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</si>
  <si>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</si>
  <si>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</si>
  <si>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</si>
  <si>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</si>
  <si>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</si>
  <si>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</si>
  <si>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</si>
  <si>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</si>
  <si>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</si>
  <si>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</si>
  <si>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</si>
  <si>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</si>
  <si>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</si>
  <si>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</si>
  <si>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</si>
  <si>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</si>
  <si>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</si>
  <si>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</si>
  <si>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</si>
  <si>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</si>
  <si>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</si>
  <si>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</si>
  <si>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</si>
  <si>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</si>
  <si>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</si>
  <si>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</si>
  <si>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</si>
  <si>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</si>
  <si>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</si>
  <si>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</si>
  <si>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</si>
  <si>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</si>
  <si>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</si>
  <si>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</si>
  <si>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</si>
  <si>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</si>
  <si>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</si>
  <si>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</si>
  <si>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</si>
  <si>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</si>
  <si>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</si>
  <si>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</si>
  <si>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</si>
  <si>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</si>
  <si>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</si>
  <si>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</si>
  <si>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</si>
  <si>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</si>
  <si>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</si>
  <si>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</si>
  <si>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</si>
  <si>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</si>
  <si>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</si>
  <si>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</si>
  <si>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</si>
  <si>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</si>
  <si>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</si>
  <si>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</si>
  <si>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</si>
  <si>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</si>
  <si>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</si>
  <si>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</si>
  <si>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</si>
  <si>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</si>
  <si>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</si>
  <si>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長崎県松浦市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</si>
  <si>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</si>
  <si>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</si>
  <si>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</si>
  <si>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</si>
  <si>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</si>
  <si>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</si>
  <si>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</si>
  <si>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</si>
  <si>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</si>
  <si>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</si>
  <si>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</si>
  <si>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</si>
  <si>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</si>
  <si>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</si>
  <si>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</si>
  <si>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</si>
  <si>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</si>
  <si>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</si>
  <si>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</si>
  <si>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</si>
  <si>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</si>
  <si>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</si>
  <si>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</si>
  <si>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</si>
  <si>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</si>
  <si>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</si>
  <si>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</si>
  <si>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</si>
  <si>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</si>
  <si>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</si>
  <si>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</si>
  <si>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</si>
  <si>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</si>
  <si>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</si>
  <si>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</si>
  <si>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</si>
  <si>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</si>
  <si>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</si>
  <si>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</si>
  <si>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</si>
  <si>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</si>
  <si>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</si>
  <si>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</si>
  <si>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</si>
  <si>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</si>
  <si>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</si>
  <si>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</si>
  <si>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</si>
  <si>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</si>
  <si>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</si>
  <si>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</si>
  <si>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</si>
  <si>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</si>
  <si>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</si>
  <si>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</si>
  <si>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</si>
  <si>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</si>
  <si>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</si>
  <si>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</si>
  <si>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</si>
  <si>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</si>
  <si>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</si>
  <si>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</si>
  <si>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</si>
  <si>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</si>
  <si>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</si>
  <si>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</si>
  <si>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</si>
  <si>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</si>
  <si>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</si>
  <si>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</si>
  <si>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</si>
  <si>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</si>
  <si>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</si>
  <si>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</si>
  <si>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</si>
  <si>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</si>
  <si>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</si>
  <si>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</si>
  <si>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</si>
  <si>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</si>
  <si>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</si>
  <si>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</si>
  <si>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</si>
  <si>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</si>
  <si>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</si>
  <si>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</si>
  <si>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</si>
  <si>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</si>
  <si>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</si>
  <si>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</si>
  <si>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</si>
  <si>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</si>
  <si>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</si>
  <si>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</si>
  <si>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</si>
  <si>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</si>
  <si>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</si>
  <si>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</si>
  <si>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</si>
  <si>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</si>
  <si>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</si>
  <si>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</si>
  <si>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</si>
  <si>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</si>
  <si>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</si>
  <si>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</si>
  <si>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</si>
  <si>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</si>
  <si>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</si>
  <si>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</si>
  <si>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</si>
  <si>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</si>
  <si>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</si>
  <si>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</si>
  <si>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</si>
  <si>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</si>
  <si>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</si>
  <si>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</si>
  <si>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</si>
  <si>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</si>
  <si>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</si>
  <si>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</si>
  <si>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</si>
  <si>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</si>
  <si>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</si>
  <si>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</si>
  <si>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</si>
  <si>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</si>
  <si>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</si>
  <si>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</si>
  <si>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</si>
  <si>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</si>
  <si>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</si>
  <si>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</si>
  <si>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</si>
  <si>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</si>
  <si>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</si>
  <si>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</si>
  <si>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</si>
  <si>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</si>
  <si>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</si>
  <si>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</si>
  <si>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</si>
  <si>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</si>
  <si>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</si>
  <si>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</si>
  <si>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</si>
  <si>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</si>
  <si>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</si>
  <si>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</si>
  <si>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</si>
  <si>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</si>
  <si>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長崎県松浦市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</si>
  <si>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</si>
  <si>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</si>
  <si>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</si>
  <si>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</si>
  <si>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</si>
  <si>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</si>
  <si>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</si>
  <si>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</si>
  <si>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</si>
  <si>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</si>
  <si>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</si>
  <si>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</si>
  <si>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</si>
  <si>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</si>
  <si>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</si>
  <si>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</si>
  <si>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</si>
  <si>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</si>
  <si>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</si>
  <si>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</si>
  <si>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青島診療所事業特別会計</t>
    <phoneticPr fontId="5"/>
  </si>
  <si>
    <t>鉱害復旧灌漑用水施設維持管理事業特別会計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</si>
  <si>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</si>
  <si>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</si>
  <si>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</si>
  <si>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</si>
  <si>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</si>
  <si>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</si>
  <si>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</si>
  <si>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</si>
  <si>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</si>
  <si>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</si>
  <si>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</si>
  <si>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</si>
  <si>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</si>
  <si>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</si>
  <si>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</si>
  <si>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</si>
  <si>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</si>
  <si>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</si>
  <si>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福島診療所事業特別会計</t>
    <phoneticPr fontId="5"/>
  </si>
  <si>
    <t>鷹島診療所事業特別会計</t>
    <phoneticPr fontId="5"/>
  </si>
  <si>
    <t>水道事業会計</t>
    <phoneticPr fontId="5"/>
  </si>
  <si>
    <t>法適用企業</t>
    <phoneticPr fontId="5"/>
  </si>
  <si>
    <t>工業用水道事業会計</t>
    <phoneticPr fontId="5"/>
  </si>
  <si>
    <t>法適用企業</t>
    <phoneticPr fontId="5"/>
  </si>
  <si>
    <t>下水道事業会計</t>
    <phoneticPr fontId="5"/>
  </si>
  <si>
    <t>松浦魚市場特別会計</t>
    <phoneticPr fontId="5"/>
  </si>
  <si>
    <t>法非適用企業</t>
    <phoneticPr fontId="5"/>
  </si>
  <si>
    <t>下水道事業特別会計</t>
    <phoneticPr fontId="5"/>
  </si>
  <si>
    <t>法非適用企業</t>
    <phoneticPr fontId="5"/>
  </si>
  <si>
    <t>臨海土地造成事業特別会計</t>
    <phoneticPr fontId="5"/>
  </si>
  <si>
    <t>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</si>
  <si>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</si>
  <si>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</si>
  <si>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</si>
  <si>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</si>
  <si>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</si>
  <si>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</si>
  <si>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</si>
  <si>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</si>
  <si>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</si>
  <si>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</si>
  <si>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</si>
  <si>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</si>
  <si>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</si>
  <si>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</si>
  <si>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</si>
  <si>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</si>
  <si>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</si>
  <si>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</si>
  <si>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</si>
  <si>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</si>
  <si>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</si>
  <si>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</si>
  <si>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</si>
  <si>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</si>
  <si>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</si>
  <si>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</si>
  <si>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</si>
  <si>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</si>
  <si>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</si>
  <si>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</si>
  <si>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</si>
  <si>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</si>
  <si>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</si>
  <si>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</si>
  <si>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</si>
  <si>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</si>
  <si>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</si>
  <si>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</si>
  <si>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</si>
  <si>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</si>
  <si>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</si>
  <si>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</si>
  <si>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</si>
  <si>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</si>
  <si>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</si>
  <si>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</si>
  <si>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</si>
  <si>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</si>
  <si>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</si>
  <si>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</si>
  <si>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</si>
  <si>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</si>
  <si>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</si>
  <si>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</si>
  <si>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</si>
  <si>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</si>
  <si>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</si>
  <si>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</si>
  <si>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</si>
  <si>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</si>
  <si>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</si>
  <si>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</si>
  <si>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</si>
  <si>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</si>
  <si>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</si>
  <si>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</si>
  <si>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</si>
  <si>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</si>
  <si>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</si>
  <si>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</si>
  <si>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</si>
  <si>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下水道事業特別会計</t>
    <phoneticPr fontId="5"/>
  </si>
  <si>
    <t>-</t>
    <phoneticPr fontId="5"/>
  </si>
  <si>
    <t>(Ｆ)</t>
    <phoneticPr fontId="5"/>
  </si>
  <si>
    <t>鷹島診療所事業特別会計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</si>
  <si>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</si>
  <si>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</si>
  <si>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</si>
  <si>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</si>
  <si>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</si>
  <si>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</si>
  <si>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</si>
  <si>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</si>
  <si>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</si>
  <si>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</si>
  <si>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</si>
  <si>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</si>
  <si>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</si>
  <si>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</si>
  <si>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</si>
  <si>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</si>
  <si>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</si>
  <si>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</si>
  <si>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</si>
  <si>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</si>
  <si>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</si>
  <si>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</si>
  <si>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</si>
  <si>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</si>
  <si>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</si>
  <si>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</si>
  <si>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</si>
  <si>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</si>
  <si>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</si>
  <si>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</si>
  <si>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</si>
  <si>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</si>
  <si>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</si>
  <si>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</si>
  <si>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</si>
  <si>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</si>
  <si>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</si>
  <si>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</si>
  <si>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</si>
  <si>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</si>
  <si>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</si>
  <si>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</si>
  <si>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</si>
  <si>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</si>
  <si>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</si>
  <si>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</si>
  <si>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</si>
  <si>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</si>
  <si>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</si>
  <si>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</si>
  <si>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</si>
  <si>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</si>
  <si>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</si>
  <si>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</si>
  <si>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</si>
  <si>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</si>
  <si>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</si>
  <si>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</si>
  <si>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</si>
  <si>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</si>
  <si>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</si>
  <si>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</si>
  <si>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</si>
  <si>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</si>
  <si>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</si>
  <si>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</si>
  <si>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</si>
  <si>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</si>
  <si>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</si>
  <si>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</si>
  <si>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</si>
  <si>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</si>
  <si>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</si>
  <si>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</si>
  <si>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</si>
  <si>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</si>
  <si>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</si>
  <si>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</si>
  <si>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</si>
  <si>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</si>
  <si>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</si>
  <si>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</si>
  <si>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</si>
  <si>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</si>
  <si>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</si>
  <si>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2.32</t>
  </si>
  <si>
    <t>▲ 4.04</t>
  </si>
  <si>
    <t>一般会計</t>
  </si>
  <si>
    <t>水道事業会計</t>
  </si>
  <si>
    <t>工業用水道事業会計</t>
  </si>
  <si>
    <t>下水道事業会計</t>
  </si>
  <si>
    <t>介護保険特別会計（保険事業勘定）</t>
  </si>
  <si>
    <t>国民健康保険特別会計</t>
  </si>
  <si>
    <t>臨海土地造成事業特別会計</t>
  </si>
  <si>
    <t>福島診療所事業特別会計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</si>
  <si>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</si>
  <si>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</si>
  <si>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</si>
  <si>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</si>
  <si>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</si>
  <si>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</si>
  <si>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</si>
  <si>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</si>
  <si>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合併振興基金</t>
    <phoneticPr fontId="5"/>
  </si>
  <si>
    <t>ふるさとづくり基金</t>
    <phoneticPr fontId="5"/>
  </si>
  <si>
    <t>地域振興基金</t>
    <phoneticPr fontId="5"/>
  </si>
  <si>
    <t>地域福祉基金</t>
    <phoneticPr fontId="5"/>
  </si>
  <si>
    <t>子育て支援基金</t>
    <phoneticPr fontId="5"/>
  </si>
  <si>
    <t>北松北部環境組合</t>
    <rPh sb="0" eb="2">
      <t>ホクショウ</t>
    </rPh>
    <rPh sb="2" eb="4">
      <t>ホクブ</t>
    </rPh>
    <rPh sb="4" eb="6">
      <t>カンキョウ</t>
    </rPh>
    <rPh sb="6" eb="8">
      <t>クミアイ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</si>
  <si>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</si>
  <si>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</si>
  <si>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長崎県市町村総合事務組合（行政不服審査会事業特別会計）</t>
    <rPh sb="0" eb="3">
      <t>ナガサキケン</t>
    </rPh>
    <rPh sb="3" eb="6">
      <t>シチョウソン</t>
    </rPh>
    <rPh sb="6" eb="8">
      <t>ソウゴウ</t>
    </rPh>
    <rPh sb="8" eb="10">
      <t>ジム</t>
    </rPh>
    <rPh sb="10" eb="12">
      <t>クミアイ</t>
    </rPh>
    <rPh sb="13" eb="15">
      <t>ギョウセイ</t>
    </rPh>
    <rPh sb="15" eb="17">
      <t>フフク</t>
    </rPh>
    <rPh sb="17" eb="19">
      <t>シンサ</t>
    </rPh>
    <rPh sb="19" eb="20">
      <t>カイ</t>
    </rPh>
    <rPh sb="20" eb="22">
      <t>ジギョウ</t>
    </rPh>
    <rPh sb="22" eb="24">
      <t>トクベツ</t>
    </rPh>
    <rPh sb="24" eb="26">
      <t>カイケイ</t>
    </rPh>
    <phoneticPr fontId="2"/>
  </si>
  <si>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</si>
  <si>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</si>
  <si>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</si>
  <si>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長崎県林業公社</t>
    <rPh sb="0" eb="3">
      <t>ナガサキケン</t>
    </rPh>
    <rPh sb="3" eb="5">
      <t>リンギョウ</t>
    </rPh>
    <rPh sb="5" eb="7">
      <t>コウシャ</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</si>
  <si>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</si>
  <si>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長崎県市町村総合事務組合（公平委員会事業特別会計）</t>
    <rPh sb="0" eb="3">
      <t>ナガサキケン</t>
    </rPh>
    <rPh sb="3" eb="6">
      <t>シチョウソン</t>
    </rPh>
    <rPh sb="6" eb="8">
      <t>ソウゴウ</t>
    </rPh>
    <rPh sb="8" eb="10">
      <t>ジム</t>
    </rPh>
    <rPh sb="10" eb="12">
      <t>クミアイ</t>
    </rPh>
    <rPh sb="13" eb="15">
      <t>コウヘイ</t>
    </rPh>
    <rPh sb="15" eb="18">
      <t>イインカイ</t>
    </rPh>
    <rPh sb="18" eb="20">
      <t>ジギョウ</t>
    </rPh>
    <rPh sb="20" eb="22">
      <t>トクベツ</t>
    </rPh>
    <rPh sb="22" eb="24">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</si>
  <si>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</si>
  <si>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</si>
  <si>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</si>
  <si>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</si>
  <si>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将来負担比率は類似団体と比較した場合、地方債残高が高いことや大型事業に基金を投入したことにより高い水準にある。また、有形固定資産減価償却率も類似団体と比較した場合、高い水準にある。
　今後は、公共施設等総合管理計画に基づき、統廃合・長寿命化・修繕など適切な維持管理に努めていく。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</si>
  <si>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</si>
  <si>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</si>
  <si>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</si>
  <si>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</si>
  <si>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</si>
  <si>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</si>
  <si>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及び実質公債費比率は類似団体と比較して高くなっている。将来負担比率は、基金残高の減少等により悪化しており、今後も基金の取り崩しや普通交付税の減少によっては、さらに高い比率となるので、標準財政規模に応じた支出を心掛ける必要がある。また、実質公債費比率については、小中学校改築事業、公共下水道事業及び松浦魚市場再整備事業等、近年の大型事業の実施により緩やかに増加していく見込みである。
　今後は、地方債の新規発行の抑制に努め、事業の厳選化・重点化を図りつつ、財政健全化に努めていく。 </t>
    <rPh sb="42" eb="46">
      <t>キキンザンダカ</t>
    </rPh>
    <rPh sb="47" eb="49">
      <t>ゲンショウ</t>
    </rPh>
    <rPh sb="49" eb="50">
      <t>トウ</t>
    </rPh>
    <rPh sb="53" eb="55">
      <t>アッカ</t>
    </rPh>
    <rPh sb="60" eb="62">
      <t>コンゴ</t>
    </rPh>
    <rPh sb="153" eb="154">
      <t>オヨ</t>
    </rPh>
    <rPh sb="165" eb="166">
      <t>トウ</t>
    </rPh>
    <rPh sb="180" eb="181">
      <t>ユル</t>
    </rPh>
    <rPh sb="203" eb="206">
      <t>チホウサイ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</si>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</sst>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BE304B7-9A3E-469B-B6C6-DDA3634CF81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8681-4F96-94F4-E250D8E360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158368</c:v>
                </c:pt>
                <c:pt idx="1">
                  <c:v>140233</c:v>
                </c:pt>
                <c:pt idx="2">
                  <c:v>141802</c:v>
                </c:pt>
                <c:pt idx="3">
                  <c:v>119037</c:v>
                </c:pt>
                <c:pt idx="4">
                  <c:v>130498</c:v>
                </c:pt>
              </c:numCache>
            </c:numRef>
          </c:val>
          <c:smooth val="0"/>
          <c:extLst>
            <c:ext xmlns:c16="http://schemas.microsoft.com/office/drawing/2014/chart" uri="{C3380CC4-5D6E-409C-BE32-E72D297353CC}">
              <c16:uniqueId val="{00000001-8681-4F96-94F4-E250D8E360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5.41</c:v>
                </c:pt>
                <c:pt idx="1">
                  <c:v>5.48</c:v>
                </c:pt>
                <c:pt idx="2">
                  <c:v>6.23</c:v>
                </c:pt>
                <c:pt idx="3">
                  <c:v>6.38</c:v>
                </c:pt>
                <c:pt idx="4">
                  <c:v>8.2799999999999994</c:v>
                </c:pt>
              </c:numCache>
            </c:numRef>
          </c:val>
          <c:extLst>
            <c:ext xmlns:c16="http://schemas.microsoft.com/office/drawing/2014/chart" uri="{C3380CC4-5D6E-409C-BE32-E72D297353CC}">
              <c16:uniqueId val="{00000000-976E-4485-A5EE-0FC5F566D4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15.87</c:v>
                </c:pt>
                <c:pt idx="1">
                  <c:v>14.26</c:v>
                </c:pt>
                <c:pt idx="2">
                  <c:v>15.59</c:v>
                </c:pt>
                <c:pt idx="3">
                  <c:v>11.85</c:v>
                </c:pt>
                <c:pt idx="4">
                  <c:v>10.75</c:v>
                </c:pt>
              </c:numCache>
            </c:numRef>
          </c:val>
          <c:extLst>
            <c:ext xmlns:c16="http://schemas.microsoft.com/office/drawing/2014/chart" uri="{C3380CC4-5D6E-409C-BE32-E72D297353CC}">
              <c16:uniqueId val="{00000001-976E-4485-A5EE-0FC5F566D4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0.83</c:v>
                </c:pt>
                <c:pt idx="1">
                  <c:v>-2.3199999999999998</c:v>
                </c:pt>
                <c:pt idx="2">
                  <c:v>1.64</c:v>
                </c:pt>
                <c:pt idx="3">
                  <c:v>-4.04</c:v>
                </c:pt>
                <c:pt idx="4">
                  <c:v>0.5</c:v>
                </c:pt>
              </c:numCache>
            </c:numRef>
          </c:val>
          <c:smooth val="0"/>
          <c:extLst>
            <c:ext xmlns:c16="http://schemas.microsoft.com/office/drawing/2014/chart" uri="{C3380CC4-5D6E-409C-BE32-E72D297353CC}">
              <c16:uniqueId val="{00000002-976E-4485-A5EE-0FC5F566D4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0.18</c:v>
                </c:pt>
                <c:pt idx="2">
                  <c:v>#N/A</c:v>
                </c:pt>
                <c:pt idx="3">
                  <c:v>0.21</c:v>
                </c:pt>
                <c:pt idx="4">
                  <c:v>#N/A</c:v>
                </c:pt>
                <c:pt idx="5">
                  <c:v>0.21</c:v>
                </c:pt>
                <c:pt idx="6">
                  <c:v>#N/A</c:v>
                </c:pt>
                <c:pt idx="7">
                  <c:v>0.24</c:v>
                </c:pt>
                <c:pt idx="8">
                  <c:v>#N/A</c:v>
                </c:pt>
                <c:pt idx="9">
                  <c:v>0.13</c:v>
                </c:pt>
              </c:numCache>
            </c:numRef>
          </c:val>
          <c:extLst>
            <c:ext xmlns:c16="http://schemas.microsoft.com/office/drawing/2014/chart" uri="{C3380CC4-5D6E-409C-BE32-E72D297353CC}">
              <c16:uniqueId val="{00000000-273F-4B0D-B808-BDF294BED5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3F-4B0D-B808-BDF294BED548}"/>
            </c:ext>
          </c:extLst>
        </c:ser>
        <c:ser>
          <c:idx val="2"/>
          <c:order val="2"/>
          <c:tx>
            <c:strRef>
              <c:f>データシート!$A$29</c:f>
              <c:strCache>
                <c:ptCount val="1"/>
                <c:pt idx="0">
                  <c:v>福島診療所事業特別会計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7.0000000000000007E-2</c:v>
                </c:pt>
                <c:pt idx="2">
                  <c:v>#N/A</c:v>
                </c:pt>
                <c:pt idx="3">
                  <c:v>0.05</c:v>
                </c:pt>
                <c:pt idx="4">
                  <c:v>#N/A</c:v>
                </c:pt>
                <c:pt idx="5">
                  <c:v>0.1</c:v>
                </c:pt>
                <c:pt idx="6">
                  <c:v>#N/A</c:v>
                </c:pt>
                <c:pt idx="7">
                  <c:v>0.05</c:v>
                </c:pt>
                <c:pt idx="8">
                  <c:v>#N/A</c:v>
                </c:pt>
                <c:pt idx="9">
                  <c:v>0.05</c:v>
                </c:pt>
              </c:numCache>
            </c:numRef>
          </c:val>
          <c:extLst>
            <c:ext xmlns:c16="http://schemas.microsoft.com/office/drawing/2014/chart" uri="{C3380CC4-5D6E-409C-BE32-E72D297353CC}">
              <c16:uniqueId val="{00000002-273F-4B0D-B808-BDF294BED548}"/>
            </c:ext>
          </c:extLst>
        </c:ser>
        <c:ser>
          <c:idx val="3"/>
          <c:order val="3"/>
          <c:tx>
            <c:strRef>
              <c:f>データシート!$A$30</c:f>
              <c:strCache>
                <c:ptCount val="1"/>
                <c:pt idx="0">
                  <c:v>臨海土地造成事業特別会計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7.0000000000000007E-2</c:v>
                </c:pt>
                <c:pt idx="4">
                  <c:v>#N/A</c:v>
                </c:pt>
                <c:pt idx="5">
                  <c:v>0</c:v>
                </c:pt>
                <c:pt idx="6">
                  <c:v>#N/A</c:v>
                </c:pt>
                <c:pt idx="7">
                  <c:v>0.09</c:v>
                </c:pt>
                <c:pt idx="8">
                  <c:v>#N/A</c:v>
                </c:pt>
                <c:pt idx="9">
                  <c:v>0.05</c:v>
                </c:pt>
              </c:numCache>
            </c:numRef>
          </c:val>
          <c:extLst>
            <c:ext xmlns:c16="http://schemas.microsoft.com/office/drawing/2014/chart" uri="{C3380CC4-5D6E-409C-BE32-E72D297353CC}">
              <c16:uniqueId val="{00000003-273F-4B0D-B808-BDF294BED54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1.18</c:v>
                </c:pt>
                <c:pt idx="2">
                  <c:v>#N/A</c:v>
                </c:pt>
                <c:pt idx="3">
                  <c:v>0.86</c:v>
                </c:pt>
                <c:pt idx="4">
                  <c:v>#N/A</c:v>
                </c:pt>
                <c:pt idx="5">
                  <c:v>1.57</c:v>
                </c:pt>
                <c:pt idx="6">
                  <c:v>#N/A</c:v>
                </c:pt>
                <c:pt idx="7">
                  <c:v>0.89</c:v>
                </c:pt>
                <c:pt idx="8">
                  <c:v>#N/A</c:v>
                </c:pt>
                <c:pt idx="9">
                  <c:v>0.27</c:v>
                </c:pt>
              </c:numCache>
            </c:numRef>
          </c:val>
          <c:extLst>
            <c:ext xmlns:c16="http://schemas.microsoft.com/office/drawing/2014/chart" uri="{C3380CC4-5D6E-409C-BE32-E72D297353CC}">
              <c16:uniqueId val="{00000004-273F-4B0D-B808-BDF294BED548}"/>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0.44</c:v>
                </c:pt>
                <c:pt idx="2">
                  <c:v>#N/A</c:v>
                </c:pt>
                <c:pt idx="3">
                  <c:v>0.62</c:v>
                </c:pt>
                <c:pt idx="4">
                  <c:v>#N/A</c:v>
                </c:pt>
                <c:pt idx="5">
                  <c:v>0.8</c:v>
                </c:pt>
                <c:pt idx="6">
                  <c:v>#N/A</c:v>
                </c:pt>
                <c:pt idx="7">
                  <c:v>0.86</c:v>
                </c:pt>
                <c:pt idx="8">
                  <c:v>#N/A</c:v>
                </c:pt>
                <c:pt idx="9">
                  <c:v>0.44</c:v>
                </c:pt>
              </c:numCache>
            </c:numRef>
          </c:val>
          <c:extLst>
            <c:ext xmlns:c16="http://schemas.microsoft.com/office/drawing/2014/chart" uri="{C3380CC4-5D6E-409C-BE32-E72D297353CC}">
              <c16:uniqueId val="{00000005-273F-4B0D-B808-BDF294BED54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c:v>
                </c:pt>
                <c:pt idx="2">
                  <c:v>#N/A</c:v>
                </c:pt>
                <c:pt idx="3">
                  <c:v>0.56999999999999995</c:v>
                </c:pt>
                <c:pt idx="4">
                  <c:v>#N/A</c:v>
                </c:pt>
                <c:pt idx="5">
                  <c:v>0.73</c:v>
                </c:pt>
                <c:pt idx="6">
                  <c:v>#N/A</c:v>
                </c:pt>
                <c:pt idx="7">
                  <c:v>0.85</c:v>
                </c:pt>
                <c:pt idx="8">
                  <c:v>#N/A</c:v>
                </c:pt>
                <c:pt idx="9">
                  <c:v>1.1000000000000001</c:v>
                </c:pt>
              </c:numCache>
            </c:numRef>
          </c:val>
          <c:extLst>
            <c:ext xmlns:c16="http://schemas.microsoft.com/office/drawing/2014/chart" uri="{C3380CC4-5D6E-409C-BE32-E72D297353CC}">
              <c16:uniqueId val="{00000006-273F-4B0D-B808-BDF294BED548}"/>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4.32</c:v>
                </c:pt>
                <c:pt idx="2">
                  <c:v>#N/A</c:v>
                </c:pt>
                <c:pt idx="3">
                  <c:v>4.75</c:v>
                </c:pt>
                <c:pt idx="4">
                  <c:v>#N/A</c:v>
                </c:pt>
                <c:pt idx="5">
                  <c:v>5.16</c:v>
                </c:pt>
                <c:pt idx="6">
                  <c:v>#N/A</c:v>
                </c:pt>
                <c:pt idx="7">
                  <c:v>5.18</c:v>
                </c:pt>
                <c:pt idx="8">
                  <c:v>#N/A</c:v>
                </c:pt>
                <c:pt idx="9">
                  <c:v>5.51</c:v>
                </c:pt>
              </c:numCache>
            </c:numRef>
          </c:val>
          <c:extLst>
            <c:ext xmlns:c16="http://schemas.microsoft.com/office/drawing/2014/chart" uri="{C3380CC4-5D6E-409C-BE32-E72D297353CC}">
              <c16:uniqueId val="{00000007-273F-4B0D-B808-BDF294BED54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3.81</c:v>
                </c:pt>
                <c:pt idx="2">
                  <c:v>#N/A</c:v>
                </c:pt>
                <c:pt idx="3">
                  <c:v>5.49</c:v>
                </c:pt>
                <c:pt idx="4">
                  <c:v>#N/A</c:v>
                </c:pt>
                <c:pt idx="5">
                  <c:v>5.26</c:v>
                </c:pt>
                <c:pt idx="6">
                  <c:v>#N/A</c:v>
                </c:pt>
                <c:pt idx="7">
                  <c:v>6.17</c:v>
                </c:pt>
                <c:pt idx="8">
                  <c:v>#N/A</c:v>
                </c:pt>
                <c:pt idx="9">
                  <c:v>6.59</c:v>
                </c:pt>
              </c:numCache>
            </c:numRef>
          </c:val>
          <c:extLst>
            <c:ext xmlns:c16="http://schemas.microsoft.com/office/drawing/2014/chart" uri="{C3380CC4-5D6E-409C-BE32-E72D297353CC}">
              <c16:uniqueId val="{00000008-273F-4B0D-B808-BDF294BED54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5.37</c:v>
                </c:pt>
                <c:pt idx="2">
                  <c:v>#N/A</c:v>
                </c:pt>
                <c:pt idx="3">
                  <c:v>5.44</c:v>
                </c:pt>
                <c:pt idx="4">
                  <c:v>#N/A</c:v>
                </c:pt>
                <c:pt idx="5">
                  <c:v>6.2</c:v>
                </c:pt>
                <c:pt idx="6">
                  <c:v>#N/A</c:v>
                </c:pt>
                <c:pt idx="7">
                  <c:v>6.35</c:v>
                </c:pt>
                <c:pt idx="8">
                  <c:v>#N/A</c:v>
                </c:pt>
                <c:pt idx="9">
                  <c:v>8.23</c:v>
                </c:pt>
              </c:numCache>
            </c:numRef>
          </c:val>
          <c:extLst>
            <c:ext xmlns:c16="http://schemas.microsoft.com/office/drawing/2014/chart" uri="{C3380CC4-5D6E-409C-BE32-E72D297353CC}">
              <c16:uniqueId val="{00000009-273F-4B0D-B808-BDF294BED5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2050</c:v>
                </c:pt>
                <c:pt idx="5">
                  <c:v>1973</c:v>
                </c:pt>
                <c:pt idx="8">
                  <c:v>1891</c:v>
                </c:pt>
                <c:pt idx="11">
                  <c:v>1792</c:v>
                </c:pt>
                <c:pt idx="14">
                  <c:v>1719</c:v>
                </c:pt>
              </c:numCache>
            </c:numRef>
          </c:val>
          <c:extLst>
            <c:ext xmlns:c16="http://schemas.microsoft.com/office/drawing/2014/chart" uri="{C3380CC4-5D6E-409C-BE32-E72D297353CC}">
              <c16:uniqueId val="{00000000-6780-4A6F-A197-5BF7581355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780-4A6F-A197-5BF7581355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103</c:v>
                </c:pt>
                <c:pt idx="3">
                  <c:v>77</c:v>
                </c:pt>
                <c:pt idx="6">
                  <c:v>67</c:v>
                </c:pt>
                <c:pt idx="9">
                  <c:v>56</c:v>
                </c:pt>
                <c:pt idx="12">
                  <c:v>49</c:v>
                </c:pt>
              </c:numCache>
            </c:numRef>
          </c:val>
          <c:extLst>
            <c:ext xmlns:c16="http://schemas.microsoft.com/office/drawing/2014/chart" uri="{C3380CC4-5D6E-409C-BE32-E72D297353CC}">
              <c16:uniqueId val="{00000002-6780-4A6F-A197-5BF7581355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265</c:v>
                </c:pt>
                <c:pt idx="3">
                  <c:v>265</c:v>
                </c:pt>
                <c:pt idx="6">
                  <c:v>265</c:v>
                </c:pt>
                <c:pt idx="9">
                  <c:v>198</c:v>
                </c:pt>
                <c:pt idx="12">
                  <c:v>36</c:v>
                </c:pt>
              </c:numCache>
            </c:numRef>
          </c:val>
          <c:extLst>
            <c:ext xmlns:c16="http://schemas.microsoft.com/office/drawing/2014/chart" uri="{C3380CC4-5D6E-409C-BE32-E72D297353CC}">
              <c16:uniqueId val="{00000003-6780-4A6F-A197-5BF7581355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495</c:v>
                </c:pt>
                <c:pt idx="3">
                  <c:v>428</c:v>
                </c:pt>
                <c:pt idx="6">
                  <c:v>441</c:v>
                </c:pt>
                <c:pt idx="9">
                  <c:v>476</c:v>
                </c:pt>
                <c:pt idx="12">
                  <c:v>448</c:v>
                </c:pt>
              </c:numCache>
            </c:numRef>
          </c:val>
          <c:extLst>
            <c:ext xmlns:c16="http://schemas.microsoft.com/office/drawing/2014/chart" uri="{C3380CC4-5D6E-409C-BE32-E72D297353CC}">
              <c16:uniqueId val="{00000004-6780-4A6F-A197-5BF7581355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80-4A6F-A197-5BF7581355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80-4A6F-A197-5BF7581355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2169</c:v>
                </c:pt>
                <c:pt idx="3">
                  <c:v>2078</c:v>
                </c:pt>
                <c:pt idx="6">
                  <c:v>2052</c:v>
                </c:pt>
                <c:pt idx="9">
                  <c:v>2008</c:v>
                </c:pt>
                <c:pt idx="12">
                  <c:v>2037</c:v>
                </c:pt>
              </c:numCache>
            </c:numRef>
          </c:val>
          <c:extLst>
            <c:ext xmlns:c16="http://schemas.microsoft.com/office/drawing/2014/chart" uri="{C3380CC4-5D6E-409C-BE32-E72D297353CC}">
              <c16:uniqueId val="{00000007-6780-4A6F-A197-5BF7581355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982</c:v>
                </c:pt>
                <c:pt idx="2">
                  <c:v>#N/A</c:v>
                </c:pt>
                <c:pt idx="3">
                  <c:v>#N/A</c:v>
                </c:pt>
                <c:pt idx="4">
                  <c:v>875</c:v>
                </c:pt>
                <c:pt idx="5">
                  <c:v>#N/A</c:v>
                </c:pt>
                <c:pt idx="6">
                  <c:v>#N/A</c:v>
                </c:pt>
                <c:pt idx="7">
                  <c:v>934</c:v>
                </c:pt>
                <c:pt idx="8">
                  <c:v>#N/A</c:v>
                </c:pt>
                <c:pt idx="9">
                  <c:v>#N/A</c:v>
                </c:pt>
                <c:pt idx="10">
                  <c:v>946</c:v>
                </c:pt>
                <c:pt idx="11">
                  <c:v>#N/A</c:v>
                </c:pt>
                <c:pt idx="12">
                  <c:v>#N/A</c:v>
                </c:pt>
                <c:pt idx="13">
                  <c:v>851</c:v>
                </c:pt>
                <c:pt idx="14">
                  <c:v>#N/A</c:v>
                </c:pt>
              </c:numCache>
            </c:numRef>
          </c:val>
          <c:smooth val="0"/>
          <c:extLst>
            <c:ext xmlns:c16="http://schemas.microsoft.com/office/drawing/2014/chart" uri="{C3380CC4-5D6E-409C-BE32-E72D297353CC}">
              <c16:uniqueId val="{00000008-6780-4A6F-A197-5BF7581355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17679</c:v>
                </c:pt>
                <c:pt idx="5">
                  <c:v>17312</c:v>
                </c:pt>
                <c:pt idx="8">
                  <c:v>17395</c:v>
                </c:pt>
                <c:pt idx="11">
                  <c:v>17278</c:v>
                </c:pt>
                <c:pt idx="14">
                  <c:v>16982</c:v>
                </c:pt>
              </c:numCache>
            </c:numRef>
          </c:val>
          <c:extLst>
            <c:ext xmlns:c16="http://schemas.microsoft.com/office/drawing/2014/chart" uri="{C3380CC4-5D6E-409C-BE32-E72D297353CC}">
              <c16:uniqueId val="{00000000-89BC-4EBE-BE69-FF30F93811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1201</c:v>
                </c:pt>
                <c:pt idx="5">
                  <c:v>1260</c:v>
                </c:pt>
                <c:pt idx="8">
                  <c:v>1185</c:v>
                </c:pt>
                <c:pt idx="11">
                  <c:v>1033</c:v>
                </c:pt>
                <c:pt idx="14">
                  <c:v>909</c:v>
                </c:pt>
              </c:numCache>
            </c:numRef>
          </c:val>
          <c:extLst>
            <c:ext xmlns:c16="http://schemas.microsoft.com/office/drawing/2014/chart" uri="{C3380CC4-5D6E-409C-BE32-E72D297353CC}">
              <c16:uniqueId val="{00000001-89BC-4EBE-BE69-FF30F93811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4333</c:v>
                </c:pt>
                <c:pt idx="5">
                  <c:v>4514</c:v>
                </c:pt>
                <c:pt idx="8">
                  <c:v>4719</c:v>
                </c:pt>
                <c:pt idx="11">
                  <c:v>4462</c:v>
                </c:pt>
                <c:pt idx="14">
                  <c:v>4186</c:v>
                </c:pt>
              </c:numCache>
            </c:numRef>
          </c:val>
          <c:extLst>
            <c:ext xmlns:c16="http://schemas.microsoft.com/office/drawing/2014/chart" uri="{C3380CC4-5D6E-409C-BE32-E72D297353CC}">
              <c16:uniqueId val="{00000002-89BC-4EBE-BE69-FF30F93811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BC-4EBE-BE69-FF30F93811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BC-4EBE-BE69-FF30F93811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6</c:v>
                </c:pt>
                <c:pt idx="3">
                  <c:v>14</c:v>
                </c:pt>
                <c:pt idx="6">
                  <c:v>52</c:v>
                </c:pt>
                <c:pt idx="9">
                  <c:v>8</c:v>
                </c:pt>
                <c:pt idx="12">
                  <c:v>13</c:v>
                </c:pt>
              </c:numCache>
            </c:numRef>
          </c:val>
          <c:extLst>
            <c:ext xmlns:c16="http://schemas.microsoft.com/office/drawing/2014/chart" uri="{C3380CC4-5D6E-409C-BE32-E72D297353CC}">
              <c16:uniqueId val="{00000005-89BC-4EBE-BE69-FF30F93811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3367</c:v>
                </c:pt>
                <c:pt idx="3">
                  <c:v>3412</c:v>
                </c:pt>
                <c:pt idx="6">
                  <c:v>3356</c:v>
                </c:pt>
                <c:pt idx="9">
                  <c:v>3141</c:v>
                </c:pt>
                <c:pt idx="12">
                  <c:v>3166</c:v>
                </c:pt>
              </c:numCache>
            </c:numRef>
          </c:val>
          <c:extLst>
            <c:ext xmlns:c16="http://schemas.microsoft.com/office/drawing/2014/chart" uri="{C3380CC4-5D6E-409C-BE32-E72D297353CC}">
              <c16:uniqueId val="{00000006-89BC-4EBE-BE69-FF30F93811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747</c:v>
                </c:pt>
                <c:pt idx="3">
                  <c:v>490</c:v>
                </c:pt>
                <c:pt idx="6">
                  <c:v>415</c:v>
                </c:pt>
                <c:pt idx="9">
                  <c:v>631</c:v>
                </c:pt>
                <c:pt idx="12">
                  <c:v>602</c:v>
                </c:pt>
              </c:numCache>
            </c:numRef>
          </c:val>
          <c:extLst>
            <c:ext xmlns:c16="http://schemas.microsoft.com/office/drawing/2014/chart" uri="{C3380CC4-5D6E-409C-BE32-E72D297353CC}">
              <c16:uniqueId val="{00000007-89BC-4EBE-BE69-FF30F93811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4959</c:v>
                </c:pt>
                <c:pt idx="3">
                  <c:v>4930</c:v>
                </c:pt>
                <c:pt idx="6">
                  <c:v>4927</c:v>
                </c:pt>
                <c:pt idx="9">
                  <c:v>4702</c:v>
                </c:pt>
                <c:pt idx="12">
                  <c:v>4505</c:v>
                </c:pt>
              </c:numCache>
            </c:numRef>
          </c:val>
          <c:extLst>
            <c:ext xmlns:c16="http://schemas.microsoft.com/office/drawing/2014/chart" uri="{C3380CC4-5D6E-409C-BE32-E72D297353CC}">
              <c16:uniqueId val="{00000008-89BC-4EBE-BE69-FF30F93811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384</c:v>
                </c:pt>
                <c:pt idx="3">
                  <c:v>308</c:v>
                </c:pt>
                <c:pt idx="6">
                  <c:v>242</c:v>
                </c:pt>
                <c:pt idx="9">
                  <c:v>186</c:v>
                </c:pt>
                <c:pt idx="12">
                  <c:v>138</c:v>
                </c:pt>
              </c:numCache>
            </c:numRef>
          </c:val>
          <c:extLst>
            <c:ext xmlns:c16="http://schemas.microsoft.com/office/drawing/2014/chart" uri="{C3380CC4-5D6E-409C-BE32-E72D297353CC}">
              <c16:uniqueId val="{00000009-89BC-4EBE-BE69-FF30F93811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20049</c:v>
                </c:pt>
                <c:pt idx="3">
                  <c:v>20108</c:v>
                </c:pt>
                <c:pt idx="6">
                  <c:v>20228</c:v>
                </c:pt>
                <c:pt idx="9">
                  <c:v>19953</c:v>
                </c:pt>
                <c:pt idx="12">
                  <c:v>19712</c:v>
                </c:pt>
              </c:numCache>
            </c:numRef>
          </c:val>
          <c:extLst>
            <c:ext xmlns:c16="http://schemas.microsoft.com/office/drawing/2014/chart" uri="{C3380CC4-5D6E-409C-BE32-E72D297353CC}">
              <c16:uniqueId val="{0000000A-89BC-4EBE-BE69-FF30F93811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6300</c:v>
                </c:pt>
                <c:pt idx="2">
                  <c:v>#N/A</c:v>
                </c:pt>
                <c:pt idx="3">
                  <c:v>#N/A</c:v>
                </c:pt>
                <c:pt idx="4">
                  <c:v>6176</c:v>
                </c:pt>
                <c:pt idx="5">
                  <c:v>#N/A</c:v>
                </c:pt>
                <c:pt idx="6">
                  <c:v>#N/A</c:v>
                </c:pt>
                <c:pt idx="7">
                  <c:v>5920</c:v>
                </c:pt>
                <c:pt idx="8">
                  <c:v>#N/A</c:v>
                </c:pt>
                <c:pt idx="9">
                  <c:v>#N/A</c:v>
                </c:pt>
                <c:pt idx="10">
                  <c:v>5848</c:v>
                </c:pt>
                <c:pt idx="11">
                  <c:v>#N/A</c:v>
                </c:pt>
                <c:pt idx="12">
                  <c:v>#N/A</c:v>
                </c:pt>
                <c:pt idx="13">
                  <c:v>6059</c:v>
                </c:pt>
                <c:pt idx="14">
                  <c:v>#N/A</c:v>
                </c:pt>
              </c:numCache>
            </c:numRef>
          </c:val>
          <c:smooth val="0"/>
          <c:extLst>
            <c:ext xmlns:c16="http://schemas.microsoft.com/office/drawing/2014/chart" uri="{C3380CC4-5D6E-409C-BE32-E72D297353CC}">
              <c16:uniqueId val="{0000000B-89BC-4EBE-BE69-FF30F93811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1436</c:v>
                </c:pt>
                <c:pt idx="1">
                  <c:v>1069</c:v>
                </c:pt>
                <c:pt idx="2">
                  <c:v>955</c:v>
                </c:pt>
              </c:numCache>
            </c:numRef>
          </c:val>
          <c:extLst>
            <c:ext xmlns:c16="http://schemas.microsoft.com/office/drawing/2014/chart" uri="{C3380CC4-5D6E-409C-BE32-E72D297353CC}">
              <c16:uniqueId val="{00000000-1530-43E0-927C-ED2FB3AB18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704</c:v>
                </c:pt>
                <c:pt idx="1">
                  <c:v>749</c:v>
                </c:pt>
                <c:pt idx="2">
                  <c:v>749</c:v>
                </c:pt>
              </c:numCache>
            </c:numRef>
          </c:val>
          <c:extLst>
            <c:ext xmlns:c16="http://schemas.microsoft.com/office/drawing/2014/chart" uri="{C3380CC4-5D6E-409C-BE32-E72D297353CC}">
              <c16:uniqueId val="{00000001-1530-43E0-927C-ED2FB3AB18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5034</c:v>
                </c:pt>
                <c:pt idx="1">
                  <c:v>4675</c:v>
                </c:pt>
                <c:pt idx="2">
                  <c:v>3814</c:v>
                </c:pt>
              </c:numCache>
            </c:numRef>
          </c:val>
          <c:extLst>
            <c:ext xmlns:c16="http://schemas.microsoft.com/office/drawing/2014/chart" uri="{C3380CC4-5D6E-409C-BE32-E72D297353CC}">
              <c16:uniqueId val="{00000002-1530-43E0-927C-ED2FB3AB189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{A53A35F8-C3B2-406A-9BBF-3E3A16E59517}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BDC-4C24-870F-5198117280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{8FF47BF4-0AFA-432D-B745-D0C147C5685E}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DC-4C24-870F-5198117280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{5A5FDCC6-1315-44FB-9D23-D8B48573506D}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DC-4C24-870F-5198117280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{8680F7EE-2E84-4CD6-99CC-B89E5E2AF925}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DC-4C24-870F-5198117280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{03D43B8D-2101-405B-870F-35F14CBF3DC4}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DC-4C24-870F-51981172806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{B4664293-C13B-49E2-9672-2DF1426F5077}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BDC-4C24-870F-51981172806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{EBA47833-0735-4D91-8417-FFE9EA9DFB6F}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BDC-4C24-870F-51981172806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{7D18DD43-77C8-47EE-8104-BC778CD4F5F3}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BDC-4C24-870F-51981172806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{152D653F-B4AD-4659-8204-4D57B3C34D18}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BDC-4C24-870F-5198117280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59.8</c:v>
                </c:pt>
                <c:pt idx="16">
                  <c:v>60.3</c:v>
                </c:pt>
                <c:pt idx="24">
                  <c:v>60.7</c:v>
                </c:pt>
              </c:numCache>
            </c:numRef>
          </c:xVal>
          <c:yVal>
            <c:numRef>
              <c:f>公会計指標分析・財政指標組合せ分析表!$BP$51:$DC$51</c:f>
              <c:numCache>
                <c:formatCode>#,##0.0;"▲ "#,##0.0</c:formatCode>
                <c:ptCount val="40"/>
                <c:pt idx="8">
                  <c:v>81.599999999999994</c:v>
                </c:pt>
                <c:pt idx="16">
                  <c:v>79.5</c:v>
                </c:pt>
                <c:pt idx="24">
                  <c:v>79.400000000000006</c:v>
                </c:pt>
              </c:numCache>
            </c:numRef>
          </c:yVal>
          <c:smooth val="0"/>
          <c:extLst>
            <c:ext xmlns:c16="http://schemas.microsoft.com/office/drawing/2014/chart" uri="{C3380CC4-5D6E-409C-BE32-E72D297353CC}">
              <c16:uniqueId val="{00000009-EBDC-4C24-870F-51981172806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{5EE3F1D0-0790-4E86-9B4E-7DF9147E26A2}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BDC-4C24-870F-51981172806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{1C256E57-C335-49CA-A833-A31F78243B11}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DC-4C24-870F-5198117280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{18D1B8BC-5469-4ED9-8F7A-C3C2F3E120B5}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DC-4C24-870F-5198117280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{1A851C80-41E1-49B6-ADCA-572AF5BDA2EC}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DC-4C24-870F-5198117280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{F6EA46D5-6028-45A1-B86B-DFA1DB18EA7B}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DC-4C24-870F-51981172806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{7B6D2111-DD03-485F-8BE9-CEA33F857694}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BDC-4C24-870F-51981172806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{9A21F85A-A5B9-44C0-89EA-9DC5D349BCA5}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BDC-4C24-870F-51981172806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{60E8EFDB-7EA2-4C3C-98D3-1BA4957BA8E8}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BDC-4C24-870F-51981172806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{468E01E2-C6F0-4ACE-B005-7639A4C934E5}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BDC-4C24-870F-5198117280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58.3</c:v>
                </c:pt>
                <c:pt idx="16">
                  <c:v>59.6</c:v>
                </c:pt>
                <c:pt idx="24">
                  <c:v>60.7</c:v>
                </c:pt>
              </c:numCache>
            </c:numRef>
          </c:xVal>
          <c:yVal>
            <c:numRef>
              <c:f>公会計指標分析・財政指標組合せ分析表!$BP$55:$DC$55</c:f>
              <c:numCache>
                <c:formatCode>#,##0.0;"▲ "#,##0.0</c:formatCode>
                <c:ptCount val="40"/>
                <c:pt idx="8">
                  <c:v>54.6</c:v>
                </c:pt>
                <c:pt idx="16">
                  <c:v>53.2</c:v>
                </c:pt>
                <c:pt idx="24">
                  <c:v>47.9</c:v>
                </c:pt>
              </c:numCache>
            </c:numRef>
          </c:yVal>
          <c:smooth val="0"/>
          <c:extLst>
            <c:ext xmlns:c16="http://schemas.microsoft.com/office/drawing/2014/chart" uri="{C3380CC4-5D6E-409C-BE32-E72D297353CC}">
              <c16:uniqueId val="{00000013-EBDC-4C24-870F-519811728068}"/>
            </c:ext>
          </c:extLst>
        </c:ser>
        <c:dLbls>
          <c:showLegendKey val="0"/>
          <c:showVal val="1"/>
          <c:showCatName val="0"/>
          <c:showSerName val="0"/>
          <c:showPercent val="0"/>
          <c:showBubbleSize val="0"/>
        </c:dLbls>
        <c:axId val="46179840"/>
        <c:axId val="46181760"/>
      </c:scatterChart>
      <c:valAx>
        <c:axId val="46179840"/>
        <c:scaling>
          <c:orientation val="minMax"/>
          <c:max val="60.9"/>
          <c:min val="58.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8"/>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72E-2"/>
                  <c:y val="-5.3442445306447602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{E6058507-F239-4234-A66E-92D69CD076A0}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6CF-455C-9AD8-1795D38F36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{52D38E9C-6A34-4E1F-B1CF-DAB8EF24CDF1}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CF-455C-9AD8-1795D38F36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{0C47F3C8-0558-4CCD-A26D-6E8C3092E7ED}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CF-455C-9AD8-1795D38F36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{495EDC06-BD3A-4866-B0D5-FBAABAA52881}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CF-455C-9AD8-1795D38F36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{7E83C6BB-274F-4139-9C6F-A0321E691730}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CF-455C-9AD8-1795D38F3663}"/>
                </c:ext>
              </c:extLst>
            </c:dLbl>
            <c:dLbl>
              <c:idx val="8"/>
              <c:layout>
                <c:manualLayout>
                  <c:x val="-1.8235628084249993E-2"/>
                  <c:y val="-7.7464180937552876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{9A60EF3B-9AC3-4958-8343-125A0F69FAA9}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6CF-455C-9AD8-1795D38F3663}"/>
                </c:ext>
              </c:extLst>
            </c:dLbl>
            <c:dLbl>
              <c:idx val="16"/>
              <c:layout>
                <c:manualLayout>
                  <c:x val="-3.2318862055339737E-2"/>
                  <c:y val="-7.747171566407999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{953347FC-D4FF-46D7-B3A6-14C7FCE18260}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6CF-455C-9AD8-1795D38F3663}"/>
                </c:ext>
              </c:extLst>
            </c:dLbl>
            <c:dLbl>
              <c:idx val="24"/>
              <c:layout>
                <c:manualLayout>
                  <c:x val="-3.1077121182881667E-2"/>
                  <c:y val="-4.1288246443095346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{D9FCF2FA-B1E3-4360-B52E-C0D7AFFC4E87}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6CF-455C-9AD8-1795D38F366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{5BB2FD0F-70DA-46B5-BAB5-114E73EE9BCE}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6CF-455C-9AD8-1795D38F36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12.1</c:v>
                </c:pt>
                <c:pt idx="16">
                  <c:v>12.2</c:v>
                </c:pt>
                <c:pt idx="24">
                  <c:v>12.3</c:v>
                </c:pt>
                <c:pt idx="32">
                  <c:v>12.3</c:v>
                </c:pt>
              </c:numCache>
            </c:numRef>
          </c:xVal>
          <c:yVal>
            <c:numRef>
              <c:f>公会計指標分析・財政指標組合せ分析表!$BP$73:$DC$73</c:f>
              <c:numCache>
                <c:formatCode>#,##0.0;"▲ "#,##0.0</c:formatCode>
                <c:ptCount val="40"/>
                <c:pt idx="0">
                  <c:v>80.400000000000006</c:v>
                </c:pt>
                <c:pt idx="8">
                  <c:v>81.599999999999994</c:v>
                </c:pt>
                <c:pt idx="16">
                  <c:v>79.5</c:v>
                </c:pt>
                <c:pt idx="24">
                  <c:v>79.400000000000006</c:v>
                </c:pt>
                <c:pt idx="32">
                  <c:v>83.2</c:v>
                </c:pt>
              </c:numCache>
            </c:numRef>
          </c:yVal>
          <c:smooth val="0"/>
          <c:extLst>
            <c:ext xmlns:c16="http://schemas.microsoft.com/office/drawing/2014/chart" uri="{C3380CC4-5D6E-409C-BE32-E72D297353CC}">
              <c16:uniqueId val="{00000009-66CF-455C-9AD8-1795D38F366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{7EAC69CB-34F5-42E7-9934-9CEC47572BAD}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6CF-455C-9AD8-1795D38F366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{2F2E2219-828D-404C-A1B5-60653485FC1A}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CF-455C-9AD8-1795D38F36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{584368E4-9748-49E7-881A-6BC1B5B6FD04}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CF-455C-9AD8-1795D38F36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{47142A0D-2636-4D85-9F8F-DB9710F64E87}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CF-455C-9AD8-1795D38F36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{9D6468A5-FDBB-4FCC-820A-41AA70ECFD96}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CF-455C-9AD8-1795D38F366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{A58B8ECF-4491-49E0-9E24-FEA781353B15}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6CF-455C-9AD8-1795D38F366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{043C1195-6B60-426D-89A3-EFDA65A86034}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6CF-455C-9AD8-1795D38F3663}"/>
                </c:ext>
              </c:extLst>
            </c:dLbl>
            <c:dLbl>
              <c:idx val="24"/>
              <c:layout>
                <c:manualLayout>
                  <c:x val="-3.1013224942335438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{0EB9D096-168C-4265-80C9-677F7B2A56B7}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6CF-455C-9AD8-1795D38F3663}"/>
                </c:ext>
              </c:extLst>
            </c:dLbl>
            <c:dLbl>
              <c:idx val="32"/>
              <c:layout>
                <c:manualLayout>
                  <c:x val="-3.2255109401850779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{E396ACAB-C866-4556-8130-DC8EA69C0275}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6CF-455C-9AD8-1795D38F36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66CF-455C-9AD8-1795D38F3663}"/>
            </c:ext>
          </c:extLst>
        </c:ser>
        <c:dLbls>
          <c:showLegendKey val="0"/>
          <c:showVal val="1"/>
          <c:showCatName val="0"/>
          <c:showSerName val="0"/>
          <c:showPercent val="0"/>
          <c:showBubbleSize val="0"/>
        </c:dLbls>
        <c:axId val="84219776"/>
        <c:axId val="84234240"/>
      </c:scatterChart>
      <c:valAx>
        <c:axId val="84219776"/>
        <c:scaling>
          <c:orientation val="minMax"/>
          <c:max val="12.6"/>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0"/>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本市の地理的条件の不利（半島、過疎、離島、飛び地）を緩和するため、生活基盤整備、地域振興対策事業を積極的に実施したことにより、地方債元利償還金が高額で推移している。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下水道事業債や簡易水道事業債などの残高が多額であるため公営企業債の元利償還金に対する繰入金が高額となっている。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しかし、一部事務組合（環境組合）の施設建設にかかる平成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年度の一部の地方債の元利償還金が終了したことにより負担金が大きく減少した。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本市の地理的条件の不利（半島、過疎、離島、飛び地）を緩和するため、生活基盤整備、地域振興対策事業を積極的に実施したことにより、地方債残高が高額で推移している。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下水道事業債や簡易水道事業債などの残高が多額であるため公営企業債等繰入見込額が高額となっている。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市は、本土と飛び地・離島との合併であり、合併市町間の陸路は佐賀県（伊万里市及び唐津市）を経由しなければならず地理的に行政運営が難しい状況に置かれている。このため旧町に設置されている支所の果たす役割が大きく、相当の職員を配置しているため他団体に比べ職員数が多い。このため退職手当負担見込額が高額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一方、人口減少や合併算定替の段階的縮減による普通交付税の減額により財政調整基金の取り崩しやふるさと納税の寄附金の減少により、充当可能基金も減少している。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長崎県松浦市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財源不足のため財政調整基金の繰入や市民福祉総合プラザや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小学校新築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事業のために合併振興基金や地域振興基金を繰り入れたため、前年度より総額約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５百</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普通交付税の合併算定替の特例措置の適用期限終了の影響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に加え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老朽化した公共施設の更新・補修などに多くの経費がかかることが見込まれるため、財政調整基金の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取崩しが始まる見込み。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合併振興基金：市民の連携の強化及び一体感の醸成を図り、本市の振興を図る。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ふるさとづくり基金：働く場の確保をはじめとした就業の機会の創出並びに仕事と生活の調和を図る環境整備や支援等に関する事業に活用。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住民一人ひとりのライフスタイルに応じたきめ細かな環境整備及び支援等に関する事業に活用。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生活環境及び防災体制の整備をはじめ、豊かな資源を活用した地域活性化等に関する事業に活用</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地域振興基金：福祉活動の促進、快適な生活環境の形成、ふるさと創生事業、市の産業の振興その他地域振興事業に活用。</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合併振興基金：市民福祉総合プラザ整備事業、小学校校舎新築事業などにより減。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ふるさとづくり基金：定住促進支援事業、企業誘致事業などにより減。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ボートレースチケットショップ松浦の年間売り上げの１％分を１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３ずつ地域振興基金、教育振興基金、文化・スポーツ振興基金へ積立予定。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地財法第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条に伴う積立及び財源不足による取り崩し。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地財法第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条に伴う積立及び財源不足により取り崩す予定。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前年度繰越金の１／４を積み立てるため増加。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前年度繰越金の１／４を積み立て予定。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E569BEB-20A4-4971-AF71-2AB09D47FA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AAE1F38-A58B-4C1F-A894-267E526A5B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D7D966E-0FAE-4620-A0E9-9FB0F702111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FAC5692-0FF7-4955-8D87-A333684A890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7E6B008-85D7-4830-81DC-FD18F86E723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0459AFC-4881-4389-9D16-BBE274FA109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C14B3E1-7C78-423E-BAF5-EC4CDCBCD9E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BE08207-8F67-4309-89B4-3E3F80C2D67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0DC8944-E4B3-456C-82DD-EA4B6816DB5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66FE0BE-DC67-43EF-A32A-FCC32EC1957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756EAC0-81EF-4704-B498-F892AABCC1B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D8ADF65-A28E-4299-A91A-A8380C86887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22,533
22,340
130.55
20,894,143
19,662,041
735,109
8,878,636
19,711,809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E6C0DDA-F9DF-4D89-BB61-3769D0A7271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55EC3B0-FD6B-4E61-B77F-095D7C4A147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BA45329-5FFA-4BA4-85B9-F1377A6F4A2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F5C39EE-F62F-48A8-8D2C-28443E6FEB8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4432C3B-02EF-4D4B-B613-21CD22480B9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6D56493-FE53-432D-A23E-608DA749376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F7A13E9-17FD-46E8-926B-CBE6E15C23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B92008D-B849-4008-AD8C-121D9D5ADD8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A68DB8E-9557-4166-8008-934B607D480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913B273-C7DC-4C67-A0AE-F8DE1DD5BB6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B1BE54D-CF6E-4EB7-A07C-8B3DA9B257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C1B8D40-6A0A-4A57-BD25-BD3ADE98E1D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9F747C4-B824-4115-A253-222E9BCEA06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274AFDE-510C-4F4D-913A-7CD0762D9F5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F73B69B-6CC8-49D3-9895-8265A17059B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34ADA31-5093-4067-9048-2E45214500B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F31A81F-1657-4930-BFBB-4046C433496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AA80053-8E91-4A4A-8DF6-19ED720E47D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676F1C-36B6-4E7A-80D4-280BE6F38C9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BB6C2BB3-23B8-4DE5-8727-3DFC8416810B}"/>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79BA7223-7EC8-41BD-979B-778AF9CDE99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4C205F8-8ECD-441A-8D02-0A3856E54AD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DB01669-28DB-41A6-A656-E251B531956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79273FC-9DB9-43F9-80B7-B3221130E08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46B82024-ECCE-4311-872E-22B3C6DBDB1E}"/>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68F2875-69B6-4EDE-A2F7-95C6D9872F8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85F4622-1749-48B6-A708-0CA7F2C6A79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9AAAB82-2D7A-4BA2-8C24-12537C14BA1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1F8A1FF-4910-43EA-84BC-58F95C8BA26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9A621CD-C0C5-444F-BE54-EE1F87403B9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3A7FEF4-C8C9-4C71-A79D-0FDFBA976C1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256056C-489C-4EB7-BDE3-602EC809848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8B02F74-E7ED-4C2B-BF62-E66742656C7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E1659AA-B63D-40F6-BC1A-707E8F242E5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538479A-CF19-4E8A-BB76-D98D651F15F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当市では、平成２８年度に策定した公共施設等総合管理計画において、公共施設等の延床面積を２０％削減するという目標を掲げている。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今後は、安心や安全性を維持しつつ、人口規模に見合った保有量と地理的・地形的条件等を総合的に考慮し、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施設の適切な維持管理を目指していく。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335E531-85CC-45FE-8E51-B488D3D1D1B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AE106F5-C53E-4F6D-B04F-1B0519CF6BF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0324921-2FBE-4BD8-BB01-AB601AD1EDA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C1C37AF6-4C4A-489B-8167-C69CF12CD2E5}"/>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650D4B57-6BDD-426D-B72C-CC7FDE38B565}"/>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166F52D0-196D-4128-A86A-65712E2721FA}"/>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AA00953F-511F-4B38-A030-03F72FB73B8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2BFAB439-8FAD-4E6B-8B7F-8D217D36365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5830CC4-D09B-4FB5-B054-4878DD0837F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F2B8CD02-08A4-4D95-9DB4-73B7C48AA27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60628A69-AD8A-49BD-A584-4A50661E9B92}"/>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61DF580-6A1D-46BB-8F39-11C6A527EA5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DE4C5520-1CAF-4842-BB5F-0A536AC1255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BA113AFE-0B53-4211-8465-718EACE81AB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7B552EEE-A5F4-4D98-8408-FCC134D60479}"/>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6FD9DDD6-93F9-4DB0-AFE8-43D3546A37B2}"/>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489C5E25-143E-40E2-88B8-5352508E0A56}"/>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id="{4EA124B9-63F4-4A50-9729-6F62BCD1DFE8}"/>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id="{52956CE4-5C2F-4C15-8278-2A7D85692FA7}"/>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a:extLst>
            <a:ext uri="{FF2B5EF4-FFF2-40B4-BE49-F238E27FC236}">
              <a16:creationId xmlns:a16="http://schemas.microsoft.com/office/drawing/2014/main" id="{1A46F16A-A86D-4559-965A-01A0EDDB36C8}"/>
            </a:ext>
          </a:extLst>
        </xdr:cNvPr>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7A987998-10AF-4A49-B6C8-1FD2E03365D9}"/>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id="{3239E422-BE12-48F5-ACDC-647E9F03B4DE}"/>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id="{C364C3AB-FE47-4457-8364-9F36BFD61A65}"/>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id="{524E72E6-FDD1-4DC1-8FC2-DE51EC529CD5}"/>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a:extLst>
            <a:ext uri="{FF2B5EF4-FFF2-40B4-BE49-F238E27FC236}">
              <a16:creationId xmlns:a16="http://schemas.microsoft.com/office/drawing/2014/main" id="{73DE629C-09BC-4327-8D02-ADFC40207E4F}"/>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5D7B1976-70DD-4F9A-98FE-0B12AEECEB2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16531F7B-69AC-4358-AB42-58B55DFF4EE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099A105-29EB-43A1-BDFD-6D6A1048593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2637C8E-E039-4669-B3B5-ACCBF47DB3D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555496A-0F0B-4C82-82AF-D759C78BCD1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37338</xdr:rowOff>
    </xdr:from>
    <xdr:to>
      <xdr:col>19</xdr:col>
      <xdr:colOff>187325</xdr:colOff>
      <xdr:row>29</xdr:row>
      <xdr:rowOff>138938</xdr:rowOff>
    </xdr:to>
    <xdr:sp macro="" textlink="">
      <xdr:nvSpPr>
        <xdr:cNvPr id="79" name="楕円 78">
          <a:extLst>
            <a:ext uri="{FF2B5EF4-FFF2-40B4-BE49-F238E27FC236}">
              <a16:creationId xmlns:a16="http://schemas.microsoft.com/office/drawing/2014/main" id="{FFBE9719-A576-47C3-A872-21E62E815668}"/>
            </a:ext>
          </a:extLst>
        </xdr:cNvPr>
        <xdr:cNvSpPr/>
      </xdr:nvSpPr>
      <xdr:spPr>
        <a:xfrm>
          <a:off x="4000500" y="578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28702</xdr:rowOff>
    </xdr:from>
    <xdr:to>
      <xdr:col>15</xdr:col>
      <xdr:colOff>187325</xdr:colOff>
      <xdr:row>29</xdr:row>
      <xdr:rowOff>130302</xdr:rowOff>
    </xdr:to>
    <xdr:sp macro="" textlink="">
      <xdr:nvSpPr>
        <xdr:cNvPr id="80" name="楕円 79">
          <a:extLst>
            <a:ext uri="{FF2B5EF4-FFF2-40B4-BE49-F238E27FC236}">
              <a16:creationId xmlns:a16="http://schemas.microsoft.com/office/drawing/2014/main" id="{E9C671D9-421F-40A2-81BE-A280AA206C04}"/>
            </a:ext>
          </a:extLst>
        </xdr:cNvPr>
        <xdr:cNvSpPr/>
      </xdr:nvSpPr>
      <xdr:spPr>
        <a:xfrm>
          <a:off x="32385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79502</xdr:rowOff>
    </xdr:from>
    <xdr:to>
      <xdr:col>19</xdr:col>
      <xdr:colOff>136525</xdr:colOff>
      <xdr:row>29</xdr:row>
      <xdr:rowOff>88138</xdr:rowOff>
    </xdr:to>
    <xdr:cxnSp macro="">
      <xdr:nvCxnSpPr>
        <xdr:cNvPr id="81" name="直線コネクタ 80">
          <a:extLst>
            <a:ext uri="{FF2B5EF4-FFF2-40B4-BE49-F238E27FC236}">
              <a16:creationId xmlns:a16="http://schemas.microsoft.com/office/drawing/2014/main" id="{B63E564C-BC6C-449D-BAFB-5A4EE12BB367}"/>
            </a:ext>
          </a:extLst>
        </xdr:cNvPr>
        <xdr:cNvCxnSpPr/>
      </xdr:nvCxnSpPr>
      <xdr:spPr>
        <a:xfrm>
          <a:off x="3289300" y="5823077"/>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17907</xdr:rowOff>
    </xdr:from>
    <xdr:to>
      <xdr:col>11</xdr:col>
      <xdr:colOff>187325</xdr:colOff>
      <xdr:row>29</xdr:row>
      <xdr:rowOff>119507</xdr:rowOff>
    </xdr:to>
    <xdr:sp macro="" textlink="">
      <xdr:nvSpPr>
        <xdr:cNvPr id="82" name="楕円 81">
          <a:extLst>
            <a:ext uri="{FF2B5EF4-FFF2-40B4-BE49-F238E27FC236}">
              <a16:creationId xmlns:a16="http://schemas.microsoft.com/office/drawing/2014/main" id="{ADD3D40F-3073-4B11-BE1B-DDD4F4B8411A}"/>
            </a:ext>
          </a:extLst>
        </xdr:cNvPr>
        <xdr:cNvSpPr/>
      </xdr:nvSpPr>
      <xdr:spPr>
        <a:xfrm>
          <a:off x="24765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68707</xdr:rowOff>
    </xdr:from>
    <xdr:to>
      <xdr:col>15</xdr:col>
      <xdr:colOff>136525</xdr:colOff>
      <xdr:row>29</xdr:row>
      <xdr:rowOff>79502</xdr:rowOff>
    </xdr:to>
    <xdr:cxnSp macro="">
      <xdr:nvCxnSpPr>
        <xdr:cNvPr id="83" name="直線コネクタ 82">
          <a:extLst>
            <a:ext uri="{FF2B5EF4-FFF2-40B4-BE49-F238E27FC236}">
              <a16:creationId xmlns:a16="http://schemas.microsoft.com/office/drawing/2014/main" id="{1225CAB9-FEE7-4DB3-9A64-549731A6D532}"/>
            </a:ext>
          </a:extLst>
        </xdr:cNvPr>
        <xdr:cNvCxnSpPr/>
      </xdr:nvCxnSpPr>
      <xdr:spPr>
        <a:xfrm>
          <a:off x="2527300" y="5812282"/>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84" name="n_1aveValue有形固定資産減価償却率">
          <a:extLst>
            <a:ext uri="{FF2B5EF4-FFF2-40B4-BE49-F238E27FC236}">
              <a16:creationId xmlns:a16="http://schemas.microsoft.com/office/drawing/2014/main" id="{E230A79F-F6A9-4F12-AEA2-412723229487}"/>
            </a:ext>
          </a:extLst>
        </xdr:cNvPr>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85" name="n_2aveValue有形固定資産減価償却率">
          <a:extLst>
            <a:ext uri="{FF2B5EF4-FFF2-40B4-BE49-F238E27FC236}">
              <a16:creationId xmlns:a16="http://schemas.microsoft.com/office/drawing/2014/main" id="{911D6419-BB72-495C-B4B8-7693FA37438D}"/>
            </a:ext>
          </a:extLst>
        </xdr:cNvPr>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86" name="n_3aveValue有形固定資産減価償却率">
          <a:extLst>
            <a:ext uri="{FF2B5EF4-FFF2-40B4-BE49-F238E27FC236}">
              <a16:creationId xmlns:a16="http://schemas.microsoft.com/office/drawing/2014/main" id="{8B584960-EAC9-420E-906C-756E5EE8704E}"/>
            </a:ext>
          </a:extLst>
        </xdr:cNvPr>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87" name="n_4aveValue有形固定資産減価償却率">
          <a:extLst>
            <a:ext uri="{FF2B5EF4-FFF2-40B4-BE49-F238E27FC236}">
              <a16:creationId xmlns:a16="http://schemas.microsoft.com/office/drawing/2014/main" id="{C901FCF7-05A6-4926-A8CB-02FCF61EE5BE}"/>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155465</xdr:rowOff>
    </xdr:from>
    <xdr:ext cx="405111" cy="259045"/>
    <xdr:sp macro="" textlink="">
      <xdr:nvSpPr>
        <xdr:cNvPr id="88" name="n_1mainValue有形固定資産減価償却率">
          <a:extLst>
            <a:ext uri="{FF2B5EF4-FFF2-40B4-BE49-F238E27FC236}">
              <a16:creationId xmlns:a16="http://schemas.microsoft.com/office/drawing/2014/main" id="{82508999-89EC-498E-9A6E-289A65897329}"/>
            </a:ext>
          </a:extLst>
        </xdr:cNvPr>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121429</xdr:rowOff>
    </xdr:from>
    <xdr:ext cx="405111" cy="259045"/>
    <xdr:sp macro="" textlink="">
      <xdr:nvSpPr>
        <xdr:cNvPr id="89" name="n_2mainValue有形固定資産減価償却率">
          <a:extLst>
            <a:ext uri="{FF2B5EF4-FFF2-40B4-BE49-F238E27FC236}">
              <a16:creationId xmlns:a16="http://schemas.microsoft.com/office/drawing/2014/main" id="{3848CD4F-3EC2-41B7-B6EF-EC143573A418}"/>
            </a:ext>
          </a:extLst>
        </xdr:cNvPr>
        <xdr:cNvSpPr txBox="1"/>
      </xdr:nvSpPr>
      <xdr:spPr>
        <a:xfrm>
          <a:off x="3086744" y="586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110634</xdr:rowOff>
    </xdr:from>
    <xdr:ext cx="405111" cy="259045"/>
    <xdr:sp macro="" textlink="">
      <xdr:nvSpPr>
        <xdr:cNvPr id="90" name="n_3mainValue有形固定資産減価償却率">
          <a:extLst>
            <a:ext uri="{FF2B5EF4-FFF2-40B4-BE49-F238E27FC236}">
              <a16:creationId xmlns:a16="http://schemas.microsoft.com/office/drawing/2014/main" id="{74A1558E-6006-4EB8-BF60-465A67459E2B}"/>
            </a:ext>
          </a:extLst>
        </xdr:cNvPr>
        <xdr:cNvSpPr txBox="1"/>
      </xdr:nvSpPr>
      <xdr:spPr>
        <a:xfrm>
          <a:off x="2324744" y="5854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DEEC416C-390F-46D4-A29D-E9010FD13AA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7B1CC31D-334C-46CC-B88A-B63645938E2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id="{78619C65-96A3-4F12-98EC-020E5495CB6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B02E1EA1-A19F-43B7-87D6-3073C9ECC2C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7DDA345B-899E-4CBB-800C-C06694DD48C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4620F677-AEF4-4AF2-BD4E-052938D1B37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52BE33F3-5E42-4E93-8EED-1889DF6B1D9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849FCE31-7268-4505-9DFA-2F7DAE39C17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93403025-525B-4223-96B0-3F91C83CE76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D5344255-C2FC-46A4-AB25-3BE02A5B22D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7F2E852C-9873-42EC-8037-A56C592A43D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EA5214BB-6DA9-4297-84AE-6552478EABC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CB288AF4-4CE6-40FE-9D7F-4B4B26D39E9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は類似団体を上回って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、地方債残高が類似団体と比較して高いことによ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小中学校改築事業など大型事業の実施により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地方債残高は増加傾向にあるため、事業の厳選化・重点化を図りつつ地方債の新規発行の抑制に努めていく。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C8DE5BC7-129C-40DB-9D7A-C26938F726C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EE7800C3-464A-469C-88DB-2962FCB8F83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a:extLst>
            <a:ext uri="{FF2B5EF4-FFF2-40B4-BE49-F238E27FC236}">
              <a16:creationId xmlns:a16="http://schemas.microsoft.com/office/drawing/2014/main" id="{5A883753-C705-4C42-9D50-42A9D76D6DB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id="{17F0E178-321E-4602-AED3-E6FE0F114E6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8" name="テキスト ボックス 107">
          <a:extLst>
            <a:ext uri="{FF2B5EF4-FFF2-40B4-BE49-F238E27FC236}">
              <a16:creationId xmlns:a16="http://schemas.microsoft.com/office/drawing/2014/main" id="{3860A13B-705C-4C7F-A471-EE02A1A6E2F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id="{1BD64692-D389-4758-AC92-FE331C585F1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0" name="テキスト ボックス 109">
          <a:extLst>
            <a:ext uri="{FF2B5EF4-FFF2-40B4-BE49-F238E27FC236}">
              <a16:creationId xmlns:a16="http://schemas.microsoft.com/office/drawing/2014/main" id="{AA441A1B-485D-4D3F-9F11-BF8F7585969B}"/>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id="{99440177-4E47-4EE4-A451-911C69BB44F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2" name="テキスト ボックス 111">
          <a:extLst>
            <a:ext uri="{FF2B5EF4-FFF2-40B4-BE49-F238E27FC236}">
              <a16:creationId xmlns:a16="http://schemas.microsoft.com/office/drawing/2014/main" id="{88A964B6-7629-4437-8B84-B9A3A56AA01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id="{0726EB8F-1822-4269-83CC-F7369F25EB8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4" name="テキスト ボックス 113">
          <a:extLst>
            <a:ext uri="{FF2B5EF4-FFF2-40B4-BE49-F238E27FC236}">
              <a16:creationId xmlns:a16="http://schemas.microsoft.com/office/drawing/2014/main" id="{F549BE47-EC00-4924-81DF-53C793B89C0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id="{F9918193-AD66-4C9F-BA03-67F39108273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6" name="テキスト ボックス 115">
          <a:extLst>
            <a:ext uri="{FF2B5EF4-FFF2-40B4-BE49-F238E27FC236}">
              <a16:creationId xmlns:a16="http://schemas.microsoft.com/office/drawing/2014/main" id="{7FE5747D-814D-4614-B8E6-0F8DBF70F25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id="{23043395-432C-4797-A98D-F72684B1257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8" name="テキスト ボックス 117">
          <a:extLst>
            <a:ext uri="{FF2B5EF4-FFF2-40B4-BE49-F238E27FC236}">
              <a16:creationId xmlns:a16="http://schemas.microsoft.com/office/drawing/2014/main" id="{F837AA03-F602-45D5-9F7F-99CB5094581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F775D207-2B61-4CBF-9CC2-E1BC2E76D21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8C44B8D5-7B53-47DD-8D26-30B78BA9D90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1" name="直線コネクタ 120">
          <a:extLst>
            <a:ext uri="{FF2B5EF4-FFF2-40B4-BE49-F238E27FC236}">
              <a16:creationId xmlns:a16="http://schemas.microsoft.com/office/drawing/2014/main" id="{39A82E2B-2A44-4427-992C-53ECEA6B1ABF}"/>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2" name="債務償還比率最小値テキスト">
          <a:extLst>
            <a:ext uri="{FF2B5EF4-FFF2-40B4-BE49-F238E27FC236}">
              <a16:creationId xmlns:a16="http://schemas.microsoft.com/office/drawing/2014/main" id="{ABCCCF02-F958-4D69-91BB-02F27FCDC184}"/>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3" name="直線コネクタ 122">
          <a:extLst>
            <a:ext uri="{FF2B5EF4-FFF2-40B4-BE49-F238E27FC236}">
              <a16:creationId xmlns:a16="http://schemas.microsoft.com/office/drawing/2014/main" id="{BE49A9B1-9043-4516-9A5C-13886CB67107}"/>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24" name="債務償還比率最大値テキスト">
          <a:extLst>
            <a:ext uri="{FF2B5EF4-FFF2-40B4-BE49-F238E27FC236}">
              <a16:creationId xmlns:a16="http://schemas.microsoft.com/office/drawing/2014/main" id="{A518429E-D9D8-4062-AC10-33D23A8FFF35}"/>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25" name="直線コネクタ 124">
          <a:extLst>
            <a:ext uri="{FF2B5EF4-FFF2-40B4-BE49-F238E27FC236}">
              <a16:creationId xmlns:a16="http://schemas.microsoft.com/office/drawing/2014/main" id="{639C42A2-BFD8-467C-A60B-71AECD0487CD}"/>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26" name="債務償還比率平均値テキスト">
          <a:extLst>
            <a:ext uri="{FF2B5EF4-FFF2-40B4-BE49-F238E27FC236}">
              <a16:creationId xmlns:a16="http://schemas.microsoft.com/office/drawing/2014/main" id="{38E706DB-1C38-4E58-9ECE-22F4101951FD}"/>
            </a:ext>
          </a:extLst>
        </xdr:cNvPr>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27" name="フローチャート: 判断 126">
          <a:extLst>
            <a:ext uri="{FF2B5EF4-FFF2-40B4-BE49-F238E27FC236}">
              <a16:creationId xmlns:a16="http://schemas.microsoft.com/office/drawing/2014/main" id="{29DD903A-492D-40D3-84AB-E754DA90AC30}"/>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28" name="フローチャート: 判断 127">
          <a:extLst>
            <a:ext uri="{FF2B5EF4-FFF2-40B4-BE49-F238E27FC236}">
              <a16:creationId xmlns:a16="http://schemas.microsoft.com/office/drawing/2014/main" id="{1C44FA69-9F48-4822-AAA9-909C9FCA66A7}"/>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29" name="フローチャート: 判断 128">
          <a:extLst>
            <a:ext uri="{FF2B5EF4-FFF2-40B4-BE49-F238E27FC236}">
              <a16:creationId xmlns:a16="http://schemas.microsoft.com/office/drawing/2014/main" id="{0CEA4E58-DB8E-4DF0-B1FA-2C7C7ECC1E53}"/>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0" name="フローチャート: 判断 129">
          <a:extLst>
            <a:ext uri="{FF2B5EF4-FFF2-40B4-BE49-F238E27FC236}">
              <a16:creationId xmlns:a16="http://schemas.microsoft.com/office/drawing/2014/main" id="{C8139EBF-3426-41CE-8543-561882383D1E}"/>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1" name="フローチャート: 判断 130">
          <a:extLst>
            <a:ext uri="{FF2B5EF4-FFF2-40B4-BE49-F238E27FC236}">
              <a16:creationId xmlns:a16="http://schemas.microsoft.com/office/drawing/2014/main" id="{AE35EEF6-3B53-401A-93C1-F932D587DBE8}"/>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4311463F-7477-4CF2-9BD0-F0CFB9AEB2F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985F3BC6-A05E-4B69-A8B0-B973C30E687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E7DADD30-A598-4F22-9856-845AECA7C03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ECD48D3F-E420-4B51-BB84-BD4C054F576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578C4930-C923-44DF-8104-1D8DD1FAD89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72468</xdr:rowOff>
    </xdr:from>
    <xdr:to>
      <xdr:col>76</xdr:col>
      <xdr:colOff>73025</xdr:colOff>
      <xdr:row>32</xdr:row>
      <xdr:rowOff>2618</xdr:rowOff>
    </xdr:to>
    <xdr:sp macro="" textlink="">
      <xdr:nvSpPr>
        <xdr:cNvPr id="137" name="楕円 136">
          <a:extLst>
            <a:ext uri="{FF2B5EF4-FFF2-40B4-BE49-F238E27FC236}">
              <a16:creationId xmlns:a16="http://schemas.microsoft.com/office/drawing/2014/main" id="{3FE10DC3-BF7F-47B0-99FE-CC07F707C274}"/>
            </a:ext>
          </a:extLst>
        </xdr:cNvPr>
        <xdr:cNvSpPr/>
      </xdr:nvSpPr>
      <xdr:spPr>
        <a:xfrm>
          <a:off x="14744700" y="61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50895</xdr:rowOff>
    </xdr:from>
    <xdr:ext cx="469744" cy="259045"/>
    <xdr:sp macro="" textlink="">
      <xdr:nvSpPr>
        <xdr:cNvPr id="138" name="債務償還比率該当値テキスト">
          <a:extLst>
            <a:ext uri="{FF2B5EF4-FFF2-40B4-BE49-F238E27FC236}">
              <a16:creationId xmlns:a16="http://schemas.microsoft.com/office/drawing/2014/main" id="{89AC213E-820B-4E3E-B84D-6C93BE23CBDF}"/>
            </a:ext>
          </a:extLst>
        </xdr:cNvPr>
        <xdr:cNvSpPr txBox="1"/>
      </xdr:nvSpPr>
      <xdr:spPr>
        <a:xfrm>
          <a:off x="14846300" y="613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6568</xdr:rowOff>
    </xdr:from>
    <xdr:to>
      <xdr:col>72</xdr:col>
      <xdr:colOff>123825</xdr:colOff>
      <xdr:row>31</xdr:row>
      <xdr:rowOff>108168</xdr:rowOff>
    </xdr:to>
    <xdr:sp macro="" textlink="">
      <xdr:nvSpPr>
        <xdr:cNvPr id="139" name="楕円 138">
          <a:extLst>
            <a:ext uri="{FF2B5EF4-FFF2-40B4-BE49-F238E27FC236}">
              <a16:creationId xmlns:a16="http://schemas.microsoft.com/office/drawing/2014/main" id="{26B10BF6-66AE-43AD-B429-662198BA1D02}"/>
            </a:ext>
          </a:extLst>
        </xdr:cNvPr>
        <xdr:cNvSpPr/>
      </xdr:nvSpPr>
      <xdr:spPr>
        <a:xfrm>
          <a:off x="14033500" y="609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57368</xdr:rowOff>
    </xdr:from>
    <xdr:to>
      <xdr:col>76</xdr:col>
      <xdr:colOff>22225</xdr:colOff>
      <xdr:row>31</xdr:row>
      <xdr:rowOff>123268</xdr:rowOff>
    </xdr:to>
    <xdr:cxnSp macro="">
      <xdr:nvCxnSpPr>
        <xdr:cNvPr id="140" name="直線コネクタ 139">
          <a:extLst>
            <a:ext uri="{FF2B5EF4-FFF2-40B4-BE49-F238E27FC236}">
              <a16:creationId xmlns:a16="http://schemas.microsoft.com/office/drawing/2014/main" id="{A8C7E6DC-89D7-4F19-AB38-A2BACDB32B75}"/>
            </a:ext>
          </a:extLst>
        </xdr:cNvPr>
        <xdr:cNvCxnSpPr/>
      </xdr:nvCxnSpPr>
      <xdr:spPr>
        <a:xfrm>
          <a:off x="14084300" y="6143843"/>
          <a:ext cx="711200" cy="6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128258</xdr:rowOff>
    </xdr:from>
    <xdr:to>
      <xdr:col>68</xdr:col>
      <xdr:colOff>123825</xdr:colOff>
      <xdr:row>31</xdr:row>
      <xdr:rowOff>58408</xdr:rowOff>
    </xdr:to>
    <xdr:sp macro="" textlink="">
      <xdr:nvSpPr>
        <xdr:cNvPr id="141" name="楕円 140">
          <a:extLst>
            <a:ext uri="{FF2B5EF4-FFF2-40B4-BE49-F238E27FC236}">
              <a16:creationId xmlns:a16="http://schemas.microsoft.com/office/drawing/2014/main" id="{A61CA06C-C877-43A9-948F-1A66821CEF9D}"/>
            </a:ext>
          </a:extLst>
        </xdr:cNvPr>
        <xdr:cNvSpPr/>
      </xdr:nvSpPr>
      <xdr:spPr>
        <a:xfrm>
          <a:off x="13271500" y="60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7608</xdr:rowOff>
    </xdr:from>
    <xdr:to>
      <xdr:col>72</xdr:col>
      <xdr:colOff>73025</xdr:colOff>
      <xdr:row>31</xdr:row>
      <xdr:rowOff>57368</xdr:rowOff>
    </xdr:to>
    <xdr:cxnSp macro="">
      <xdr:nvCxnSpPr>
        <xdr:cNvPr id="142" name="直線コネクタ 141">
          <a:extLst>
            <a:ext uri="{FF2B5EF4-FFF2-40B4-BE49-F238E27FC236}">
              <a16:creationId xmlns:a16="http://schemas.microsoft.com/office/drawing/2014/main" id="{2F2A6AC8-5431-43DC-A15C-8CBC10C2DCE1}"/>
            </a:ext>
          </a:extLst>
        </xdr:cNvPr>
        <xdr:cNvCxnSpPr/>
      </xdr:nvCxnSpPr>
      <xdr:spPr>
        <a:xfrm>
          <a:off x="13322300" y="6094083"/>
          <a:ext cx="762000" cy="4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136483</xdr:rowOff>
    </xdr:from>
    <xdr:to>
      <xdr:col>64</xdr:col>
      <xdr:colOff>123825</xdr:colOff>
      <xdr:row>31</xdr:row>
      <xdr:rowOff>66633</xdr:rowOff>
    </xdr:to>
    <xdr:sp macro="" textlink="">
      <xdr:nvSpPr>
        <xdr:cNvPr id="143" name="楕円 142">
          <a:extLst>
            <a:ext uri="{FF2B5EF4-FFF2-40B4-BE49-F238E27FC236}">
              <a16:creationId xmlns:a16="http://schemas.microsoft.com/office/drawing/2014/main" id="{ABBCE304-0225-4742-AEE0-71480D041EB1}"/>
            </a:ext>
          </a:extLst>
        </xdr:cNvPr>
        <xdr:cNvSpPr/>
      </xdr:nvSpPr>
      <xdr:spPr>
        <a:xfrm>
          <a:off x="12509500" y="60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7608</xdr:rowOff>
    </xdr:from>
    <xdr:to>
      <xdr:col>68</xdr:col>
      <xdr:colOff>73025</xdr:colOff>
      <xdr:row>31</xdr:row>
      <xdr:rowOff>15833</xdr:rowOff>
    </xdr:to>
    <xdr:cxnSp macro="">
      <xdr:nvCxnSpPr>
        <xdr:cNvPr id="144" name="直線コネクタ 143">
          <a:extLst>
            <a:ext uri="{FF2B5EF4-FFF2-40B4-BE49-F238E27FC236}">
              <a16:creationId xmlns:a16="http://schemas.microsoft.com/office/drawing/2014/main" id="{B7C476C3-0B8F-406C-BF1C-56BD19103DB6}"/>
            </a:ext>
          </a:extLst>
        </xdr:cNvPr>
        <xdr:cNvCxnSpPr/>
      </xdr:nvCxnSpPr>
      <xdr:spPr>
        <a:xfrm flipV="1">
          <a:off x="12560300" y="6094083"/>
          <a:ext cx="762000" cy="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78704</xdr:rowOff>
    </xdr:from>
    <xdr:to>
      <xdr:col>60</xdr:col>
      <xdr:colOff>123825</xdr:colOff>
      <xdr:row>31</xdr:row>
      <xdr:rowOff>8854</xdr:rowOff>
    </xdr:to>
    <xdr:sp macro="" textlink="">
      <xdr:nvSpPr>
        <xdr:cNvPr id="145" name="楕円 144">
          <a:extLst>
            <a:ext uri="{FF2B5EF4-FFF2-40B4-BE49-F238E27FC236}">
              <a16:creationId xmlns:a16="http://schemas.microsoft.com/office/drawing/2014/main" id="{4088B1C8-39F6-45D5-8AED-8976D852FD63}"/>
            </a:ext>
          </a:extLst>
        </xdr:cNvPr>
        <xdr:cNvSpPr/>
      </xdr:nvSpPr>
      <xdr:spPr>
        <a:xfrm>
          <a:off x="11747500" y="599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129504</xdr:rowOff>
    </xdr:from>
    <xdr:to>
      <xdr:col>64</xdr:col>
      <xdr:colOff>73025</xdr:colOff>
      <xdr:row>31</xdr:row>
      <xdr:rowOff>15833</xdr:rowOff>
    </xdr:to>
    <xdr:cxnSp macro="">
      <xdr:nvCxnSpPr>
        <xdr:cNvPr id="146" name="直線コネクタ 145">
          <a:extLst>
            <a:ext uri="{FF2B5EF4-FFF2-40B4-BE49-F238E27FC236}">
              <a16:creationId xmlns:a16="http://schemas.microsoft.com/office/drawing/2014/main" id="{D1EA607F-6D6D-48DB-AD95-ED788E417E6E}"/>
            </a:ext>
          </a:extLst>
        </xdr:cNvPr>
        <xdr:cNvCxnSpPr/>
      </xdr:nvCxnSpPr>
      <xdr:spPr>
        <a:xfrm>
          <a:off x="11798300" y="6044529"/>
          <a:ext cx="762000" cy="5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47" name="n_1aveValue債務償還比率">
          <a:extLst>
            <a:ext uri="{FF2B5EF4-FFF2-40B4-BE49-F238E27FC236}">
              <a16:creationId xmlns:a16="http://schemas.microsoft.com/office/drawing/2014/main" id="{6FC1DDE1-77F9-4493-8928-69B3A868FA4C}"/>
            </a:ext>
          </a:extLst>
        </xdr:cNvPr>
        <xdr:cNvSpPr txBox="1"/>
      </xdr:nvSpPr>
      <xdr:spPr>
        <a:xfrm>
          <a:off x="138367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48" name="n_2aveValue債務償還比率">
          <a:extLst>
            <a:ext uri="{FF2B5EF4-FFF2-40B4-BE49-F238E27FC236}">
              <a16:creationId xmlns:a16="http://schemas.microsoft.com/office/drawing/2014/main" id="{F9CFD1D9-8D5E-459A-AD44-BB3BB5377E84}"/>
            </a:ext>
          </a:extLst>
        </xdr:cNvPr>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49" name="n_3aveValue債務償還比率">
          <a:extLst>
            <a:ext uri="{FF2B5EF4-FFF2-40B4-BE49-F238E27FC236}">
              <a16:creationId xmlns:a16="http://schemas.microsoft.com/office/drawing/2014/main" id="{C9B7B207-770E-4DE5-BD79-48D05384CD79}"/>
            </a:ext>
          </a:extLst>
        </xdr:cNvPr>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0" name="n_4aveValue債務償還比率">
          <a:extLst>
            <a:ext uri="{FF2B5EF4-FFF2-40B4-BE49-F238E27FC236}">
              <a16:creationId xmlns:a16="http://schemas.microsoft.com/office/drawing/2014/main" id="{5398242F-87C0-4688-A0A6-3978FBD0D880}"/>
            </a:ext>
          </a:extLst>
        </xdr:cNvPr>
        <xdr:cNvSpPr txBox="1"/>
      </xdr:nvSpPr>
      <xdr:spPr>
        <a:xfrm>
          <a:off x="11563427" y="562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99295</xdr:rowOff>
    </xdr:from>
    <xdr:ext cx="469744" cy="259045"/>
    <xdr:sp macro="" textlink="">
      <xdr:nvSpPr>
        <xdr:cNvPr id="151" name="n_1mainValue債務償還比率">
          <a:extLst>
            <a:ext uri="{FF2B5EF4-FFF2-40B4-BE49-F238E27FC236}">
              <a16:creationId xmlns:a16="http://schemas.microsoft.com/office/drawing/2014/main" id="{A161A55F-DC50-44F0-BA72-B5AA8D56D869}"/>
            </a:ext>
          </a:extLst>
        </xdr:cNvPr>
        <xdr:cNvSpPr txBox="1"/>
      </xdr:nvSpPr>
      <xdr:spPr>
        <a:xfrm>
          <a:off x="13836727" y="618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49535</xdr:rowOff>
    </xdr:from>
    <xdr:ext cx="469744" cy="259045"/>
    <xdr:sp macro="" textlink="">
      <xdr:nvSpPr>
        <xdr:cNvPr id="152" name="n_2mainValue債務償還比率">
          <a:extLst>
            <a:ext uri="{FF2B5EF4-FFF2-40B4-BE49-F238E27FC236}">
              <a16:creationId xmlns:a16="http://schemas.microsoft.com/office/drawing/2014/main" id="{47A4DEF8-56E0-43A9-851A-7C0995168F62}"/>
            </a:ext>
          </a:extLst>
        </xdr:cNvPr>
        <xdr:cNvSpPr txBox="1"/>
      </xdr:nvSpPr>
      <xdr:spPr>
        <a:xfrm>
          <a:off x="13087427" y="613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57760</xdr:rowOff>
    </xdr:from>
    <xdr:ext cx="469744" cy="259045"/>
    <xdr:sp macro="" textlink="">
      <xdr:nvSpPr>
        <xdr:cNvPr id="153" name="n_3mainValue債務償還比率">
          <a:extLst>
            <a:ext uri="{FF2B5EF4-FFF2-40B4-BE49-F238E27FC236}">
              <a16:creationId xmlns:a16="http://schemas.microsoft.com/office/drawing/2014/main" id="{583A6556-24F8-4599-BC63-E4635C62439C}"/>
            </a:ext>
          </a:extLst>
        </xdr:cNvPr>
        <xdr:cNvSpPr txBox="1"/>
      </xdr:nvSpPr>
      <xdr:spPr>
        <a:xfrm>
          <a:off x="12325427" y="614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171431</xdr:rowOff>
    </xdr:from>
    <xdr:ext cx="469744" cy="259045"/>
    <xdr:sp macro="" textlink="">
      <xdr:nvSpPr>
        <xdr:cNvPr id="154" name="n_4mainValue債務償還比率">
          <a:extLst>
            <a:ext uri="{FF2B5EF4-FFF2-40B4-BE49-F238E27FC236}">
              <a16:creationId xmlns:a16="http://schemas.microsoft.com/office/drawing/2014/main" id="{6B1FD830-21BA-474C-A3A2-6CB1C9C3C066}"/>
            </a:ext>
          </a:extLst>
        </xdr:cNvPr>
        <xdr:cNvSpPr txBox="1"/>
      </xdr:nvSpPr>
      <xdr:spPr>
        <a:xfrm>
          <a:off x="11563427" y="608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1193098C-C11A-47DC-A14A-3D12C25B02E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BC603673-563C-4735-B3F3-504FA20C092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AB945221-0C39-4F9E-9553-34428F3ED32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C4EA77C8-CBE1-4DD1-8CF3-3AB2A475736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2C3BE85F-78A3-4236-9A09-235BF69CF0C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41C5633D-AB37-44E9-81A0-78E7A50672B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5A0C59B-92AA-459C-BB3F-A4A8193FBD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3E0AD1-3E19-4965-B1AE-24FE7ED17B6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6B3BAE-E024-48AA-927F-78B5860932C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AA8D35-4010-4535-BA6C-ACA3F8AE227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80759A-AC20-437D-ACB5-A3A840F6C66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0C50945-1A6E-4725-B21B-5985EE741E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8F3615-17E7-4334-B37A-F8C62B4FCC6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0D107A-9EED-4816-8009-C5087CC5314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F65A3D-5AE9-4527-9E44-249BE71503A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2FC34C-A530-4DCE-AB1B-722EFA95694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22,533
22,340
130.55
20,894,143
19,662,041
735,109
8,878,636
19,711,809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B8FCE4-6265-4EF6-A697-AAE7A34C22E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A7614B-44AB-4ADD-8BA7-A6BD8563F94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ECDC17-BAAC-4C8C-9C82-D5A4879F446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AF2BD5-A5A6-4BE7-84F1-288B80B1DF4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1D485D4-9789-48B4-8A6E-38D77D042F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9CFEA30-8A91-48D7-803F-395FF5957F9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BF42AEC-60C8-4208-B568-579708E5FF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24B9A9-BE41-42C8-9E8D-0D9FEEFBD9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1DE620-FE3E-42E6-A171-2532BBD49FE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03DD84-0154-443A-A41E-AC58BDC063D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B85B34B-48C5-4156-9739-CF7D140627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BF3C350-51E6-4200-AE4A-EDFDF8A65BA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2782EBB-4B0D-4FB5-98EB-C029DCAAEE4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3D6C33-C792-4B49-8D79-724A3831712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420725E-EF4E-4607-A2D5-155EDB0E3FA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C58FE68-A761-45FD-9C76-E13B91FF11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904D15-1830-4EC7-8A82-8655CDB7882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078B49E-E492-4221-965A-A0A4701FF17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5A84BC-9806-45AB-A6B3-B5B0509C50E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A66EAB8-951B-4E0C-B3DC-3B5402030E1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D638B4-FC1B-4CE0-A4CA-537BBF86E61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A6B3004-B57B-413A-AC0A-04C59FF39F6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A8A24F4-01D5-4B32-9DDC-5B618490DA1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97734D0-3AB2-48CB-AAB6-0ADAD13FEB9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0A14C9-3FAC-481B-9BB5-ED6CC7E7701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5DB30B-F112-44A3-B4BD-9A51C6BF08A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6DC16FE-8B84-4581-AE9F-CD8F8B1B76B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E03796A-8F1A-480A-968A-6F1D45DAD9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2867DD-FF12-4BE1-A3C6-9661FCE7A37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8A52FBA-4FE4-4B74-B66E-2844F80DFB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C159211-C04D-4CAE-B873-8F0F8BA01C8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D198DCE-BD7C-411A-A4CE-D8C55F3DE92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2BA5244-D2EF-4634-A277-B4D87B1363F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745776C-812E-4C09-9D67-3935A164B55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8303A23-DDC9-422C-853F-01B3533420A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54601EB-BCF4-4614-9AE1-8E7EC6EB20B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A9D558E-E8B8-42C7-904B-EE901C0435C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72F2347-6360-494F-93FB-45DD1ABDC20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0775F2D-A421-4EF7-B4C9-5CCB6FDE7FB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A13438A-B48F-41C0-A300-3BAAFBD129B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C4F2EEE-E064-4334-9FD8-6C3BA75CB27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01DEF42-0DE8-4FAA-A9D8-83F7F8EFB13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3FB6658-D189-44DA-A167-FD2ABA306F1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894E905-E458-4D89-AE8F-8B20F950C74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2A661D1-9E3A-41AD-AB8D-82A7C682694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0F3428F-7667-49BC-843B-138DAF60709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B0D841CC-2B56-4CC8-AE93-509D5B28B5B6}"/>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3B58C831-CE39-4797-81A9-D53343E6EC9F}"/>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6A593DD2-3998-44B9-BE7A-905BB6CB2A28}"/>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3924E67B-12C8-4CDA-B788-1B54A031A7D6}"/>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57FD6612-99D7-47CD-8F11-BD85C256C35F}"/>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3DE86407-0E23-4D96-909C-BB12B90CC643}"/>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E061CFE9-DF9C-497B-85C3-B845CC84F03D}"/>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A6A4D1F1-8BC4-4540-BE2E-E121511D8D9B}"/>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E9836D80-C325-4806-9051-91588535F78D}"/>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DE4A86DE-F991-4789-9D40-F755CE6E6271}"/>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F1DACF1D-2384-464D-A161-6A07C64AEC1D}"/>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690F0EE-EF36-46A3-B221-F45BA657879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44D3DDA-68F3-4F4D-A455-FE16A411FAD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D2A8C19-3DCE-4665-B871-1D1ED6B21AD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7457C0B-46D2-43F1-8294-7E51E0C2CF8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C1E7CD5-5587-4225-B885-DB0F258C209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116840</xdr:rowOff>
    </xdr:from>
    <xdr:to>
      <xdr:col>20</xdr:col>
      <xdr:colOff>38100</xdr:colOff>
      <xdr:row>41</xdr:row>
      <xdr:rowOff>46990</xdr:rowOff>
    </xdr:to>
    <xdr:sp macro="" textlink="">
      <xdr:nvSpPr>
        <xdr:cNvPr id="74" name="楕円 73">
          <a:extLst>
            <a:ext uri="{FF2B5EF4-FFF2-40B4-BE49-F238E27FC236}">
              <a16:creationId xmlns:a16="http://schemas.microsoft.com/office/drawing/2014/main" id="{3E7F346C-7655-473F-9981-1C896E056D52}"/>
            </a:ext>
          </a:extLst>
        </xdr:cNvPr>
        <xdr:cNvSpPr/>
      </xdr:nvSpPr>
      <xdr:spPr>
        <a:xfrm>
          <a:off x="3746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93980</xdr:rowOff>
    </xdr:from>
    <xdr:to>
      <xdr:col>15</xdr:col>
      <xdr:colOff>101600</xdr:colOff>
      <xdr:row>41</xdr:row>
      <xdr:rowOff>24130</xdr:rowOff>
    </xdr:to>
    <xdr:sp macro="" textlink="">
      <xdr:nvSpPr>
        <xdr:cNvPr id="75" name="楕円 74">
          <a:extLst>
            <a:ext uri="{FF2B5EF4-FFF2-40B4-BE49-F238E27FC236}">
              <a16:creationId xmlns:a16="http://schemas.microsoft.com/office/drawing/2014/main" id="{51C7736F-D9AF-481E-8390-9492816504E4}"/>
            </a:ext>
          </a:extLst>
        </xdr:cNvPr>
        <xdr:cNvSpPr/>
      </xdr:nvSpPr>
      <xdr:spPr>
        <a:xfrm>
          <a:off x="2857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144780</xdr:rowOff>
    </xdr:from>
    <xdr:to>
      <xdr:col>19</xdr:col>
      <xdr:colOff>177800</xdr:colOff>
      <xdr:row>40</xdr:row>
      <xdr:rowOff>167640</xdr:rowOff>
    </xdr:to>
    <xdr:cxnSp macro="">
      <xdr:nvCxnSpPr>
        <xdr:cNvPr id="76" name="直線コネクタ 75">
          <a:extLst>
            <a:ext uri="{FF2B5EF4-FFF2-40B4-BE49-F238E27FC236}">
              <a16:creationId xmlns:a16="http://schemas.microsoft.com/office/drawing/2014/main" id="{FB39CA70-DE3A-4D04-91FE-9900783BEF17}"/>
            </a:ext>
          </a:extLst>
        </xdr:cNvPr>
        <xdr:cNvCxnSpPr/>
      </xdr:nvCxnSpPr>
      <xdr:spPr>
        <a:xfrm>
          <a:off x="2908300" y="7002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69487</xdr:rowOff>
    </xdr:from>
    <xdr:to>
      <xdr:col>10</xdr:col>
      <xdr:colOff>165100</xdr:colOff>
      <xdr:row>40</xdr:row>
      <xdr:rowOff>171087</xdr:rowOff>
    </xdr:to>
    <xdr:sp macro="" textlink="">
      <xdr:nvSpPr>
        <xdr:cNvPr id="77" name="楕円 76">
          <a:extLst>
            <a:ext uri="{FF2B5EF4-FFF2-40B4-BE49-F238E27FC236}">
              <a16:creationId xmlns:a16="http://schemas.microsoft.com/office/drawing/2014/main" id="{84AA708D-6CB1-420C-BB38-3DC5838BCEE1}"/>
            </a:ext>
          </a:extLst>
        </xdr:cNvPr>
        <xdr:cNvSpPr/>
      </xdr:nvSpPr>
      <xdr:spPr>
        <a:xfrm>
          <a:off x="1968500" y="69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120287</xdr:rowOff>
    </xdr:from>
    <xdr:to>
      <xdr:col>15</xdr:col>
      <xdr:colOff>50800</xdr:colOff>
      <xdr:row>40</xdr:row>
      <xdr:rowOff>144780</xdr:rowOff>
    </xdr:to>
    <xdr:cxnSp macro="">
      <xdr:nvCxnSpPr>
        <xdr:cNvPr id="78" name="直線コネクタ 77">
          <a:extLst>
            <a:ext uri="{FF2B5EF4-FFF2-40B4-BE49-F238E27FC236}">
              <a16:creationId xmlns:a16="http://schemas.microsoft.com/office/drawing/2014/main" id="{D275D7B2-BAFE-4874-8D1E-0EAB6AE57F06}"/>
            </a:ext>
          </a:extLst>
        </xdr:cNvPr>
        <xdr:cNvCxnSpPr/>
      </xdr:nvCxnSpPr>
      <xdr:spPr>
        <a:xfrm>
          <a:off x="2019300" y="69782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40657</xdr:rowOff>
    </xdr:from>
    <xdr:ext cx="405111" cy="259045"/>
    <xdr:sp macro="" textlink="">
      <xdr:nvSpPr>
        <xdr:cNvPr id="79" name="n_1aveValue【道路】&#10;有形固定資産減価償却率">
          <a:extLst>
            <a:ext uri="{FF2B5EF4-FFF2-40B4-BE49-F238E27FC236}">
              <a16:creationId xmlns:a16="http://schemas.microsoft.com/office/drawing/2014/main" id="{7F32C21A-03B3-4450-AD77-FEF2693B59CE}"/>
            </a:ext>
          </a:extLst>
        </xdr:cNvPr>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0" name="n_2aveValue【道路】&#10;有形固定資産減価償却率">
          <a:extLst>
            <a:ext uri="{FF2B5EF4-FFF2-40B4-BE49-F238E27FC236}">
              <a16:creationId xmlns:a16="http://schemas.microsoft.com/office/drawing/2014/main" id="{0552E441-BCA4-498E-9455-EB54EA72885F}"/>
            </a:ext>
          </a:extLst>
        </xdr:cNvPr>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1" name="n_3aveValue【道路】&#10;有形固定資産減価償却率">
          <a:extLst>
            <a:ext uri="{FF2B5EF4-FFF2-40B4-BE49-F238E27FC236}">
              <a16:creationId xmlns:a16="http://schemas.microsoft.com/office/drawing/2014/main" id="{A0CAE7B4-5505-498C-B5E9-C9F7AD2A33EF}"/>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2" name="n_4aveValue【道路】&#10;有形固定資産減価償却率">
          <a:extLst>
            <a:ext uri="{FF2B5EF4-FFF2-40B4-BE49-F238E27FC236}">
              <a16:creationId xmlns:a16="http://schemas.microsoft.com/office/drawing/2014/main" id="{057F25A8-DE06-489A-8ED3-D2C56920AC84}"/>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38117</xdr:rowOff>
    </xdr:from>
    <xdr:ext cx="405111" cy="259045"/>
    <xdr:sp macro="" textlink="">
      <xdr:nvSpPr>
        <xdr:cNvPr id="83" name="n_1mainValue【道路】&#10;有形固定資産減価償却率">
          <a:extLst>
            <a:ext uri="{FF2B5EF4-FFF2-40B4-BE49-F238E27FC236}">
              <a16:creationId xmlns:a16="http://schemas.microsoft.com/office/drawing/2014/main" id="{841072BC-0B84-4942-8572-F822C5ADE3E9}"/>
            </a:ext>
          </a:extLst>
        </xdr:cNvPr>
        <xdr:cNvSpPr txBox="1"/>
      </xdr:nvSpPr>
      <xdr:spPr>
        <a:xfrm>
          <a:off x="35820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15257</xdr:rowOff>
    </xdr:from>
    <xdr:ext cx="405111" cy="259045"/>
    <xdr:sp macro="" textlink="">
      <xdr:nvSpPr>
        <xdr:cNvPr id="84" name="n_2mainValue【道路】&#10;有形固定資産減価償却率">
          <a:extLst>
            <a:ext uri="{FF2B5EF4-FFF2-40B4-BE49-F238E27FC236}">
              <a16:creationId xmlns:a16="http://schemas.microsoft.com/office/drawing/2014/main" id="{C01E470A-92ED-425B-8B25-B9CBCA768AFC}"/>
            </a:ext>
          </a:extLst>
        </xdr:cNvPr>
        <xdr:cNvSpPr txBox="1"/>
      </xdr:nvSpPr>
      <xdr:spPr>
        <a:xfrm>
          <a:off x="2705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162214</xdr:rowOff>
    </xdr:from>
    <xdr:ext cx="405111" cy="259045"/>
    <xdr:sp macro="" textlink="">
      <xdr:nvSpPr>
        <xdr:cNvPr id="85" name="n_3mainValue【道路】&#10;有形固定資産減価償却率">
          <a:extLst>
            <a:ext uri="{FF2B5EF4-FFF2-40B4-BE49-F238E27FC236}">
              <a16:creationId xmlns:a16="http://schemas.microsoft.com/office/drawing/2014/main" id="{B48A557E-164B-4DAB-8244-4F3C950A95C7}"/>
            </a:ext>
          </a:extLst>
        </xdr:cNvPr>
        <xdr:cNvSpPr txBox="1"/>
      </xdr:nvSpPr>
      <xdr:spPr>
        <a:xfrm>
          <a:off x="1816744" y="702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AD539393-2A2C-40C5-9790-29D90A23EAB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894F8C9B-7BFF-4E61-8668-6E69B062BB8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DA1AC1A7-3307-47CC-876F-263B5D4E4CA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DE8C2DF-ADD3-4A50-90F6-0C491B02E4B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E3EB10D2-5A60-4FD1-95B6-653C7A1253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DA2597E7-12BD-47EF-A23D-092B3D678F3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AFA201-889C-48A4-BE24-C56B95536D6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897C75E1-645D-4D60-A477-E9A90B0BD52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BB7206E0-C1A6-4EB9-8B16-51F4601CED2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81EA073D-B1B7-4263-ADC4-7799E176BF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054FA154-8CCC-4C2A-B10E-F1F9A365F3B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81352C6E-95E7-42DF-B13B-D10CB28F027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FFC8920A-F9CE-4E0B-9799-B757651A3B0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9" name="テキスト ボックス 98">
          <a:extLst>
            <a:ext uri="{FF2B5EF4-FFF2-40B4-BE49-F238E27FC236}">
              <a16:creationId xmlns:a16="http://schemas.microsoft.com/office/drawing/2014/main" id="{7C442155-556A-4B29-84C4-124453AAAB8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2F16CB89-1A9F-42D3-9221-EE69BAE76AA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1" name="テキスト ボックス 100">
          <a:extLst>
            <a:ext uri="{FF2B5EF4-FFF2-40B4-BE49-F238E27FC236}">
              <a16:creationId xmlns:a16="http://schemas.microsoft.com/office/drawing/2014/main" id="{145ED053-E26F-4805-9E91-C737A178818A}"/>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9C9E601A-B4DA-4586-A38B-CBCAE005E70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3" name="テキスト ボックス 102">
          <a:extLst>
            <a:ext uri="{FF2B5EF4-FFF2-40B4-BE49-F238E27FC236}">
              <a16:creationId xmlns:a16="http://schemas.microsoft.com/office/drawing/2014/main" id="{94BFD464-E9DA-402F-98D6-AC538A5F6EA7}"/>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10618F70-AC1A-44CB-A026-F4B40164BAB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a:extLst>
            <a:ext uri="{FF2B5EF4-FFF2-40B4-BE49-F238E27FC236}">
              <a16:creationId xmlns:a16="http://schemas.microsoft.com/office/drawing/2014/main" id="{DB8F74FA-6B6C-4387-9CE3-97325403792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A1671913-DC4A-415D-9E43-B6344F222CF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07" name="直線コネクタ 106">
          <a:extLst>
            <a:ext uri="{FF2B5EF4-FFF2-40B4-BE49-F238E27FC236}">
              <a16:creationId xmlns:a16="http://schemas.microsoft.com/office/drawing/2014/main" id="{B1B73A3D-97D8-4CA2-B952-EF8B594EF13D}"/>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08" name="【道路】&#10;一人当たり延長最小値テキスト">
          <a:extLst>
            <a:ext uri="{FF2B5EF4-FFF2-40B4-BE49-F238E27FC236}">
              <a16:creationId xmlns:a16="http://schemas.microsoft.com/office/drawing/2014/main" id="{B0EF5167-10EA-48FA-AC6D-21DB8F626520}"/>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09" name="直線コネクタ 108">
          <a:extLst>
            <a:ext uri="{FF2B5EF4-FFF2-40B4-BE49-F238E27FC236}">
              <a16:creationId xmlns:a16="http://schemas.microsoft.com/office/drawing/2014/main" id="{13CD342A-EBA8-4CED-BEB8-3FBD115B385A}"/>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0" name="【道路】&#10;一人当たり延長最大値テキスト">
          <a:extLst>
            <a:ext uri="{FF2B5EF4-FFF2-40B4-BE49-F238E27FC236}">
              <a16:creationId xmlns:a16="http://schemas.microsoft.com/office/drawing/2014/main" id="{F5EBAA69-3238-4C7D-8239-89C52AAE59EB}"/>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1" name="直線コネクタ 110">
          <a:extLst>
            <a:ext uri="{FF2B5EF4-FFF2-40B4-BE49-F238E27FC236}">
              <a16:creationId xmlns:a16="http://schemas.microsoft.com/office/drawing/2014/main" id="{7D014B92-8DE4-4B70-A31C-F1FB41CC6BFE}"/>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2" name="【道路】&#10;一人当たり延長平均値テキスト">
          <a:extLst>
            <a:ext uri="{FF2B5EF4-FFF2-40B4-BE49-F238E27FC236}">
              <a16:creationId xmlns:a16="http://schemas.microsoft.com/office/drawing/2014/main" id="{0C80C454-6F25-4449-8359-886913A67991}"/>
            </a:ext>
          </a:extLst>
        </xdr:cNvPr>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3" name="フローチャート: 判断 112">
          <a:extLst>
            <a:ext uri="{FF2B5EF4-FFF2-40B4-BE49-F238E27FC236}">
              <a16:creationId xmlns:a16="http://schemas.microsoft.com/office/drawing/2014/main" id="{71218C62-B85D-441F-8B94-377921B4BB0C}"/>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4" name="フローチャート: 判断 113">
          <a:extLst>
            <a:ext uri="{FF2B5EF4-FFF2-40B4-BE49-F238E27FC236}">
              <a16:creationId xmlns:a16="http://schemas.microsoft.com/office/drawing/2014/main" id="{BC4E5654-26E7-4B22-85F1-0E56D7EC3C0F}"/>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5" name="フローチャート: 判断 114">
          <a:extLst>
            <a:ext uri="{FF2B5EF4-FFF2-40B4-BE49-F238E27FC236}">
              <a16:creationId xmlns:a16="http://schemas.microsoft.com/office/drawing/2014/main" id="{0FD1CCBC-0A29-4D8F-9AAF-0F9CBF8F9BD7}"/>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6" name="フローチャート: 判断 115">
          <a:extLst>
            <a:ext uri="{FF2B5EF4-FFF2-40B4-BE49-F238E27FC236}">
              <a16:creationId xmlns:a16="http://schemas.microsoft.com/office/drawing/2014/main" id="{64EB71DC-66AF-42BB-BA02-812133C2641D}"/>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17" name="フローチャート: 判断 116">
          <a:extLst>
            <a:ext uri="{FF2B5EF4-FFF2-40B4-BE49-F238E27FC236}">
              <a16:creationId xmlns:a16="http://schemas.microsoft.com/office/drawing/2014/main" id="{925FB4CB-8D24-461C-A408-E6AC5849640C}"/>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21E9403-9F9C-4308-ADEB-03617F64354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D888AD7F-324A-461F-A4D2-ECF20D2CDC8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DAA509A-0E15-440E-B657-B13F332516E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923BE42-7CCC-44D8-A2D0-325829A3545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930B47E-2FB7-4EE3-8B84-A707EA2CE3A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23571</xdr:rowOff>
    </xdr:from>
    <xdr:to>
      <xdr:col>50</xdr:col>
      <xdr:colOff>165100</xdr:colOff>
      <xdr:row>40</xdr:row>
      <xdr:rowOff>125171</xdr:rowOff>
    </xdr:to>
    <xdr:sp macro="" textlink="">
      <xdr:nvSpPr>
        <xdr:cNvPr id="123" name="楕円 122">
          <a:extLst>
            <a:ext uri="{FF2B5EF4-FFF2-40B4-BE49-F238E27FC236}">
              <a16:creationId xmlns:a16="http://schemas.microsoft.com/office/drawing/2014/main" id="{7FFC1789-1DCF-4A72-B5F3-491ABD0F8B86}"/>
            </a:ext>
          </a:extLst>
        </xdr:cNvPr>
        <xdr:cNvSpPr/>
      </xdr:nvSpPr>
      <xdr:spPr>
        <a:xfrm>
          <a:off x="9588500" y="688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27759</xdr:rowOff>
    </xdr:from>
    <xdr:to>
      <xdr:col>46</xdr:col>
      <xdr:colOff>38100</xdr:colOff>
      <xdr:row>40</xdr:row>
      <xdr:rowOff>129359</xdr:rowOff>
    </xdr:to>
    <xdr:sp macro="" textlink="">
      <xdr:nvSpPr>
        <xdr:cNvPr id="124" name="楕円 123">
          <a:extLst>
            <a:ext uri="{FF2B5EF4-FFF2-40B4-BE49-F238E27FC236}">
              <a16:creationId xmlns:a16="http://schemas.microsoft.com/office/drawing/2014/main" id="{EB4500A0-3202-4911-BC61-FB471C87BBAA}"/>
            </a:ext>
          </a:extLst>
        </xdr:cNvPr>
        <xdr:cNvSpPr/>
      </xdr:nvSpPr>
      <xdr:spPr>
        <a:xfrm>
          <a:off x="8699500" y="688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74371</xdr:rowOff>
    </xdr:from>
    <xdr:to>
      <xdr:col>50</xdr:col>
      <xdr:colOff>114300</xdr:colOff>
      <xdr:row>40</xdr:row>
      <xdr:rowOff>78559</xdr:rowOff>
    </xdr:to>
    <xdr:cxnSp macro="">
      <xdr:nvCxnSpPr>
        <xdr:cNvPr id="125" name="直線コネクタ 124">
          <a:extLst>
            <a:ext uri="{FF2B5EF4-FFF2-40B4-BE49-F238E27FC236}">
              <a16:creationId xmlns:a16="http://schemas.microsoft.com/office/drawing/2014/main" id="{93D94570-E15A-4809-832F-90A94AFDC179}"/>
            </a:ext>
          </a:extLst>
        </xdr:cNvPr>
        <xdr:cNvCxnSpPr/>
      </xdr:nvCxnSpPr>
      <xdr:spPr>
        <a:xfrm flipV="1">
          <a:off x="8750300" y="6932371"/>
          <a:ext cx="889000" cy="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31764</xdr:rowOff>
    </xdr:from>
    <xdr:to>
      <xdr:col>41</xdr:col>
      <xdr:colOff>101600</xdr:colOff>
      <xdr:row>40</xdr:row>
      <xdr:rowOff>133364</xdr:rowOff>
    </xdr:to>
    <xdr:sp macro="" textlink="">
      <xdr:nvSpPr>
        <xdr:cNvPr id="126" name="楕円 125">
          <a:extLst>
            <a:ext uri="{FF2B5EF4-FFF2-40B4-BE49-F238E27FC236}">
              <a16:creationId xmlns:a16="http://schemas.microsoft.com/office/drawing/2014/main" id="{03192360-6A21-4ABD-86A1-A68CA096A97C}"/>
            </a:ext>
          </a:extLst>
        </xdr:cNvPr>
        <xdr:cNvSpPr/>
      </xdr:nvSpPr>
      <xdr:spPr>
        <a:xfrm>
          <a:off x="7810500" y="68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78559</xdr:rowOff>
    </xdr:from>
    <xdr:to>
      <xdr:col>45</xdr:col>
      <xdr:colOff>177800</xdr:colOff>
      <xdr:row>40</xdr:row>
      <xdr:rowOff>82564</xdr:rowOff>
    </xdr:to>
    <xdr:cxnSp macro="">
      <xdr:nvCxnSpPr>
        <xdr:cNvPr id="127" name="直線コネクタ 126">
          <a:extLst>
            <a:ext uri="{FF2B5EF4-FFF2-40B4-BE49-F238E27FC236}">
              <a16:creationId xmlns:a16="http://schemas.microsoft.com/office/drawing/2014/main" id="{336CF66C-1F27-4BD1-9531-6E16F1A3A3F9}"/>
            </a:ext>
          </a:extLst>
        </xdr:cNvPr>
        <xdr:cNvCxnSpPr/>
      </xdr:nvCxnSpPr>
      <xdr:spPr>
        <a:xfrm flipV="1">
          <a:off x="7861300" y="6936559"/>
          <a:ext cx="889000" cy="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28" name="n_1aveValue【道路】&#10;一人当たり延長">
          <a:extLst>
            <a:ext uri="{FF2B5EF4-FFF2-40B4-BE49-F238E27FC236}">
              <a16:creationId xmlns:a16="http://schemas.microsoft.com/office/drawing/2014/main" id="{96E2892C-36CF-4BA7-981E-AB91854FE4F7}"/>
            </a:ext>
          </a:extLst>
        </xdr:cNvPr>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29" name="n_2aveValue【道路】&#10;一人当たり延長">
          <a:extLst>
            <a:ext uri="{FF2B5EF4-FFF2-40B4-BE49-F238E27FC236}">
              <a16:creationId xmlns:a16="http://schemas.microsoft.com/office/drawing/2014/main" id="{6E938AEF-3968-455B-98CF-1D9322FBA818}"/>
            </a:ext>
          </a:extLst>
        </xdr:cNvPr>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30" name="n_3aveValue【道路】&#10;一人当たり延長">
          <a:extLst>
            <a:ext uri="{FF2B5EF4-FFF2-40B4-BE49-F238E27FC236}">
              <a16:creationId xmlns:a16="http://schemas.microsoft.com/office/drawing/2014/main" id="{08C339C2-224D-4942-A868-8B9CF7CB2400}"/>
            </a:ext>
          </a:extLst>
        </xdr:cNvPr>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31" name="n_4aveValue【道路】&#10;一人当たり延長">
          <a:extLst>
            <a:ext uri="{FF2B5EF4-FFF2-40B4-BE49-F238E27FC236}">
              <a16:creationId xmlns:a16="http://schemas.microsoft.com/office/drawing/2014/main" id="{9B256DE9-EE20-457B-8BFA-74736422FD17}"/>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141698</xdr:rowOff>
    </xdr:from>
    <xdr:ext cx="534377" cy="259045"/>
    <xdr:sp macro="" textlink="">
      <xdr:nvSpPr>
        <xdr:cNvPr id="132" name="n_1mainValue【道路】&#10;一人当たり延長">
          <a:extLst>
            <a:ext uri="{FF2B5EF4-FFF2-40B4-BE49-F238E27FC236}">
              <a16:creationId xmlns:a16="http://schemas.microsoft.com/office/drawing/2014/main" id="{998CAC39-D112-4271-A49A-8D75C31397FB}"/>
            </a:ext>
          </a:extLst>
        </xdr:cNvPr>
        <xdr:cNvSpPr txBox="1"/>
      </xdr:nvSpPr>
      <xdr:spPr>
        <a:xfrm>
          <a:off x="9359411" y="66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145886</xdr:rowOff>
    </xdr:from>
    <xdr:ext cx="534377" cy="259045"/>
    <xdr:sp macro="" textlink="">
      <xdr:nvSpPr>
        <xdr:cNvPr id="133" name="n_2mainValue【道路】&#10;一人当たり延長">
          <a:extLst>
            <a:ext uri="{FF2B5EF4-FFF2-40B4-BE49-F238E27FC236}">
              <a16:creationId xmlns:a16="http://schemas.microsoft.com/office/drawing/2014/main" id="{59591D46-9706-45E8-A109-159E117F4B5A}"/>
            </a:ext>
          </a:extLst>
        </xdr:cNvPr>
        <xdr:cNvSpPr txBox="1"/>
      </xdr:nvSpPr>
      <xdr:spPr>
        <a:xfrm>
          <a:off x="8483111" y="66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149891</xdr:rowOff>
    </xdr:from>
    <xdr:ext cx="534377" cy="259045"/>
    <xdr:sp macro="" textlink="">
      <xdr:nvSpPr>
        <xdr:cNvPr id="134" name="n_3mainValue【道路】&#10;一人当たり延長">
          <a:extLst>
            <a:ext uri="{FF2B5EF4-FFF2-40B4-BE49-F238E27FC236}">
              <a16:creationId xmlns:a16="http://schemas.microsoft.com/office/drawing/2014/main" id="{9E4C8959-78F2-4E39-994D-CA8EB9062A0E}"/>
            </a:ext>
          </a:extLst>
        </xdr:cNvPr>
        <xdr:cNvSpPr txBox="1"/>
      </xdr:nvSpPr>
      <xdr:spPr>
        <a:xfrm>
          <a:off x="7594111" y="66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442BFC00-8565-42D1-9B1E-93DB5913711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97C161AF-CD4B-4012-9CDC-9D8B451A0F2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2DED022D-D335-4112-82B8-4F78AD239D4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77923127-91BB-4668-BF77-6B2EF745E2A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A2AB886F-177C-453C-978B-528C84E1820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506D97E0-945B-47EB-905A-E864344812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4CA17BD2-59DE-43BE-9165-88DACCD76ED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190CBEB3-95D1-4A0C-9523-6ED7DAA54C1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17F54751-38C2-49FE-AE1A-7D2617750C3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D9AA405F-46F3-4035-83AE-EDFB1F6304B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6F4B2557-A2CD-453C-B591-A3C5E9A83E8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34A3E872-DB6F-4F95-9A3A-0C5E7C327D2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a:extLst>
            <a:ext uri="{FF2B5EF4-FFF2-40B4-BE49-F238E27FC236}">
              <a16:creationId xmlns:a16="http://schemas.microsoft.com/office/drawing/2014/main" id="{58AB4B3E-4286-4403-9C24-69EA92F4E2C6}"/>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2A21F2AA-6228-4D23-8733-8870D9E95A5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3C1B5716-7265-4C22-B4CA-83FA1AD18E7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CD4931B6-5444-4786-B093-5D1DDC20F33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BFF68F62-9659-495B-8562-28AD9E2ECE7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9ADB2D4E-0617-4AD9-AA7F-3C79202BB74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EBEFEE25-EB16-43E7-A90A-3FA34B01D3A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25B62D1E-F1BF-4155-8DB9-563AD2D12D2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5" name="テキスト ボックス 154">
          <a:extLst>
            <a:ext uri="{FF2B5EF4-FFF2-40B4-BE49-F238E27FC236}">
              <a16:creationId xmlns:a16="http://schemas.microsoft.com/office/drawing/2014/main" id="{5E991ED3-1B6B-416E-8867-A66C99DA2233}"/>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F31A5837-AC09-48B8-8B02-239537F7CC6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FA8FD44C-8956-4700-A806-632BDD93E8E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58" name="直線コネクタ 157">
          <a:extLst>
            <a:ext uri="{FF2B5EF4-FFF2-40B4-BE49-F238E27FC236}">
              <a16:creationId xmlns:a16="http://schemas.microsoft.com/office/drawing/2014/main" id="{129F674E-FEEB-4977-AA42-9939B8D44B68}"/>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橋りょう・トンネル】&#10;有形固定資産減価償却率最小値テキスト">
          <a:extLst>
            <a:ext uri="{FF2B5EF4-FFF2-40B4-BE49-F238E27FC236}">
              <a16:creationId xmlns:a16="http://schemas.microsoft.com/office/drawing/2014/main" id="{F54BEE72-DD5A-4961-A17F-F1ADC134090D}"/>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a:extLst>
            <a:ext uri="{FF2B5EF4-FFF2-40B4-BE49-F238E27FC236}">
              <a16:creationId xmlns:a16="http://schemas.microsoft.com/office/drawing/2014/main" id="{4FED8D32-A5ED-45C3-B550-96C20EA0CC80}"/>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1" name="【橋りょう・トンネル】&#10;有形固定資産減価償却率最大値テキスト">
          <a:extLst>
            <a:ext uri="{FF2B5EF4-FFF2-40B4-BE49-F238E27FC236}">
              <a16:creationId xmlns:a16="http://schemas.microsoft.com/office/drawing/2014/main" id="{1243F2F4-A844-4B25-A628-6A49A50E899A}"/>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2" name="直線コネクタ 161">
          <a:extLst>
            <a:ext uri="{FF2B5EF4-FFF2-40B4-BE49-F238E27FC236}">
              <a16:creationId xmlns:a16="http://schemas.microsoft.com/office/drawing/2014/main" id="{0DC6B0CD-DB49-4747-80E2-7004F9E774FD}"/>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359AC6AF-7304-44A3-A6AC-6D4119E95378}"/>
            </a:ext>
          </a:extLst>
        </xdr:cNvPr>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64" name="フローチャート: 判断 163">
          <a:extLst>
            <a:ext uri="{FF2B5EF4-FFF2-40B4-BE49-F238E27FC236}">
              <a16:creationId xmlns:a16="http://schemas.microsoft.com/office/drawing/2014/main" id="{39C98CCE-65AE-4B8E-B942-5C258A220BDF}"/>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65" name="フローチャート: 判断 164">
          <a:extLst>
            <a:ext uri="{FF2B5EF4-FFF2-40B4-BE49-F238E27FC236}">
              <a16:creationId xmlns:a16="http://schemas.microsoft.com/office/drawing/2014/main" id="{EBD2BA9F-5557-4A1D-98D1-F7EB4FE50A08}"/>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66" name="フローチャート: 判断 165">
          <a:extLst>
            <a:ext uri="{FF2B5EF4-FFF2-40B4-BE49-F238E27FC236}">
              <a16:creationId xmlns:a16="http://schemas.microsoft.com/office/drawing/2014/main" id="{FC6C28B6-BB3E-4FC2-8AB3-777E6E7C2DD0}"/>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67" name="フローチャート: 判断 166">
          <a:extLst>
            <a:ext uri="{FF2B5EF4-FFF2-40B4-BE49-F238E27FC236}">
              <a16:creationId xmlns:a16="http://schemas.microsoft.com/office/drawing/2014/main" id="{6130ABBB-9AAE-43C2-AE29-88BCEA52C12E}"/>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68" name="フローチャート: 判断 167">
          <a:extLst>
            <a:ext uri="{FF2B5EF4-FFF2-40B4-BE49-F238E27FC236}">
              <a16:creationId xmlns:a16="http://schemas.microsoft.com/office/drawing/2014/main" id="{693D2DD5-A28C-4F7F-9D12-3067633CCDAE}"/>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87062714-26E2-4A70-8070-CCC06A86B38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FDA29E6C-322F-4CCA-9C0A-FDFE5DC339C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74A92689-6AD3-49B1-B0D6-68D0F544FF4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7108DD2A-C970-43D6-8E07-C29B2B09040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B90EF2C9-FD88-40B7-9630-6D4DC34706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160655</xdr:rowOff>
    </xdr:from>
    <xdr:to>
      <xdr:col>20</xdr:col>
      <xdr:colOff>38100</xdr:colOff>
      <xdr:row>62</xdr:row>
      <xdr:rowOff>90805</xdr:rowOff>
    </xdr:to>
    <xdr:sp macro="" textlink="">
      <xdr:nvSpPr>
        <xdr:cNvPr id="174" name="楕円 173">
          <a:extLst>
            <a:ext uri="{FF2B5EF4-FFF2-40B4-BE49-F238E27FC236}">
              <a16:creationId xmlns:a16="http://schemas.microsoft.com/office/drawing/2014/main" id="{DF1B23A7-F171-4E24-BCBC-11A031791AC7}"/>
            </a:ext>
          </a:extLst>
        </xdr:cNvPr>
        <xdr:cNvSpPr/>
      </xdr:nvSpPr>
      <xdr:spPr>
        <a:xfrm>
          <a:off x="3746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132080</xdr:rowOff>
    </xdr:from>
    <xdr:to>
      <xdr:col>15</xdr:col>
      <xdr:colOff>101600</xdr:colOff>
      <xdr:row>62</xdr:row>
      <xdr:rowOff>62230</xdr:rowOff>
    </xdr:to>
    <xdr:sp macro="" textlink="">
      <xdr:nvSpPr>
        <xdr:cNvPr id="175" name="楕円 174">
          <a:extLst>
            <a:ext uri="{FF2B5EF4-FFF2-40B4-BE49-F238E27FC236}">
              <a16:creationId xmlns:a16="http://schemas.microsoft.com/office/drawing/2014/main" id="{8DAB34D8-D212-496D-BE39-CEE6618F3431}"/>
            </a:ext>
          </a:extLst>
        </xdr:cNvPr>
        <xdr:cNvSpPr/>
      </xdr:nvSpPr>
      <xdr:spPr>
        <a:xfrm>
          <a:off x="2857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xdr:rowOff>
    </xdr:from>
    <xdr:to>
      <xdr:col>19</xdr:col>
      <xdr:colOff>177800</xdr:colOff>
      <xdr:row>62</xdr:row>
      <xdr:rowOff>40005</xdr:rowOff>
    </xdr:to>
    <xdr:cxnSp macro="">
      <xdr:nvCxnSpPr>
        <xdr:cNvPr id="176" name="直線コネクタ 175">
          <a:extLst>
            <a:ext uri="{FF2B5EF4-FFF2-40B4-BE49-F238E27FC236}">
              <a16:creationId xmlns:a16="http://schemas.microsoft.com/office/drawing/2014/main" id="{C11AC677-6CAB-4CD8-9296-032B36C456BE}"/>
            </a:ext>
          </a:extLst>
        </xdr:cNvPr>
        <xdr:cNvCxnSpPr/>
      </xdr:nvCxnSpPr>
      <xdr:spPr>
        <a:xfrm>
          <a:off x="2908300" y="106413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77" name="楕円 176">
          <a:extLst>
            <a:ext uri="{FF2B5EF4-FFF2-40B4-BE49-F238E27FC236}">
              <a16:creationId xmlns:a16="http://schemas.microsoft.com/office/drawing/2014/main" id="{73A219B3-C5B5-48B0-B48C-D6F81BF06F66}"/>
            </a:ext>
          </a:extLst>
        </xdr:cNvPr>
        <xdr:cNvSpPr/>
      </xdr:nvSpPr>
      <xdr:spPr>
        <a:xfrm>
          <a:off x="1968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158115</xdr:rowOff>
    </xdr:from>
    <xdr:to>
      <xdr:col>15</xdr:col>
      <xdr:colOff>50800</xdr:colOff>
      <xdr:row>62</xdr:row>
      <xdr:rowOff>11430</xdr:rowOff>
    </xdr:to>
    <xdr:cxnSp macro="">
      <xdr:nvCxnSpPr>
        <xdr:cNvPr id="178" name="直線コネクタ 177">
          <a:extLst>
            <a:ext uri="{FF2B5EF4-FFF2-40B4-BE49-F238E27FC236}">
              <a16:creationId xmlns:a16="http://schemas.microsoft.com/office/drawing/2014/main" id="{57547450-3F20-4FC1-8D93-EF0E7FF2D722}"/>
            </a:ext>
          </a:extLst>
        </xdr:cNvPr>
        <xdr:cNvCxnSpPr/>
      </xdr:nvCxnSpPr>
      <xdr:spPr>
        <a:xfrm>
          <a:off x="2019300" y="106165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79" name="n_1aveValue【橋りょう・トンネル】&#10;有形固定資産減価償却率">
          <a:extLst>
            <a:ext uri="{FF2B5EF4-FFF2-40B4-BE49-F238E27FC236}">
              <a16:creationId xmlns:a16="http://schemas.microsoft.com/office/drawing/2014/main" id="{24E0F9B9-3810-496D-8B48-9422DF330600}"/>
            </a:ext>
          </a:extLst>
        </xdr:cNvPr>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80" name="n_2aveValue【橋りょう・トンネル】&#10;有形固定資産減価償却率">
          <a:extLst>
            <a:ext uri="{FF2B5EF4-FFF2-40B4-BE49-F238E27FC236}">
              <a16:creationId xmlns:a16="http://schemas.microsoft.com/office/drawing/2014/main" id="{C668DC38-43AC-4285-BC26-E2A0CA715E3E}"/>
            </a:ext>
          </a:extLst>
        </xdr:cNvPr>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81" name="n_3aveValue【橋りょう・トンネル】&#10;有形固定資産減価償却率">
          <a:extLst>
            <a:ext uri="{FF2B5EF4-FFF2-40B4-BE49-F238E27FC236}">
              <a16:creationId xmlns:a16="http://schemas.microsoft.com/office/drawing/2014/main" id="{6237A8FC-6014-4DCF-ACF4-10918D0873EF}"/>
            </a:ext>
          </a:extLst>
        </xdr:cNvPr>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82" name="n_4aveValue【橋りょう・トンネル】&#10;有形固定資産減価償却率">
          <a:extLst>
            <a:ext uri="{FF2B5EF4-FFF2-40B4-BE49-F238E27FC236}">
              <a16:creationId xmlns:a16="http://schemas.microsoft.com/office/drawing/2014/main" id="{C36366FF-6419-45FB-817B-D66C68B1810E}"/>
            </a:ext>
          </a:extLst>
        </xdr:cNvPr>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81932</xdr:rowOff>
    </xdr:from>
    <xdr:ext cx="405111" cy="259045"/>
    <xdr:sp macro="" textlink="">
      <xdr:nvSpPr>
        <xdr:cNvPr id="183" name="n_1mainValue【橋りょう・トンネル】&#10;有形固定資産減価償却率">
          <a:extLst>
            <a:ext uri="{FF2B5EF4-FFF2-40B4-BE49-F238E27FC236}">
              <a16:creationId xmlns:a16="http://schemas.microsoft.com/office/drawing/2014/main" id="{12B6F032-7CF6-4501-B97C-433639EB3BAC}"/>
            </a:ext>
          </a:extLst>
        </xdr:cNvPr>
        <xdr:cNvSpPr txBox="1"/>
      </xdr:nvSpPr>
      <xdr:spPr>
        <a:xfrm>
          <a:off x="3582044"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53357</xdr:rowOff>
    </xdr:from>
    <xdr:ext cx="405111" cy="259045"/>
    <xdr:sp macro="" textlink="">
      <xdr:nvSpPr>
        <xdr:cNvPr id="184" name="n_2mainValue【橋りょう・トンネル】&#10;有形固定資産減価償却率">
          <a:extLst>
            <a:ext uri="{FF2B5EF4-FFF2-40B4-BE49-F238E27FC236}">
              <a16:creationId xmlns:a16="http://schemas.microsoft.com/office/drawing/2014/main" id="{AB3448A5-EF3A-44B0-890D-422033EE5A70}"/>
            </a:ext>
          </a:extLst>
        </xdr:cNvPr>
        <xdr:cNvSpPr txBox="1"/>
      </xdr:nvSpPr>
      <xdr:spPr>
        <a:xfrm>
          <a:off x="2705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28592</xdr:rowOff>
    </xdr:from>
    <xdr:ext cx="405111" cy="259045"/>
    <xdr:sp macro="" textlink="">
      <xdr:nvSpPr>
        <xdr:cNvPr id="185" name="n_3mainValue【橋りょう・トンネル】&#10;有形固定資産減価償却率">
          <a:extLst>
            <a:ext uri="{FF2B5EF4-FFF2-40B4-BE49-F238E27FC236}">
              <a16:creationId xmlns:a16="http://schemas.microsoft.com/office/drawing/2014/main" id="{6D6505E3-3368-496C-B5C3-61CB212B3352}"/>
            </a:ext>
          </a:extLst>
        </xdr:cNvPr>
        <xdr:cNvSpPr txBox="1"/>
      </xdr:nvSpPr>
      <xdr:spPr>
        <a:xfrm>
          <a:off x="1816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00093EDF-F50A-49E0-9444-3B89E0E6356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id="{78E1F768-D9F6-460D-B9C4-8991FDD24F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id="{82FBB4CF-BB9A-4BFF-8701-AA29773EF9B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id="{7A30AB22-5035-4BAB-83ED-713A96375DA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id="{66DEE9A3-1244-482A-AB99-7C6EED89EF9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id="{453ECFD4-59AB-42B3-94D8-0AEEDC25102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id="{4BEFDDD4-3853-4DD0-BDA8-692A20AA44A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id="{94F2A8AF-DAF4-49AF-8069-9985D1E3754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id="{7CE0EB67-A10C-4CBB-A894-7C6A789F77A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id="{22886C7D-4F50-437A-A397-34F8D29CB4A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6" name="直線コネクタ 195">
          <a:extLst>
            <a:ext uri="{FF2B5EF4-FFF2-40B4-BE49-F238E27FC236}">
              <a16:creationId xmlns:a16="http://schemas.microsoft.com/office/drawing/2014/main" id="{9405F746-FBEB-4CFD-9DFE-1885A928943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7" name="テキスト ボックス 196">
          <a:extLst>
            <a:ext uri="{FF2B5EF4-FFF2-40B4-BE49-F238E27FC236}">
              <a16:creationId xmlns:a16="http://schemas.microsoft.com/office/drawing/2014/main" id="{3D3029C1-7651-49AD-8AC8-378607AD41BC}"/>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8" name="直線コネクタ 197">
          <a:extLst>
            <a:ext uri="{FF2B5EF4-FFF2-40B4-BE49-F238E27FC236}">
              <a16:creationId xmlns:a16="http://schemas.microsoft.com/office/drawing/2014/main" id="{E99B5C0C-F34C-421E-AD49-B50357B1D52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9" name="テキスト ボックス 198">
          <a:extLst>
            <a:ext uri="{FF2B5EF4-FFF2-40B4-BE49-F238E27FC236}">
              <a16:creationId xmlns:a16="http://schemas.microsoft.com/office/drawing/2014/main" id="{6EBC2045-3829-495C-95B2-4ECFB589BDCE}"/>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0" name="直線コネクタ 199">
          <a:extLst>
            <a:ext uri="{FF2B5EF4-FFF2-40B4-BE49-F238E27FC236}">
              <a16:creationId xmlns:a16="http://schemas.microsoft.com/office/drawing/2014/main" id="{0F7BC8A4-4AB9-40AF-8E0D-CC59F947F26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1" name="テキスト ボックス 200">
          <a:extLst>
            <a:ext uri="{FF2B5EF4-FFF2-40B4-BE49-F238E27FC236}">
              <a16:creationId xmlns:a16="http://schemas.microsoft.com/office/drawing/2014/main" id="{80FF15D9-346B-4218-9246-A81A8990EABF}"/>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2" name="直線コネクタ 201">
          <a:extLst>
            <a:ext uri="{FF2B5EF4-FFF2-40B4-BE49-F238E27FC236}">
              <a16:creationId xmlns:a16="http://schemas.microsoft.com/office/drawing/2014/main" id="{95FD50F1-3909-4A93-ABDB-2E5488F16EE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3" name="テキスト ボックス 202">
          <a:extLst>
            <a:ext uri="{FF2B5EF4-FFF2-40B4-BE49-F238E27FC236}">
              <a16:creationId xmlns:a16="http://schemas.microsoft.com/office/drawing/2014/main" id="{5DA9A173-4475-4D18-8E70-D247917E5583}"/>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98C8BC3B-BED5-4F7F-BB24-1A23A4744C4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a:extLst>
            <a:ext uri="{FF2B5EF4-FFF2-40B4-BE49-F238E27FC236}">
              <a16:creationId xmlns:a16="http://schemas.microsoft.com/office/drawing/2014/main" id="{D3974267-FABE-4B18-BB1F-E4FC4AE1CC1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a:extLst>
            <a:ext uri="{FF2B5EF4-FFF2-40B4-BE49-F238E27FC236}">
              <a16:creationId xmlns:a16="http://schemas.microsoft.com/office/drawing/2014/main" id="{815ADACA-77BC-47E2-BC31-61591A3929F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07" name="直線コネクタ 206">
          <a:extLst>
            <a:ext uri="{FF2B5EF4-FFF2-40B4-BE49-F238E27FC236}">
              <a16:creationId xmlns:a16="http://schemas.microsoft.com/office/drawing/2014/main" id="{99A3684F-5A03-4F33-A7F9-F5483C889788}"/>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08" name="【橋りょう・トンネル】&#10;一人当たり有形固定資産（償却資産）額最小値テキスト">
          <a:extLst>
            <a:ext uri="{FF2B5EF4-FFF2-40B4-BE49-F238E27FC236}">
              <a16:creationId xmlns:a16="http://schemas.microsoft.com/office/drawing/2014/main" id="{794B5629-AB73-4C1D-A530-19C6A4303E02}"/>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09" name="直線コネクタ 208">
          <a:extLst>
            <a:ext uri="{FF2B5EF4-FFF2-40B4-BE49-F238E27FC236}">
              <a16:creationId xmlns:a16="http://schemas.microsoft.com/office/drawing/2014/main" id="{3D898626-2818-4732-BBAB-5BCC2E295D1B}"/>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0" name="【橋りょう・トンネル】&#10;一人当たり有形固定資産（償却資産）額最大値テキスト">
          <a:extLst>
            <a:ext uri="{FF2B5EF4-FFF2-40B4-BE49-F238E27FC236}">
              <a16:creationId xmlns:a16="http://schemas.microsoft.com/office/drawing/2014/main" id="{865F1FD1-9A43-4D6D-88B3-849FD7A0C0FA}"/>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11" name="直線コネクタ 210">
          <a:extLst>
            <a:ext uri="{FF2B5EF4-FFF2-40B4-BE49-F238E27FC236}">
              <a16:creationId xmlns:a16="http://schemas.microsoft.com/office/drawing/2014/main" id="{E3A0114D-8EC6-4AA2-8217-3DD7D879C5B1}"/>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12" name="【橋りょう・トンネル】&#10;一人当たり有形固定資産（償却資産）額平均値テキスト">
          <a:extLst>
            <a:ext uri="{FF2B5EF4-FFF2-40B4-BE49-F238E27FC236}">
              <a16:creationId xmlns:a16="http://schemas.microsoft.com/office/drawing/2014/main" id="{667EB6F5-D9F6-4D48-ADE9-8734D788EA5D}"/>
            </a:ext>
          </a:extLst>
        </xdr:cNvPr>
        <xdr:cNvSpPr txBox="1"/>
      </xdr:nvSpPr>
      <xdr:spPr>
        <a:xfrm>
          <a:off x="10515600"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13" name="フローチャート: 判断 212">
          <a:extLst>
            <a:ext uri="{FF2B5EF4-FFF2-40B4-BE49-F238E27FC236}">
              <a16:creationId xmlns:a16="http://schemas.microsoft.com/office/drawing/2014/main" id="{CE0F5F57-987C-435B-AFFE-BDF12754E3BA}"/>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14" name="フローチャート: 判断 213">
          <a:extLst>
            <a:ext uri="{FF2B5EF4-FFF2-40B4-BE49-F238E27FC236}">
              <a16:creationId xmlns:a16="http://schemas.microsoft.com/office/drawing/2014/main" id="{A71996DC-9DCD-4CF1-A549-B0B533A8C06F}"/>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15" name="フローチャート: 判断 214">
          <a:extLst>
            <a:ext uri="{FF2B5EF4-FFF2-40B4-BE49-F238E27FC236}">
              <a16:creationId xmlns:a16="http://schemas.microsoft.com/office/drawing/2014/main" id="{818B53E4-FA0C-49EF-8B66-E22C1D2D8E4C}"/>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16" name="フローチャート: 判断 215">
          <a:extLst>
            <a:ext uri="{FF2B5EF4-FFF2-40B4-BE49-F238E27FC236}">
              <a16:creationId xmlns:a16="http://schemas.microsoft.com/office/drawing/2014/main" id="{597AB9F9-91FF-45E5-ADD1-76DF084119F8}"/>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17" name="フローチャート: 判断 216">
          <a:extLst>
            <a:ext uri="{FF2B5EF4-FFF2-40B4-BE49-F238E27FC236}">
              <a16:creationId xmlns:a16="http://schemas.microsoft.com/office/drawing/2014/main" id="{F113AB11-AEE5-4724-B350-11CEC6FF801C}"/>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7A989DDF-523F-4C2A-A700-D19C3B28DC9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FAFE903B-4283-4FEB-A4F8-99FDAAA3B5B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A18B1880-E546-43CD-8D8D-C50C39F4D23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73FADB87-A272-4049-B954-3AB69FAAB02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8A0665BF-DC01-45BB-8348-BD32C3E12C9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153039</xdr:rowOff>
    </xdr:from>
    <xdr:to>
      <xdr:col>50</xdr:col>
      <xdr:colOff>165100</xdr:colOff>
      <xdr:row>62</xdr:row>
      <xdr:rowOff>83189</xdr:rowOff>
    </xdr:to>
    <xdr:sp macro="" textlink="">
      <xdr:nvSpPr>
        <xdr:cNvPr id="223" name="楕円 222">
          <a:extLst>
            <a:ext uri="{FF2B5EF4-FFF2-40B4-BE49-F238E27FC236}">
              <a16:creationId xmlns:a16="http://schemas.microsoft.com/office/drawing/2014/main" id="{F5D56A3C-7430-4EFC-84BA-A4BFB32D9208}"/>
            </a:ext>
          </a:extLst>
        </xdr:cNvPr>
        <xdr:cNvSpPr/>
      </xdr:nvSpPr>
      <xdr:spPr>
        <a:xfrm>
          <a:off x="9588500" y="1061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158348</xdr:rowOff>
    </xdr:from>
    <xdr:to>
      <xdr:col>46</xdr:col>
      <xdr:colOff>38100</xdr:colOff>
      <xdr:row>62</xdr:row>
      <xdr:rowOff>88498</xdr:rowOff>
    </xdr:to>
    <xdr:sp macro="" textlink="">
      <xdr:nvSpPr>
        <xdr:cNvPr id="224" name="楕円 223">
          <a:extLst>
            <a:ext uri="{FF2B5EF4-FFF2-40B4-BE49-F238E27FC236}">
              <a16:creationId xmlns:a16="http://schemas.microsoft.com/office/drawing/2014/main" id="{04936774-8947-467F-8045-9804FC6C257E}"/>
            </a:ext>
          </a:extLst>
        </xdr:cNvPr>
        <xdr:cNvSpPr/>
      </xdr:nvSpPr>
      <xdr:spPr>
        <a:xfrm>
          <a:off x="8699500" y="1061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32389</xdr:rowOff>
    </xdr:from>
    <xdr:to>
      <xdr:col>50</xdr:col>
      <xdr:colOff>114300</xdr:colOff>
      <xdr:row>62</xdr:row>
      <xdr:rowOff>37698</xdr:rowOff>
    </xdr:to>
    <xdr:cxnSp macro="">
      <xdr:nvCxnSpPr>
        <xdr:cNvPr id="225" name="直線コネクタ 224">
          <a:extLst>
            <a:ext uri="{FF2B5EF4-FFF2-40B4-BE49-F238E27FC236}">
              <a16:creationId xmlns:a16="http://schemas.microsoft.com/office/drawing/2014/main" id="{02B63AF7-650A-4F6C-A6DB-A3B1B14F374E}"/>
            </a:ext>
          </a:extLst>
        </xdr:cNvPr>
        <xdr:cNvCxnSpPr/>
      </xdr:nvCxnSpPr>
      <xdr:spPr>
        <a:xfrm flipV="1">
          <a:off x="8750300" y="10662289"/>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164822</xdr:rowOff>
    </xdr:from>
    <xdr:to>
      <xdr:col>41</xdr:col>
      <xdr:colOff>101600</xdr:colOff>
      <xdr:row>62</xdr:row>
      <xdr:rowOff>94972</xdr:rowOff>
    </xdr:to>
    <xdr:sp macro="" textlink="">
      <xdr:nvSpPr>
        <xdr:cNvPr id="226" name="楕円 225">
          <a:extLst>
            <a:ext uri="{FF2B5EF4-FFF2-40B4-BE49-F238E27FC236}">
              <a16:creationId xmlns:a16="http://schemas.microsoft.com/office/drawing/2014/main" id="{8265DF18-7070-4973-8107-4CFCD9815840}"/>
            </a:ext>
          </a:extLst>
        </xdr:cNvPr>
        <xdr:cNvSpPr/>
      </xdr:nvSpPr>
      <xdr:spPr>
        <a:xfrm>
          <a:off x="7810500" y="106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37698</xdr:rowOff>
    </xdr:from>
    <xdr:to>
      <xdr:col>45</xdr:col>
      <xdr:colOff>177800</xdr:colOff>
      <xdr:row>62</xdr:row>
      <xdr:rowOff>44172</xdr:rowOff>
    </xdr:to>
    <xdr:cxnSp macro="">
      <xdr:nvCxnSpPr>
        <xdr:cNvPr id="227" name="直線コネクタ 226">
          <a:extLst>
            <a:ext uri="{FF2B5EF4-FFF2-40B4-BE49-F238E27FC236}">
              <a16:creationId xmlns:a16="http://schemas.microsoft.com/office/drawing/2014/main" id="{166AA223-85E6-4799-A183-7C6249BE1FAF}"/>
            </a:ext>
          </a:extLst>
        </xdr:cNvPr>
        <xdr:cNvCxnSpPr/>
      </xdr:nvCxnSpPr>
      <xdr:spPr>
        <a:xfrm flipV="1">
          <a:off x="7861300" y="10667598"/>
          <a:ext cx="889000" cy="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28" name="n_1aveValue【橋りょう・トンネル】&#10;一人当たり有形固定資産（償却資産）額">
          <a:extLst>
            <a:ext uri="{FF2B5EF4-FFF2-40B4-BE49-F238E27FC236}">
              <a16:creationId xmlns:a16="http://schemas.microsoft.com/office/drawing/2014/main" id="{F5139F9A-94C9-4F86-9EC4-0BD29DC43885}"/>
            </a:ext>
          </a:extLst>
        </xdr:cNvPr>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29" name="n_2aveValue【橋りょう・トンネル】&#10;一人当たり有形固定資産（償却資産）額">
          <a:extLst>
            <a:ext uri="{FF2B5EF4-FFF2-40B4-BE49-F238E27FC236}">
              <a16:creationId xmlns:a16="http://schemas.microsoft.com/office/drawing/2014/main" id="{D5BF2D98-2E62-43C5-B657-80254E536182}"/>
            </a:ext>
          </a:extLst>
        </xdr:cNvPr>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30" name="n_3aveValue【橋りょう・トンネル】&#10;一人当たり有形固定資産（償却資産）額">
          <a:extLst>
            <a:ext uri="{FF2B5EF4-FFF2-40B4-BE49-F238E27FC236}">
              <a16:creationId xmlns:a16="http://schemas.microsoft.com/office/drawing/2014/main" id="{735E75C5-E00B-492D-96CB-D273482CAC46}"/>
            </a:ext>
          </a:extLst>
        </xdr:cNvPr>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31" name="n_4aveValue【橋りょう・トンネル】&#10;一人当たり有形固定資産（償却資産）額">
          <a:extLst>
            <a:ext uri="{FF2B5EF4-FFF2-40B4-BE49-F238E27FC236}">
              <a16:creationId xmlns:a16="http://schemas.microsoft.com/office/drawing/2014/main" id="{CEAA9BF3-907A-4A56-8431-6E63BB4B0864}"/>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74316</xdr:rowOff>
    </xdr:from>
    <xdr:ext cx="599010" cy="259045"/>
    <xdr:sp macro="" textlink="">
      <xdr:nvSpPr>
        <xdr:cNvPr id="232" name="n_1mainValue【橋りょう・トンネル】&#10;一人当たり有形固定資産（償却資産）額">
          <a:extLst>
            <a:ext uri="{FF2B5EF4-FFF2-40B4-BE49-F238E27FC236}">
              <a16:creationId xmlns:a16="http://schemas.microsoft.com/office/drawing/2014/main" id="{21AADA07-DBE5-4FEC-8690-0358693BDA9E}"/>
            </a:ext>
          </a:extLst>
        </xdr:cNvPr>
        <xdr:cNvSpPr txBox="1"/>
      </xdr:nvSpPr>
      <xdr:spPr>
        <a:xfrm>
          <a:off x="9327095" y="1070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79625</xdr:rowOff>
    </xdr:from>
    <xdr:ext cx="599010" cy="259045"/>
    <xdr:sp macro="" textlink="">
      <xdr:nvSpPr>
        <xdr:cNvPr id="233" name="n_2mainValue【橋りょう・トンネル】&#10;一人当たり有形固定資産（償却資産）額">
          <a:extLst>
            <a:ext uri="{FF2B5EF4-FFF2-40B4-BE49-F238E27FC236}">
              <a16:creationId xmlns:a16="http://schemas.microsoft.com/office/drawing/2014/main" id="{D8F88CB0-CF44-464A-BA60-27C557B68E45}"/>
            </a:ext>
          </a:extLst>
        </xdr:cNvPr>
        <xdr:cNvSpPr txBox="1"/>
      </xdr:nvSpPr>
      <xdr:spPr>
        <a:xfrm>
          <a:off x="8450795" y="1070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86099</xdr:rowOff>
    </xdr:from>
    <xdr:ext cx="599010" cy="259045"/>
    <xdr:sp macro="" textlink="">
      <xdr:nvSpPr>
        <xdr:cNvPr id="234" name="n_3mainValue【橋りょう・トンネル】&#10;一人当たり有形固定資産（償却資産）額">
          <a:extLst>
            <a:ext uri="{FF2B5EF4-FFF2-40B4-BE49-F238E27FC236}">
              <a16:creationId xmlns:a16="http://schemas.microsoft.com/office/drawing/2014/main" id="{DC8878B6-678B-44D7-98B2-0855FE7D3451}"/>
            </a:ext>
          </a:extLst>
        </xdr:cNvPr>
        <xdr:cNvSpPr txBox="1"/>
      </xdr:nvSpPr>
      <xdr:spPr>
        <a:xfrm>
          <a:off x="7561795" y="10715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7E56973D-38E5-4FF7-8AE2-6C0AF03C854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1243439E-7784-4C89-B840-3924B5A124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397F6F52-B849-454C-81E7-C5FF1769C43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070B3F4F-FF82-4128-AC03-63F4A8BF9B9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59609C0B-7C8E-4AD0-AA17-0FB9B35307E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0B43B975-58C4-4AD6-ADDC-A51355ADBBD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01823DD5-37BE-44F5-92D7-9553A6E46BE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E5AE3376-60EC-47DD-8DB6-343CA4B8D6C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a:extLst>
            <a:ext uri="{FF2B5EF4-FFF2-40B4-BE49-F238E27FC236}">
              <a16:creationId xmlns:a16="http://schemas.microsoft.com/office/drawing/2014/main" id="{E2F847FC-B845-4496-B963-C603665FBA8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id="{647B79B0-BBCB-4519-91C1-9250254E849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5" name="テキスト ボックス 244">
          <a:extLst>
            <a:ext uri="{FF2B5EF4-FFF2-40B4-BE49-F238E27FC236}">
              <a16:creationId xmlns:a16="http://schemas.microsoft.com/office/drawing/2014/main" id="{8ECBF7C2-71B5-4B05-9D0D-EAD96EAE0AD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a:extLst>
            <a:ext uri="{FF2B5EF4-FFF2-40B4-BE49-F238E27FC236}">
              <a16:creationId xmlns:a16="http://schemas.microsoft.com/office/drawing/2014/main" id="{0BB7FB1D-E134-4F72-B47A-B5A243CFD9C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7" name="テキスト ボックス 246">
          <a:extLst>
            <a:ext uri="{FF2B5EF4-FFF2-40B4-BE49-F238E27FC236}">
              <a16:creationId xmlns:a16="http://schemas.microsoft.com/office/drawing/2014/main" id="{F5A52359-F5C5-46E1-B524-42DAE656889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a:extLst>
            <a:ext uri="{FF2B5EF4-FFF2-40B4-BE49-F238E27FC236}">
              <a16:creationId xmlns:a16="http://schemas.microsoft.com/office/drawing/2014/main" id="{A7826ECF-378B-4DD8-B285-AD4FA38256F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a:extLst>
            <a:ext uri="{FF2B5EF4-FFF2-40B4-BE49-F238E27FC236}">
              <a16:creationId xmlns:a16="http://schemas.microsoft.com/office/drawing/2014/main" id="{B10A1410-5497-4BB6-970E-3076E3F6B65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a:extLst>
            <a:ext uri="{FF2B5EF4-FFF2-40B4-BE49-F238E27FC236}">
              <a16:creationId xmlns:a16="http://schemas.microsoft.com/office/drawing/2014/main" id="{C22B00A6-C6D9-4DC2-B6FD-8B38D9CC065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a:extLst>
            <a:ext uri="{FF2B5EF4-FFF2-40B4-BE49-F238E27FC236}">
              <a16:creationId xmlns:a16="http://schemas.microsoft.com/office/drawing/2014/main" id="{526A6394-F8F0-430B-8C04-164E86B2183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a:extLst>
            <a:ext uri="{FF2B5EF4-FFF2-40B4-BE49-F238E27FC236}">
              <a16:creationId xmlns:a16="http://schemas.microsoft.com/office/drawing/2014/main" id="{E40F1F8F-5CE1-492B-8977-DA605D6D0C6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a:extLst>
            <a:ext uri="{FF2B5EF4-FFF2-40B4-BE49-F238E27FC236}">
              <a16:creationId xmlns:a16="http://schemas.microsoft.com/office/drawing/2014/main" id="{CA8DA594-D9DC-48F0-A208-1FF35D8A224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a:extLst>
            <a:ext uri="{FF2B5EF4-FFF2-40B4-BE49-F238E27FC236}">
              <a16:creationId xmlns:a16="http://schemas.microsoft.com/office/drawing/2014/main" id="{C66C8927-5EC2-4BC5-958E-19247D125DE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5" name="テキスト ボックス 254">
          <a:extLst>
            <a:ext uri="{FF2B5EF4-FFF2-40B4-BE49-F238E27FC236}">
              <a16:creationId xmlns:a16="http://schemas.microsoft.com/office/drawing/2014/main" id="{716CE870-ADFC-4238-AC62-A7A76763E2F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77956A5B-9915-46C6-ACEC-8F19FE5B8C9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7" name="テキスト ボックス 256">
          <a:extLst>
            <a:ext uri="{FF2B5EF4-FFF2-40B4-BE49-F238E27FC236}">
              <a16:creationId xmlns:a16="http://schemas.microsoft.com/office/drawing/2014/main" id="{C190140C-AD33-4F5D-B1E0-DE50E25D86F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a:extLst>
            <a:ext uri="{FF2B5EF4-FFF2-40B4-BE49-F238E27FC236}">
              <a16:creationId xmlns:a16="http://schemas.microsoft.com/office/drawing/2014/main" id="{27C803E9-7C07-4FB9-9919-EE4BDA95558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59" name="直線コネクタ 258">
          <a:extLst>
            <a:ext uri="{FF2B5EF4-FFF2-40B4-BE49-F238E27FC236}">
              <a16:creationId xmlns:a16="http://schemas.microsoft.com/office/drawing/2014/main" id="{D6B73CB5-F610-48BF-8D2C-971E94320E60}"/>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0" name="【公営住宅】&#10;有形固定資産減価償却率最小値テキスト">
          <a:extLst>
            <a:ext uri="{FF2B5EF4-FFF2-40B4-BE49-F238E27FC236}">
              <a16:creationId xmlns:a16="http://schemas.microsoft.com/office/drawing/2014/main" id="{E6B62748-A2CC-4179-B6D2-F6F3DC048E3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1" name="直線コネクタ 260">
          <a:extLst>
            <a:ext uri="{FF2B5EF4-FFF2-40B4-BE49-F238E27FC236}">
              <a16:creationId xmlns:a16="http://schemas.microsoft.com/office/drawing/2014/main" id="{0DD3702D-9290-48CA-9758-1E30374B89D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62" name="【公営住宅】&#10;有形固定資産減価償却率最大値テキスト">
          <a:extLst>
            <a:ext uri="{FF2B5EF4-FFF2-40B4-BE49-F238E27FC236}">
              <a16:creationId xmlns:a16="http://schemas.microsoft.com/office/drawing/2014/main" id="{0E90C674-E478-4FAB-8175-64F72DBDAF83}"/>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63" name="直線コネクタ 262">
          <a:extLst>
            <a:ext uri="{FF2B5EF4-FFF2-40B4-BE49-F238E27FC236}">
              <a16:creationId xmlns:a16="http://schemas.microsoft.com/office/drawing/2014/main" id="{73B407C5-5FDD-4C2C-AB11-BDD90940AA44}"/>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64" name="【公営住宅】&#10;有形固定資産減価償却率平均値テキスト">
          <a:extLst>
            <a:ext uri="{FF2B5EF4-FFF2-40B4-BE49-F238E27FC236}">
              <a16:creationId xmlns:a16="http://schemas.microsoft.com/office/drawing/2014/main" id="{6A762220-F854-4F34-AF41-B1039D74EDD5}"/>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65" name="フローチャート: 判断 264">
          <a:extLst>
            <a:ext uri="{FF2B5EF4-FFF2-40B4-BE49-F238E27FC236}">
              <a16:creationId xmlns:a16="http://schemas.microsoft.com/office/drawing/2014/main" id="{BE449B1E-8D28-4A45-8D22-A99A84D5FF73}"/>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66" name="フローチャート: 判断 265">
          <a:extLst>
            <a:ext uri="{FF2B5EF4-FFF2-40B4-BE49-F238E27FC236}">
              <a16:creationId xmlns:a16="http://schemas.microsoft.com/office/drawing/2014/main" id="{581D21AA-AB55-4A1A-8758-FFCF7BBC5B1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67" name="フローチャート: 判断 266">
          <a:extLst>
            <a:ext uri="{FF2B5EF4-FFF2-40B4-BE49-F238E27FC236}">
              <a16:creationId xmlns:a16="http://schemas.microsoft.com/office/drawing/2014/main" id="{82D47BB8-089E-41EC-8DDB-A3F4A7AFD686}"/>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68" name="フローチャート: 判断 267">
          <a:extLst>
            <a:ext uri="{FF2B5EF4-FFF2-40B4-BE49-F238E27FC236}">
              <a16:creationId xmlns:a16="http://schemas.microsoft.com/office/drawing/2014/main" id="{ECEE8A4D-5918-4933-8BDB-9B035D2FBB89}"/>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69" name="フローチャート: 判断 268">
          <a:extLst>
            <a:ext uri="{FF2B5EF4-FFF2-40B4-BE49-F238E27FC236}">
              <a16:creationId xmlns:a16="http://schemas.microsoft.com/office/drawing/2014/main" id="{03BF1748-06AE-4278-A007-62C1B4AACC6B}"/>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13C1BE8A-880E-41E5-9FF0-F78E01D6EBC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B50DA2DC-3629-4E02-8DD2-8AFAEBA8329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AEB01A42-9CEB-47CE-87D8-955B26D6633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87BA48C8-2318-4483-9335-EAB6AFC5739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FD78E823-2FBA-43A8-87D0-D51CEBDA8CA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50164</xdr:rowOff>
    </xdr:from>
    <xdr:to>
      <xdr:col>20</xdr:col>
      <xdr:colOff>38100</xdr:colOff>
      <xdr:row>82</xdr:row>
      <xdr:rowOff>151764</xdr:rowOff>
    </xdr:to>
    <xdr:sp macro="" textlink="">
      <xdr:nvSpPr>
        <xdr:cNvPr id="275" name="楕円 274">
          <a:extLst>
            <a:ext uri="{FF2B5EF4-FFF2-40B4-BE49-F238E27FC236}">
              <a16:creationId xmlns:a16="http://schemas.microsoft.com/office/drawing/2014/main" id="{5E1C122D-033D-4ECB-95BC-76150F1FC96F}"/>
            </a:ext>
          </a:extLst>
        </xdr:cNvPr>
        <xdr:cNvSpPr/>
      </xdr:nvSpPr>
      <xdr:spPr>
        <a:xfrm>
          <a:off x="3746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76" name="楕円 275">
          <a:extLst>
            <a:ext uri="{FF2B5EF4-FFF2-40B4-BE49-F238E27FC236}">
              <a16:creationId xmlns:a16="http://schemas.microsoft.com/office/drawing/2014/main" id="{6AA07BEA-1947-46F2-A918-995D78EB8614}"/>
            </a:ext>
          </a:extLst>
        </xdr:cNvPr>
        <xdr:cNvSpPr/>
      </xdr:nvSpPr>
      <xdr:spPr>
        <a:xfrm>
          <a:off x="2857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100964</xdr:rowOff>
    </xdr:to>
    <xdr:cxnSp macro="">
      <xdr:nvCxnSpPr>
        <xdr:cNvPr id="277" name="直線コネクタ 276">
          <a:extLst>
            <a:ext uri="{FF2B5EF4-FFF2-40B4-BE49-F238E27FC236}">
              <a16:creationId xmlns:a16="http://schemas.microsoft.com/office/drawing/2014/main" id="{AB77807A-DA21-400E-81CB-D6026BB9BB88}"/>
            </a:ext>
          </a:extLst>
        </xdr:cNvPr>
        <xdr:cNvCxnSpPr/>
      </xdr:nvCxnSpPr>
      <xdr:spPr>
        <a:xfrm>
          <a:off x="2908300" y="141312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278" name="楕円 277">
          <a:extLst>
            <a:ext uri="{FF2B5EF4-FFF2-40B4-BE49-F238E27FC236}">
              <a16:creationId xmlns:a16="http://schemas.microsoft.com/office/drawing/2014/main" id="{7491165D-6BB1-4F73-98CB-00668FFDB26C}"/>
            </a:ext>
          </a:extLst>
        </xdr:cNvPr>
        <xdr:cNvSpPr/>
      </xdr:nvSpPr>
      <xdr:spPr>
        <a:xfrm>
          <a:off x="1968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49530</xdr:rowOff>
    </xdr:from>
    <xdr:to>
      <xdr:col>15</xdr:col>
      <xdr:colOff>50800</xdr:colOff>
      <xdr:row>82</xdr:row>
      <xdr:rowOff>72389</xdr:rowOff>
    </xdr:to>
    <xdr:cxnSp macro="">
      <xdr:nvCxnSpPr>
        <xdr:cNvPr id="279" name="直線コネクタ 278">
          <a:extLst>
            <a:ext uri="{FF2B5EF4-FFF2-40B4-BE49-F238E27FC236}">
              <a16:creationId xmlns:a16="http://schemas.microsoft.com/office/drawing/2014/main" id="{CBE61D29-89A5-48A4-8C68-59378C188867}"/>
            </a:ext>
          </a:extLst>
        </xdr:cNvPr>
        <xdr:cNvCxnSpPr/>
      </xdr:nvCxnSpPr>
      <xdr:spPr>
        <a:xfrm>
          <a:off x="2019300" y="141084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280" name="n_1aveValue【公営住宅】&#10;有形固定資産減価償却率">
          <a:extLst>
            <a:ext uri="{FF2B5EF4-FFF2-40B4-BE49-F238E27FC236}">
              <a16:creationId xmlns:a16="http://schemas.microsoft.com/office/drawing/2014/main" id="{F5D24882-BD16-4214-9E8B-5257992E9806}"/>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281" name="n_2aveValue【公営住宅】&#10;有形固定資産減価償却率">
          <a:extLst>
            <a:ext uri="{FF2B5EF4-FFF2-40B4-BE49-F238E27FC236}">
              <a16:creationId xmlns:a16="http://schemas.microsoft.com/office/drawing/2014/main" id="{916F2D15-7D70-49F5-B2CE-D5B3449D28EF}"/>
            </a:ext>
          </a:extLst>
        </xdr:cNvPr>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82" name="n_3aveValue【公営住宅】&#10;有形固定資産減価償却率">
          <a:extLst>
            <a:ext uri="{FF2B5EF4-FFF2-40B4-BE49-F238E27FC236}">
              <a16:creationId xmlns:a16="http://schemas.microsoft.com/office/drawing/2014/main" id="{FD0DAF65-3B9B-427B-A74B-13A7913160ED}"/>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83" name="n_4aveValue【公営住宅】&#10;有形固定資産減価償却率">
          <a:extLst>
            <a:ext uri="{FF2B5EF4-FFF2-40B4-BE49-F238E27FC236}">
              <a16:creationId xmlns:a16="http://schemas.microsoft.com/office/drawing/2014/main" id="{3386F7FC-A2AA-46D4-8A1A-81D077DF1D4D}"/>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168291</xdr:rowOff>
    </xdr:from>
    <xdr:ext cx="405111" cy="259045"/>
    <xdr:sp macro="" textlink="">
      <xdr:nvSpPr>
        <xdr:cNvPr id="284" name="n_1mainValue【公営住宅】&#10;有形固定資産減価償却率">
          <a:extLst>
            <a:ext uri="{FF2B5EF4-FFF2-40B4-BE49-F238E27FC236}">
              <a16:creationId xmlns:a16="http://schemas.microsoft.com/office/drawing/2014/main" id="{6D3E0123-8CF5-47D1-A18F-39CF5CE32C80}"/>
            </a:ext>
          </a:extLst>
        </xdr:cNvPr>
        <xdr:cNvSpPr txBox="1"/>
      </xdr:nvSpPr>
      <xdr:spPr>
        <a:xfrm>
          <a:off x="35820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285" name="n_2mainValue【公営住宅】&#10;有形固定資産減価償却率">
          <a:extLst>
            <a:ext uri="{FF2B5EF4-FFF2-40B4-BE49-F238E27FC236}">
              <a16:creationId xmlns:a16="http://schemas.microsoft.com/office/drawing/2014/main" id="{9263DD57-FDA6-4ADE-B33E-9D85D3C964F5}"/>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116857</xdr:rowOff>
    </xdr:from>
    <xdr:ext cx="405111" cy="259045"/>
    <xdr:sp macro="" textlink="">
      <xdr:nvSpPr>
        <xdr:cNvPr id="286" name="n_3mainValue【公営住宅】&#10;有形固定資産減価償却率">
          <a:extLst>
            <a:ext uri="{FF2B5EF4-FFF2-40B4-BE49-F238E27FC236}">
              <a16:creationId xmlns:a16="http://schemas.microsoft.com/office/drawing/2014/main" id="{4DED7B27-25D8-4B9A-BB25-B468B3A029B6}"/>
            </a:ext>
          </a:extLst>
        </xdr:cNvPr>
        <xdr:cNvSpPr txBox="1"/>
      </xdr:nvSpPr>
      <xdr:spPr>
        <a:xfrm>
          <a:off x="1816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a:extLst>
            <a:ext uri="{FF2B5EF4-FFF2-40B4-BE49-F238E27FC236}">
              <a16:creationId xmlns:a16="http://schemas.microsoft.com/office/drawing/2014/main" id="{DA5D0380-377C-4724-AA2F-955B0B59BF8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a:extLst>
            <a:ext uri="{FF2B5EF4-FFF2-40B4-BE49-F238E27FC236}">
              <a16:creationId xmlns:a16="http://schemas.microsoft.com/office/drawing/2014/main" id="{F0F1770D-DB87-43F4-A050-28D559B37D9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a:extLst>
            <a:ext uri="{FF2B5EF4-FFF2-40B4-BE49-F238E27FC236}">
              <a16:creationId xmlns:a16="http://schemas.microsoft.com/office/drawing/2014/main" id="{C3206E40-E0A0-4448-A22A-9E6CA26F606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a:extLst>
            <a:ext uri="{FF2B5EF4-FFF2-40B4-BE49-F238E27FC236}">
              <a16:creationId xmlns:a16="http://schemas.microsoft.com/office/drawing/2014/main" id="{13DEF32F-EF9C-42FC-8111-4F24F124FC5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a:extLst>
            <a:ext uri="{FF2B5EF4-FFF2-40B4-BE49-F238E27FC236}">
              <a16:creationId xmlns:a16="http://schemas.microsoft.com/office/drawing/2014/main" id="{793F4016-4DDD-4C0E-87B2-9BB28F91080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a:extLst>
            <a:ext uri="{FF2B5EF4-FFF2-40B4-BE49-F238E27FC236}">
              <a16:creationId xmlns:a16="http://schemas.microsoft.com/office/drawing/2014/main" id="{87376DB9-336B-4933-BDB4-41C540E3BC5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a:extLst>
            <a:ext uri="{FF2B5EF4-FFF2-40B4-BE49-F238E27FC236}">
              <a16:creationId xmlns:a16="http://schemas.microsoft.com/office/drawing/2014/main" id="{836428AA-EF28-41A3-A1BE-C8F4F9BB3B7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a:extLst>
            <a:ext uri="{FF2B5EF4-FFF2-40B4-BE49-F238E27FC236}">
              <a16:creationId xmlns:a16="http://schemas.microsoft.com/office/drawing/2014/main" id="{6F15DFEF-1934-4E43-98FF-72240FCB937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a:extLst>
            <a:ext uri="{FF2B5EF4-FFF2-40B4-BE49-F238E27FC236}">
              <a16:creationId xmlns:a16="http://schemas.microsoft.com/office/drawing/2014/main" id="{86753EDA-856C-43B6-B860-25A650AA89E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a:extLst>
            <a:ext uri="{FF2B5EF4-FFF2-40B4-BE49-F238E27FC236}">
              <a16:creationId xmlns:a16="http://schemas.microsoft.com/office/drawing/2014/main" id="{23A3FA04-FA3A-41C7-99BE-D01578D19A0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7" name="直線コネクタ 296">
          <a:extLst>
            <a:ext uri="{FF2B5EF4-FFF2-40B4-BE49-F238E27FC236}">
              <a16:creationId xmlns:a16="http://schemas.microsoft.com/office/drawing/2014/main" id="{4C88961D-CBC0-49EB-9116-70B30E74E82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8" name="テキスト ボックス 297">
          <a:extLst>
            <a:ext uri="{FF2B5EF4-FFF2-40B4-BE49-F238E27FC236}">
              <a16:creationId xmlns:a16="http://schemas.microsoft.com/office/drawing/2014/main" id="{166EB80E-C784-4D5A-9C44-1E32E2C7742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9" name="直線コネクタ 298">
          <a:extLst>
            <a:ext uri="{FF2B5EF4-FFF2-40B4-BE49-F238E27FC236}">
              <a16:creationId xmlns:a16="http://schemas.microsoft.com/office/drawing/2014/main" id="{B0B10718-58B2-4B6B-9433-54DD9174D5B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0" name="テキスト ボックス 299">
          <a:extLst>
            <a:ext uri="{FF2B5EF4-FFF2-40B4-BE49-F238E27FC236}">
              <a16:creationId xmlns:a16="http://schemas.microsoft.com/office/drawing/2014/main" id="{A7A6C5FD-F620-4EF3-BE33-7D02BEECD1CB}"/>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1" name="直線コネクタ 300">
          <a:extLst>
            <a:ext uri="{FF2B5EF4-FFF2-40B4-BE49-F238E27FC236}">
              <a16:creationId xmlns:a16="http://schemas.microsoft.com/office/drawing/2014/main" id="{27257F32-1150-4941-B691-8D23C86BFBE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2" name="テキスト ボックス 301">
          <a:extLst>
            <a:ext uri="{FF2B5EF4-FFF2-40B4-BE49-F238E27FC236}">
              <a16:creationId xmlns:a16="http://schemas.microsoft.com/office/drawing/2014/main" id="{74BF13E9-9ADA-4EDB-8D12-8C7B019A32D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3" name="直線コネクタ 302">
          <a:extLst>
            <a:ext uri="{FF2B5EF4-FFF2-40B4-BE49-F238E27FC236}">
              <a16:creationId xmlns:a16="http://schemas.microsoft.com/office/drawing/2014/main" id="{7756AFD7-83FE-4270-803E-2952AE5FA06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4" name="テキスト ボックス 303">
          <a:extLst>
            <a:ext uri="{FF2B5EF4-FFF2-40B4-BE49-F238E27FC236}">
              <a16:creationId xmlns:a16="http://schemas.microsoft.com/office/drawing/2014/main" id="{CCF32427-E5D4-48D0-9D4E-0AF70AA0D37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a:extLst>
            <a:ext uri="{FF2B5EF4-FFF2-40B4-BE49-F238E27FC236}">
              <a16:creationId xmlns:a16="http://schemas.microsoft.com/office/drawing/2014/main" id="{A5CA5EF4-B109-4359-A427-86E0EB0C192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6" name="テキスト ボックス 305">
          <a:extLst>
            <a:ext uri="{FF2B5EF4-FFF2-40B4-BE49-F238E27FC236}">
              <a16:creationId xmlns:a16="http://schemas.microsoft.com/office/drawing/2014/main" id="{7C3F5E44-E040-44C9-86C2-CA2FFC25513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公営住宅】&#10;一人当たり面積グラフ枠">
          <a:extLst>
            <a:ext uri="{FF2B5EF4-FFF2-40B4-BE49-F238E27FC236}">
              <a16:creationId xmlns:a16="http://schemas.microsoft.com/office/drawing/2014/main" id="{103DBEF4-0B4A-45D9-995E-6D8C81D2F35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08" name="直線コネクタ 307">
          <a:extLst>
            <a:ext uri="{FF2B5EF4-FFF2-40B4-BE49-F238E27FC236}">
              <a16:creationId xmlns:a16="http://schemas.microsoft.com/office/drawing/2014/main" id="{7904CB48-FB84-4688-A194-98AC2A780AE2}"/>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09" name="【公営住宅】&#10;一人当たり面積最小値テキスト">
          <a:extLst>
            <a:ext uri="{FF2B5EF4-FFF2-40B4-BE49-F238E27FC236}">
              <a16:creationId xmlns:a16="http://schemas.microsoft.com/office/drawing/2014/main" id="{F4359AAF-C0C4-4CF2-BC9A-1E547A0D12EA}"/>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10" name="直線コネクタ 309">
          <a:extLst>
            <a:ext uri="{FF2B5EF4-FFF2-40B4-BE49-F238E27FC236}">
              <a16:creationId xmlns:a16="http://schemas.microsoft.com/office/drawing/2014/main" id="{B2907AA7-AB82-499F-A5A1-075A19D69982}"/>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11" name="【公営住宅】&#10;一人当たり面積最大値テキスト">
          <a:extLst>
            <a:ext uri="{FF2B5EF4-FFF2-40B4-BE49-F238E27FC236}">
              <a16:creationId xmlns:a16="http://schemas.microsoft.com/office/drawing/2014/main" id="{A46109A1-A4D1-4329-BB68-E15B2F615008}"/>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12" name="直線コネクタ 311">
          <a:extLst>
            <a:ext uri="{FF2B5EF4-FFF2-40B4-BE49-F238E27FC236}">
              <a16:creationId xmlns:a16="http://schemas.microsoft.com/office/drawing/2014/main" id="{5F805B94-CF9E-4028-97EE-0075543EE703}"/>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13" name="【公営住宅】&#10;一人当たり面積平均値テキスト">
          <a:extLst>
            <a:ext uri="{FF2B5EF4-FFF2-40B4-BE49-F238E27FC236}">
              <a16:creationId xmlns:a16="http://schemas.microsoft.com/office/drawing/2014/main" id="{3BBF8624-8BB5-4CEA-83C5-9026E9395814}"/>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14" name="フローチャート: 判断 313">
          <a:extLst>
            <a:ext uri="{FF2B5EF4-FFF2-40B4-BE49-F238E27FC236}">
              <a16:creationId xmlns:a16="http://schemas.microsoft.com/office/drawing/2014/main" id="{1833ED2F-5C4C-4E4A-AFED-87EEB10641F5}"/>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15" name="フローチャート: 判断 314">
          <a:extLst>
            <a:ext uri="{FF2B5EF4-FFF2-40B4-BE49-F238E27FC236}">
              <a16:creationId xmlns:a16="http://schemas.microsoft.com/office/drawing/2014/main" id="{153E17C6-95D8-4FB9-A00E-2C8072AEB197}"/>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16" name="フローチャート: 判断 315">
          <a:extLst>
            <a:ext uri="{FF2B5EF4-FFF2-40B4-BE49-F238E27FC236}">
              <a16:creationId xmlns:a16="http://schemas.microsoft.com/office/drawing/2014/main" id="{27E5ED99-F9A4-4F1D-B806-10141EFE762C}"/>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17" name="フローチャート: 判断 316">
          <a:extLst>
            <a:ext uri="{FF2B5EF4-FFF2-40B4-BE49-F238E27FC236}">
              <a16:creationId xmlns:a16="http://schemas.microsoft.com/office/drawing/2014/main" id="{F1FAEE27-8170-41B7-82BF-EEE3EC555808}"/>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18" name="フローチャート: 判断 317">
          <a:extLst>
            <a:ext uri="{FF2B5EF4-FFF2-40B4-BE49-F238E27FC236}">
              <a16:creationId xmlns:a16="http://schemas.microsoft.com/office/drawing/2014/main" id="{2DBE9653-0A9D-47EC-A12C-35B980B35015}"/>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24AD9B79-A047-4297-A0ED-A6710230B59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34A5BB35-7505-4FCE-B251-562E64C1F49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4D8662BE-915D-4D74-96D7-0462A455411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30C62A97-BFD3-4D0E-8988-D6C7122DA7C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67CB2C94-20CA-49FF-B059-6AD45C2D5B2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41478</xdr:rowOff>
    </xdr:from>
    <xdr:to>
      <xdr:col>50</xdr:col>
      <xdr:colOff>165100</xdr:colOff>
      <xdr:row>85</xdr:row>
      <xdr:rowOff>143078</xdr:rowOff>
    </xdr:to>
    <xdr:sp macro="" textlink="">
      <xdr:nvSpPr>
        <xdr:cNvPr id="324" name="楕円 323">
          <a:extLst>
            <a:ext uri="{FF2B5EF4-FFF2-40B4-BE49-F238E27FC236}">
              <a16:creationId xmlns:a16="http://schemas.microsoft.com/office/drawing/2014/main" id="{659D8D2A-6E96-49C1-922F-610C599CA889}"/>
            </a:ext>
          </a:extLst>
        </xdr:cNvPr>
        <xdr:cNvSpPr/>
      </xdr:nvSpPr>
      <xdr:spPr>
        <a:xfrm>
          <a:off x="9588500" y="1461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43535</xdr:rowOff>
    </xdr:from>
    <xdr:to>
      <xdr:col>46</xdr:col>
      <xdr:colOff>38100</xdr:colOff>
      <xdr:row>85</xdr:row>
      <xdr:rowOff>145135</xdr:rowOff>
    </xdr:to>
    <xdr:sp macro="" textlink="">
      <xdr:nvSpPr>
        <xdr:cNvPr id="325" name="楕円 324">
          <a:extLst>
            <a:ext uri="{FF2B5EF4-FFF2-40B4-BE49-F238E27FC236}">
              <a16:creationId xmlns:a16="http://schemas.microsoft.com/office/drawing/2014/main" id="{4F3A1108-069E-4296-BB8F-435079F63924}"/>
            </a:ext>
          </a:extLst>
        </xdr:cNvPr>
        <xdr:cNvSpPr/>
      </xdr:nvSpPr>
      <xdr:spPr>
        <a:xfrm>
          <a:off x="8699500" y="146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92278</xdr:rowOff>
    </xdr:from>
    <xdr:to>
      <xdr:col>50</xdr:col>
      <xdr:colOff>114300</xdr:colOff>
      <xdr:row>85</xdr:row>
      <xdr:rowOff>94335</xdr:rowOff>
    </xdr:to>
    <xdr:cxnSp macro="">
      <xdr:nvCxnSpPr>
        <xdr:cNvPr id="326" name="直線コネクタ 325">
          <a:extLst>
            <a:ext uri="{FF2B5EF4-FFF2-40B4-BE49-F238E27FC236}">
              <a16:creationId xmlns:a16="http://schemas.microsoft.com/office/drawing/2014/main" id="{93EFAF34-F566-43F0-B58D-D496030103A4}"/>
            </a:ext>
          </a:extLst>
        </xdr:cNvPr>
        <xdr:cNvCxnSpPr/>
      </xdr:nvCxnSpPr>
      <xdr:spPr>
        <a:xfrm flipV="1">
          <a:off x="8750300" y="1466552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45456</xdr:rowOff>
    </xdr:from>
    <xdr:to>
      <xdr:col>41</xdr:col>
      <xdr:colOff>101600</xdr:colOff>
      <xdr:row>85</xdr:row>
      <xdr:rowOff>147056</xdr:rowOff>
    </xdr:to>
    <xdr:sp macro="" textlink="">
      <xdr:nvSpPr>
        <xdr:cNvPr id="327" name="楕円 326">
          <a:extLst>
            <a:ext uri="{FF2B5EF4-FFF2-40B4-BE49-F238E27FC236}">
              <a16:creationId xmlns:a16="http://schemas.microsoft.com/office/drawing/2014/main" id="{850A5BF6-F53E-4177-A962-BBF4667731B4}"/>
            </a:ext>
          </a:extLst>
        </xdr:cNvPr>
        <xdr:cNvSpPr/>
      </xdr:nvSpPr>
      <xdr:spPr>
        <a:xfrm>
          <a:off x="7810500" y="1461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94335</xdr:rowOff>
    </xdr:from>
    <xdr:to>
      <xdr:col>45</xdr:col>
      <xdr:colOff>177800</xdr:colOff>
      <xdr:row>85</xdr:row>
      <xdr:rowOff>96256</xdr:rowOff>
    </xdr:to>
    <xdr:cxnSp macro="">
      <xdr:nvCxnSpPr>
        <xdr:cNvPr id="328" name="直線コネクタ 327">
          <a:extLst>
            <a:ext uri="{FF2B5EF4-FFF2-40B4-BE49-F238E27FC236}">
              <a16:creationId xmlns:a16="http://schemas.microsoft.com/office/drawing/2014/main" id="{6F65F957-9AD5-45F7-9B8E-99A260EC229A}"/>
            </a:ext>
          </a:extLst>
        </xdr:cNvPr>
        <xdr:cNvCxnSpPr/>
      </xdr:nvCxnSpPr>
      <xdr:spPr>
        <a:xfrm flipV="1">
          <a:off x="7861300" y="14667585"/>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29" name="n_1aveValue【公営住宅】&#10;一人当たり面積">
          <a:extLst>
            <a:ext uri="{FF2B5EF4-FFF2-40B4-BE49-F238E27FC236}">
              <a16:creationId xmlns:a16="http://schemas.microsoft.com/office/drawing/2014/main" id="{F9A3A678-E936-4A02-8DAE-82543688DE1A}"/>
            </a:ext>
          </a:extLst>
        </xdr:cNvPr>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30" name="n_2aveValue【公営住宅】&#10;一人当たり面積">
          <a:extLst>
            <a:ext uri="{FF2B5EF4-FFF2-40B4-BE49-F238E27FC236}">
              <a16:creationId xmlns:a16="http://schemas.microsoft.com/office/drawing/2014/main" id="{0921EBD1-33F6-4EAC-9481-A3B63D99B06A}"/>
            </a:ext>
          </a:extLst>
        </xdr:cNvPr>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31" name="n_3aveValue【公営住宅】&#10;一人当たり面積">
          <a:extLst>
            <a:ext uri="{FF2B5EF4-FFF2-40B4-BE49-F238E27FC236}">
              <a16:creationId xmlns:a16="http://schemas.microsoft.com/office/drawing/2014/main" id="{55514E85-0866-49D1-8928-96B4D9F670C1}"/>
            </a:ext>
          </a:extLst>
        </xdr:cNvPr>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32" name="n_4aveValue【公営住宅】&#10;一人当たり面積">
          <a:extLst>
            <a:ext uri="{FF2B5EF4-FFF2-40B4-BE49-F238E27FC236}">
              <a16:creationId xmlns:a16="http://schemas.microsoft.com/office/drawing/2014/main" id="{C896ECC5-A204-439E-A6C5-06A8669E5CF2}"/>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159605</xdr:rowOff>
    </xdr:from>
    <xdr:ext cx="469744" cy="259045"/>
    <xdr:sp macro="" textlink="">
      <xdr:nvSpPr>
        <xdr:cNvPr id="333" name="n_1mainValue【公営住宅】&#10;一人当たり面積">
          <a:extLst>
            <a:ext uri="{FF2B5EF4-FFF2-40B4-BE49-F238E27FC236}">
              <a16:creationId xmlns:a16="http://schemas.microsoft.com/office/drawing/2014/main" id="{82B1F8EA-6072-4167-86D4-A4626F7693B5}"/>
            </a:ext>
          </a:extLst>
        </xdr:cNvPr>
        <xdr:cNvSpPr txBox="1"/>
      </xdr:nvSpPr>
      <xdr:spPr>
        <a:xfrm>
          <a:off x="9391727" y="1438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161662</xdr:rowOff>
    </xdr:from>
    <xdr:ext cx="469744" cy="259045"/>
    <xdr:sp macro="" textlink="">
      <xdr:nvSpPr>
        <xdr:cNvPr id="334" name="n_2mainValue【公営住宅】&#10;一人当たり面積">
          <a:extLst>
            <a:ext uri="{FF2B5EF4-FFF2-40B4-BE49-F238E27FC236}">
              <a16:creationId xmlns:a16="http://schemas.microsoft.com/office/drawing/2014/main" id="{6960BDBB-85DB-4E49-92EC-0ACEE36907A3}"/>
            </a:ext>
          </a:extLst>
        </xdr:cNvPr>
        <xdr:cNvSpPr txBox="1"/>
      </xdr:nvSpPr>
      <xdr:spPr>
        <a:xfrm>
          <a:off x="8515427" y="1439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163583</xdr:rowOff>
    </xdr:from>
    <xdr:ext cx="469744" cy="259045"/>
    <xdr:sp macro="" textlink="">
      <xdr:nvSpPr>
        <xdr:cNvPr id="335" name="n_3mainValue【公営住宅】&#10;一人当たり面積">
          <a:extLst>
            <a:ext uri="{FF2B5EF4-FFF2-40B4-BE49-F238E27FC236}">
              <a16:creationId xmlns:a16="http://schemas.microsoft.com/office/drawing/2014/main" id="{F2AE57E6-90E3-4736-AC07-766A5E96B827}"/>
            </a:ext>
          </a:extLst>
        </xdr:cNvPr>
        <xdr:cNvSpPr txBox="1"/>
      </xdr:nvSpPr>
      <xdr:spPr>
        <a:xfrm>
          <a:off x="7626427" y="1439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6" name="正方形/長方形 335">
          <a:extLst>
            <a:ext uri="{FF2B5EF4-FFF2-40B4-BE49-F238E27FC236}">
              <a16:creationId xmlns:a16="http://schemas.microsoft.com/office/drawing/2014/main" id="{D6C9DBC9-CBE5-457A-973C-7DA7005C968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7" name="正方形/長方形 336">
          <a:extLst>
            <a:ext uri="{FF2B5EF4-FFF2-40B4-BE49-F238E27FC236}">
              <a16:creationId xmlns:a16="http://schemas.microsoft.com/office/drawing/2014/main" id="{2D7DF45A-9440-41EC-816F-0702E691C4D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8" name="正方形/長方形 337">
          <a:extLst>
            <a:ext uri="{FF2B5EF4-FFF2-40B4-BE49-F238E27FC236}">
              <a16:creationId xmlns:a16="http://schemas.microsoft.com/office/drawing/2014/main" id="{1220E386-5A1B-4D29-89FE-F8FA796A08E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9" name="正方形/長方形 338">
          <a:extLst>
            <a:ext uri="{FF2B5EF4-FFF2-40B4-BE49-F238E27FC236}">
              <a16:creationId xmlns:a16="http://schemas.microsoft.com/office/drawing/2014/main" id="{5740A8D3-1C40-4A3D-A4E0-42903DC439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0" name="正方形/長方形 339">
          <a:extLst>
            <a:ext uri="{FF2B5EF4-FFF2-40B4-BE49-F238E27FC236}">
              <a16:creationId xmlns:a16="http://schemas.microsoft.com/office/drawing/2014/main" id="{99D47530-C1F5-44A1-92D9-380CA92047D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1" name="正方形/長方形 340">
          <a:extLst>
            <a:ext uri="{FF2B5EF4-FFF2-40B4-BE49-F238E27FC236}">
              <a16:creationId xmlns:a16="http://schemas.microsoft.com/office/drawing/2014/main" id="{EB8BC472-961B-4F6F-946C-05AE5220773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2" name="正方形/長方形 341">
          <a:extLst>
            <a:ext uri="{FF2B5EF4-FFF2-40B4-BE49-F238E27FC236}">
              <a16:creationId xmlns:a16="http://schemas.microsoft.com/office/drawing/2014/main" id="{379E9ECA-1727-4888-AC16-4F86A638310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3" name="正方形/長方形 342">
          <a:extLst>
            <a:ext uri="{FF2B5EF4-FFF2-40B4-BE49-F238E27FC236}">
              <a16:creationId xmlns:a16="http://schemas.microsoft.com/office/drawing/2014/main" id="{42E96AC3-2B07-425D-BB09-14EFBD778FD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4" name="テキスト ボックス 343">
          <a:extLst>
            <a:ext uri="{FF2B5EF4-FFF2-40B4-BE49-F238E27FC236}">
              <a16:creationId xmlns:a16="http://schemas.microsoft.com/office/drawing/2014/main" id="{F724C37A-0DB1-4787-AFA7-01281296928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5" name="直線コネクタ 344">
          <a:extLst>
            <a:ext uri="{FF2B5EF4-FFF2-40B4-BE49-F238E27FC236}">
              <a16:creationId xmlns:a16="http://schemas.microsoft.com/office/drawing/2014/main" id="{8062B372-2BA7-4445-B227-B8A7701EAB3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6" name="テキスト ボックス 345">
          <a:extLst>
            <a:ext uri="{FF2B5EF4-FFF2-40B4-BE49-F238E27FC236}">
              <a16:creationId xmlns:a16="http://schemas.microsoft.com/office/drawing/2014/main" id="{9AC2EDE6-0095-479B-804F-03F34517C84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7" name="直線コネクタ 346">
          <a:extLst>
            <a:ext uri="{FF2B5EF4-FFF2-40B4-BE49-F238E27FC236}">
              <a16:creationId xmlns:a16="http://schemas.microsoft.com/office/drawing/2014/main" id="{63B5945C-B7E8-4338-9D54-27C0FC02A83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8" name="テキスト ボックス 347">
          <a:extLst>
            <a:ext uri="{FF2B5EF4-FFF2-40B4-BE49-F238E27FC236}">
              <a16:creationId xmlns:a16="http://schemas.microsoft.com/office/drawing/2014/main" id="{19ADC988-63A0-4403-905E-6C79C55AF9A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9" name="直線コネクタ 348">
          <a:extLst>
            <a:ext uri="{FF2B5EF4-FFF2-40B4-BE49-F238E27FC236}">
              <a16:creationId xmlns:a16="http://schemas.microsoft.com/office/drawing/2014/main" id="{D8E78405-8773-450C-9AD8-080430CDEC2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0" name="テキスト ボックス 349">
          <a:extLst>
            <a:ext uri="{FF2B5EF4-FFF2-40B4-BE49-F238E27FC236}">
              <a16:creationId xmlns:a16="http://schemas.microsoft.com/office/drawing/2014/main" id="{7BB1A27C-7E82-4B14-A41E-2907245DFAC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1" name="直線コネクタ 350">
          <a:extLst>
            <a:ext uri="{FF2B5EF4-FFF2-40B4-BE49-F238E27FC236}">
              <a16:creationId xmlns:a16="http://schemas.microsoft.com/office/drawing/2014/main" id="{2D9E5593-E9EA-4634-86B8-C2444C32C02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2" name="テキスト ボックス 351">
          <a:extLst>
            <a:ext uri="{FF2B5EF4-FFF2-40B4-BE49-F238E27FC236}">
              <a16:creationId xmlns:a16="http://schemas.microsoft.com/office/drawing/2014/main" id="{0E7F4493-66DC-419B-86C0-481225A526F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3" name="直線コネクタ 352">
          <a:extLst>
            <a:ext uri="{FF2B5EF4-FFF2-40B4-BE49-F238E27FC236}">
              <a16:creationId xmlns:a16="http://schemas.microsoft.com/office/drawing/2014/main" id="{ACA88128-B0C6-4AAB-9832-0E389E0D7AA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4" name="テキスト ボックス 353">
          <a:extLst>
            <a:ext uri="{FF2B5EF4-FFF2-40B4-BE49-F238E27FC236}">
              <a16:creationId xmlns:a16="http://schemas.microsoft.com/office/drawing/2014/main" id="{29C0F582-B69E-4EE0-8BFB-CC73B55F681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5" name="直線コネクタ 354">
          <a:extLst>
            <a:ext uri="{FF2B5EF4-FFF2-40B4-BE49-F238E27FC236}">
              <a16:creationId xmlns:a16="http://schemas.microsoft.com/office/drawing/2014/main" id="{A6A7A730-E9F8-4B94-96FA-199828ADDFF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6" name="テキスト ボックス 355">
          <a:extLst>
            <a:ext uri="{FF2B5EF4-FFF2-40B4-BE49-F238E27FC236}">
              <a16:creationId xmlns:a16="http://schemas.microsoft.com/office/drawing/2014/main" id="{1D53CBB3-08D5-498C-9886-8A488C71611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7" name="直線コネクタ 356">
          <a:extLst>
            <a:ext uri="{FF2B5EF4-FFF2-40B4-BE49-F238E27FC236}">
              <a16:creationId xmlns:a16="http://schemas.microsoft.com/office/drawing/2014/main" id="{6E5AA80F-B4E5-42D1-9488-352F4E558F1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58" name="テキスト ボックス 357">
          <a:extLst>
            <a:ext uri="{FF2B5EF4-FFF2-40B4-BE49-F238E27FC236}">
              <a16:creationId xmlns:a16="http://schemas.microsoft.com/office/drawing/2014/main" id="{5BAD391F-062D-4A60-BADB-2EA5729E42C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9" name="直線コネクタ 358">
          <a:extLst>
            <a:ext uri="{FF2B5EF4-FFF2-40B4-BE49-F238E27FC236}">
              <a16:creationId xmlns:a16="http://schemas.microsoft.com/office/drawing/2014/main" id="{F964C6B2-2A98-4608-A3F6-A7DEEA66A43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港湾・漁港】&#10;有形固定資産減価償却率グラフ枠">
          <a:extLst>
            <a:ext uri="{FF2B5EF4-FFF2-40B4-BE49-F238E27FC236}">
              <a16:creationId xmlns:a16="http://schemas.microsoft.com/office/drawing/2014/main" id="{AD6D9339-1D26-4376-AEDD-6AADB9F8C81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61" name="直線コネクタ 360">
          <a:extLst>
            <a:ext uri="{FF2B5EF4-FFF2-40B4-BE49-F238E27FC236}">
              <a16:creationId xmlns:a16="http://schemas.microsoft.com/office/drawing/2014/main" id="{E8C5153C-A1B4-4E99-B099-B69C4A21001B}"/>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62" name="【港湾・漁港】&#10;有形固定資産減価償却率最小値テキスト">
          <a:extLst>
            <a:ext uri="{FF2B5EF4-FFF2-40B4-BE49-F238E27FC236}">
              <a16:creationId xmlns:a16="http://schemas.microsoft.com/office/drawing/2014/main" id="{BFDEDA3A-F18E-4517-BE9C-7E21B3B1BC2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63" name="直線コネクタ 362">
          <a:extLst>
            <a:ext uri="{FF2B5EF4-FFF2-40B4-BE49-F238E27FC236}">
              <a16:creationId xmlns:a16="http://schemas.microsoft.com/office/drawing/2014/main" id="{98853ED8-C67D-4BB6-B0B2-D393786AA16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364" name="【港湾・漁港】&#10;有形固定資産減価償却率最大値テキスト">
          <a:extLst>
            <a:ext uri="{FF2B5EF4-FFF2-40B4-BE49-F238E27FC236}">
              <a16:creationId xmlns:a16="http://schemas.microsoft.com/office/drawing/2014/main" id="{D2710692-687E-467C-9DCB-36AFC62E91E3}"/>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365" name="直線コネクタ 364">
          <a:extLst>
            <a:ext uri="{FF2B5EF4-FFF2-40B4-BE49-F238E27FC236}">
              <a16:creationId xmlns:a16="http://schemas.microsoft.com/office/drawing/2014/main" id="{13F22026-1B79-42DA-9B26-94DD51E852BA}"/>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366" name="【港湾・漁港】&#10;有形固定資産減価償却率平均値テキスト">
          <a:extLst>
            <a:ext uri="{FF2B5EF4-FFF2-40B4-BE49-F238E27FC236}">
              <a16:creationId xmlns:a16="http://schemas.microsoft.com/office/drawing/2014/main" id="{644A4A5F-35C9-4FAF-88E7-8379D82E4680}"/>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67" name="フローチャート: 判断 366">
          <a:extLst>
            <a:ext uri="{FF2B5EF4-FFF2-40B4-BE49-F238E27FC236}">
              <a16:creationId xmlns:a16="http://schemas.microsoft.com/office/drawing/2014/main" id="{DA52BC4F-1452-4777-9CC7-6C1654A78462}"/>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368" name="フローチャート: 判断 367">
          <a:extLst>
            <a:ext uri="{FF2B5EF4-FFF2-40B4-BE49-F238E27FC236}">
              <a16:creationId xmlns:a16="http://schemas.microsoft.com/office/drawing/2014/main" id="{279870E5-9A77-4FC3-ADB3-630D71193732}"/>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69" name="フローチャート: 判断 368">
          <a:extLst>
            <a:ext uri="{FF2B5EF4-FFF2-40B4-BE49-F238E27FC236}">
              <a16:creationId xmlns:a16="http://schemas.microsoft.com/office/drawing/2014/main" id="{DD0101E1-C1B3-48F9-BCC7-EC86296D214C}"/>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70" name="フローチャート: 判断 369">
          <a:extLst>
            <a:ext uri="{FF2B5EF4-FFF2-40B4-BE49-F238E27FC236}">
              <a16:creationId xmlns:a16="http://schemas.microsoft.com/office/drawing/2014/main" id="{143AC512-BB4A-477B-85C9-4F69851743F8}"/>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371" name="フローチャート: 判断 370">
          <a:extLst>
            <a:ext uri="{FF2B5EF4-FFF2-40B4-BE49-F238E27FC236}">
              <a16:creationId xmlns:a16="http://schemas.microsoft.com/office/drawing/2014/main" id="{81AFF95D-E9B9-4A95-A882-83FF42F3C914}"/>
            </a:ext>
          </a:extLst>
        </xdr:cNvPr>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7D880CCC-EFDA-4CCA-8FD3-7BC17AAEFCC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63C50D45-716A-4C1A-B0FA-ACDEE290ACD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5BB4D69A-BDB7-4939-9468-F85B6B09ADC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FDE1B958-13F5-465B-80BF-F18F64DFB70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D3E59491-C81B-44A1-BB08-19B081DB792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67855</xdr:rowOff>
    </xdr:from>
    <xdr:to>
      <xdr:col>20</xdr:col>
      <xdr:colOff>38100</xdr:colOff>
      <xdr:row>102</xdr:row>
      <xdr:rowOff>169455</xdr:rowOff>
    </xdr:to>
    <xdr:sp macro="" textlink="">
      <xdr:nvSpPr>
        <xdr:cNvPr id="377" name="楕円 376">
          <a:extLst>
            <a:ext uri="{FF2B5EF4-FFF2-40B4-BE49-F238E27FC236}">
              <a16:creationId xmlns:a16="http://schemas.microsoft.com/office/drawing/2014/main" id="{55FC97E8-9197-4F81-8B1B-BF5FE0EB0365}"/>
            </a:ext>
          </a:extLst>
        </xdr:cNvPr>
        <xdr:cNvSpPr/>
      </xdr:nvSpPr>
      <xdr:spPr>
        <a:xfrm>
          <a:off x="37465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44994</xdr:rowOff>
    </xdr:from>
    <xdr:to>
      <xdr:col>15</xdr:col>
      <xdr:colOff>101600</xdr:colOff>
      <xdr:row>102</xdr:row>
      <xdr:rowOff>146594</xdr:rowOff>
    </xdr:to>
    <xdr:sp macro="" textlink="">
      <xdr:nvSpPr>
        <xdr:cNvPr id="378" name="楕円 377">
          <a:extLst>
            <a:ext uri="{FF2B5EF4-FFF2-40B4-BE49-F238E27FC236}">
              <a16:creationId xmlns:a16="http://schemas.microsoft.com/office/drawing/2014/main" id="{7A07E11E-2850-43DB-949C-26ECD05ADF66}"/>
            </a:ext>
          </a:extLst>
        </xdr:cNvPr>
        <xdr:cNvSpPr/>
      </xdr:nvSpPr>
      <xdr:spPr>
        <a:xfrm>
          <a:off x="28575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95794</xdr:rowOff>
    </xdr:from>
    <xdr:to>
      <xdr:col>19</xdr:col>
      <xdr:colOff>177800</xdr:colOff>
      <xdr:row>102</xdr:row>
      <xdr:rowOff>118655</xdr:rowOff>
    </xdr:to>
    <xdr:cxnSp macro="">
      <xdr:nvCxnSpPr>
        <xdr:cNvPr id="379" name="直線コネクタ 378">
          <a:extLst>
            <a:ext uri="{FF2B5EF4-FFF2-40B4-BE49-F238E27FC236}">
              <a16:creationId xmlns:a16="http://schemas.microsoft.com/office/drawing/2014/main" id="{759BD442-A4C7-4E04-9C7C-0AD29FF0A127}"/>
            </a:ext>
          </a:extLst>
        </xdr:cNvPr>
        <xdr:cNvCxnSpPr/>
      </xdr:nvCxnSpPr>
      <xdr:spPr>
        <a:xfrm>
          <a:off x="2908300" y="1758369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35198</xdr:rowOff>
    </xdr:from>
    <xdr:to>
      <xdr:col>10</xdr:col>
      <xdr:colOff>165100</xdr:colOff>
      <xdr:row>102</xdr:row>
      <xdr:rowOff>136798</xdr:rowOff>
    </xdr:to>
    <xdr:sp macro="" textlink="">
      <xdr:nvSpPr>
        <xdr:cNvPr id="380" name="楕円 379">
          <a:extLst>
            <a:ext uri="{FF2B5EF4-FFF2-40B4-BE49-F238E27FC236}">
              <a16:creationId xmlns:a16="http://schemas.microsoft.com/office/drawing/2014/main" id="{62F8934E-FC71-444B-B6D4-7F82E26BD537}"/>
            </a:ext>
          </a:extLst>
        </xdr:cNvPr>
        <xdr:cNvSpPr/>
      </xdr:nvSpPr>
      <xdr:spPr>
        <a:xfrm>
          <a:off x="1968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85998</xdr:rowOff>
    </xdr:from>
    <xdr:to>
      <xdr:col>15</xdr:col>
      <xdr:colOff>50800</xdr:colOff>
      <xdr:row>102</xdr:row>
      <xdr:rowOff>95794</xdr:rowOff>
    </xdr:to>
    <xdr:cxnSp macro="">
      <xdr:nvCxnSpPr>
        <xdr:cNvPr id="381" name="直線コネクタ 380">
          <a:extLst>
            <a:ext uri="{FF2B5EF4-FFF2-40B4-BE49-F238E27FC236}">
              <a16:creationId xmlns:a16="http://schemas.microsoft.com/office/drawing/2014/main" id="{8BB3385B-89BA-458C-A72C-27B2C3EEECBB}"/>
            </a:ext>
          </a:extLst>
        </xdr:cNvPr>
        <xdr:cNvCxnSpPr/>
      </xdr:nvCxnSpPr>
      <xdr:spPr>
        <a:xfrm>
          <a:off x="2019300" y="175738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382" name="n_1aveValue【港湾・漁港】&#10;有形固定資産減価償却率">
          <a:extLst>
            <a:ext uri="{FF2B5EF4-FFF2-40B4-BE49-F238E27FC236}">
              <a16:creationId xmlns:a16="http://schemas.microsoft.com/office/drawing/2014/main" id="{E2F2A529-7C94-4B70-AFA3-98394682A765}"/>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383" name="n_2aveValue【港湾・漁港】&#10;有形固定資産減価償却率">
          <a:extLst>
            <a:ext uri="{FF2B5EF4-FFF2-40B4-BE49-F238E27FC236}">
              <a16:creationId xmlns:a16="http://schemas.microsoft.com/office/drawing/2014/main" id="{EF11520C-A9C3-462F-BF88-500D579410CB}"/>
            </a:ext>
          </a:extLst>
        </xdr:cNvPr>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384" name="n_3aveValue【港湾・漁港】&#10;有形固定資産減価償却率">
          <a:extLst>
            <a:ext uri="{FF2B5EF4-FFF2-40B4-BE49-F238E27FC236}">
              <a16:creationId xmlns:a16="http://schemas.microsoft.com/office/drawing/2014/main" id="{627096CE-D6E6-4DCD-B4F6-F5E2AF85433B}"/>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385" name="n_4aveValue【港湾・漁港】&#10;有形固定資産減価償却率">
          <a:extLst>
            <a:ext uri="{FF2B5EF4-FFF2-40B4-BE49-F238E27FC236}">
              <a16:creationId xmlns:a16="http://schemas.microsoft.com/office/drawing/2014/main" id="{D30C8EF7-7854-4092-A848-5A8D0E05E215}"/>
            </a:ext>
          </a:extLst>
        </xdr:cNvPr>
        <xdr:cNvSpPr txBox="1"/>
      </xdr:nvSpPr>
      <xdr:spPr>
        <a:xfrm>
          <a:off x="927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14532</xdr:rowOff>
    </xdr:from>
    <xdr:ext cx="405111" cy="259045"/>
    <xdr:sp macro="" textlink="">
      <xdr:nvSpPr>
        <xdr:cNvPr id="386" name="n_1mainValue【港湾・漁港】&#10;有形固定資産減価償却率">
          <a:extLst>
            <a:ext uri="{FF2B5EF4-FFF2-40B4-BE49-F238E27FC236}">
              <a16:creationId xmlns:a16="http://schemas.microsoft.com/office/drawing/2014/main" id="{E846726F-0D23-41B0-81E3-5F5E3C3AC8A0}"/>
            </a:ext>
          </a:extLst>
        </xdr:cNvPr>
        <xdr:cNvSpPr txBox="1"/>
      </xdr:nvSpPr>
      <xdr:spPr>
        <a:xfrm>
          <a:off x="3582044" y="1733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163121</xdr:rowOff>
    </xdr:from>
    <xdr:ext cx="405111" cy="259045"/>
    <xdr:sp macro="" textlink="">
      <xdr:nvSpPr>
        <xdr:cNvPr id="387" name="n_2mainValue【港湾・漁港】&#10;有形固定資産減価償却率">
          <a:extLst>
            <a:ext uri="{FF2B5EF4-FFF2-40B4-BE49-F238E27FC236}">
              <a16:creationId xmlns:a16="http://schemas.microsoft.com/office/drawing/2014/main" id="{7A50DB4B-0A22-4AF8-B273-6C4BEC2AF8BF}"/>
            </a:ext>
          </a:extLst>
        </xdr:cNvPr>
        <xdr:cNvSpPr txBox="1"/>
      </xdr:nvSpPr>
      <xdr:spPr>
        <a:xfrm>
          <a:off x="2705744" y="1730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153325</xdr:rowOff>
    </xdr:from>
    <xdr:ext cx="405111" cy="259045"/>
    <xdr:sp macro="" textlink="">
      <xdr:nvSpPr>
        <xdr:cNvPr id="388" name="n_3mainValue【港湾・漁港】&#10;有形固定資産減価償却率">
          <a:extLst>
            <a:ext uri="{FF2B5EF4-FFF2-40B4-BE49-F238E27FC236}">
              <a16:creationId xmlns:a16="http://schemas.microsoft.com/office/drawing/2014/main" id="{A45B6ED0-249E-4BFC-9B52-151488F0D469}"/>
            </a:ext>
          </a:extLst>
        </xdr:cNvPr>
        <xdr:cNvSpPr txBox="1"/>
      </xdr:nvSpPr>
      <xdr:spPr>
        <a:xfrm>
          <a:off x="181674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E368C5FC-D688-44D0-8598-B22064FA530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9167DC-9239-4F5C-8C37-9D6614F9D8C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A871BA10-D27A-4BEE-93A6-ED75699E267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C38A1576-C84A-4CF0-B68F-5A056F92BB2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98A7CDCC-3A97-4668-A350-59E933F3367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EDAD1CB1-984B-4CA7-829C-DFF042BD156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AB821887-C7A7-4A58-8BD0-A751EAB86D7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E8217ABB-A6DB-4084-BF4D-E6779F1A367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7" name="テキスト ボックス 396">
          <a:extLst>
            <a:ext uri="{FF2B5EF4-FFF2-40B4-BE49-F238E27FC236}">
              <a16:creationId xmlns:a16="http://schemas.microsoft.com/office/drawing/2014/main" id="{3740B919-74F5-4A62-AB71-6425D1AC2B9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8" name="直線コネクタ 397">
          <a:extLst>
            <a:ext uri="{FF2B5EF4-FFF2-40B4-BE49-F238E27FC236}">
              <a16:creationId xmlns:a16="http://schemas.microsoft.com/office/drawing/2014/main" id="{0A23D8BB-7039-4FA1-8999-ABDDC726D34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9" name="直線コネクタ 398">
          <a:extLst>
            <a:ext uri="{FF2B5EF4-FFF2-40B4-BE49-F238E27FC236}">
              <a16:creationId xmlns:a16="http://schemas.microsoft.com/office/drawing/2014/main" id="{A65B75E1-9693-4C91-BAEF-4CD7D6D026F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00" name="テキスト ボックス 399">
          <a:extLst>
            <a:ext uri="{FF2B5EF4-FFF2-40B4-BE49-F238E27FC236}">
              <a16:creationId xmlns:a16="http://schemas.microsoft.com/office/drawing/2014/main" id="{282801FF-1864-4337-B16E-68D59822DAF7}"/>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1" name="直線コネクタ 400">
          <a:extLst>
            <a:ext uri="{FF2B5EF4-FFF2-40B4-BE49-F238E27FC236}">
              <a16:creationId xmlns:a16="http://schemas.microsoft.com/office/drawing/2014/main" id="{F62E673E-728D-4936-A1D0-3B2DDC406F5C}"/>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02" name="テキスト ボックス 401">
          <a:extLst>
            <a:ext uri="{FF2B5EF4-FFF2-40B4-BE49-F238E27FC236}">
              <a16:creationId xmlns:a16="http://schemas.microsoft.com/office/drawing/2014/main" id="{EA2EE5F8-6944-4112-A6A7-16BD26079E57}"/>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3" name="直線コネクタ 402">
          <a:extLst>
            <a:ext uri="{FF2B5EF4-FFF2-40B4-BE49-F238E27FC236}">
              <a16:creationId xmlns:a16="http://schemas.microsoft.com/office/drawing/2014/main" id="{EFA76D49-8A3A-4039-B955-93A4A1284A5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04" name="テキスト ボックス 403">
          <a:extLst>
            <a:ext uri="{FF2B5EF4-FFF2-40B4-BE49-F238E27FC236}">
              <a16:creationId xmlns:a16="http://schemas.microsoft.com/office/drawing/2014/main" id="{33E019EC-B576-4FB7-90CB-103188D8C70E}"/>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5" name="直線コネクタ 404">
          <a:extLst>
            <a:ext uri="{FF2B5EF4-FFF2-40B4-BE49-F238E27FC236}">
              <a16:creationId xmlns:a16="http://schemas.microsoft.com/office/drawing/2014/main" id="{4DD14886-BDF2-4486-A6EC-1A9F6B6378A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06" name="テキスト ボックス 405">
          <a:extLst>
            <a:ext uri="{FF2B5EF4-FFF2-40B4-BE49-F238E27FC236}">
              <a16:creationId xmlns:a16="http://schemas.microsoft.com/office/drawing/2014/main" id="{F4C0F35A-BF03-46D9-A8A4-2A0020118247}"/>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7" name="直線コネクタ 406">
          <a:extLst>
            <a:ext uri="{FF2B5EF4-FFF2-40B4-BE49-F238E27FC236}">
              <a16:creationId xmlns:a16="http://schemas.microsoft.com/office/drawing/2014/main" id="{BE91971A-9746-433F-AFF3-A70BECA258B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8" name="テキスト ボックス 407">
          <a:extLst>
            <a:ext uri="{FF2B5EF4-FFF2-40B4-BE49-F238E27FC236}">
              <a16:creationId xmlns:a16="http://schemas.microsoft.com/office/drawing/2014/main" id="{1DC1D671-5C15-4392-B6D3-759A5FD1B84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9" name="【港湾・漁港】&#10;一人当たり有形固定資産（償却資産）額グラフ枠">
          <a:extLst>
            <a:ext uri="{FF2B5EF4-FFF2-40B4-BE49-F238E27FC236}">
              <a16:creationId xmlns:a16="http://schemas.microsoft.com/office/drawing/2014/main" id="{8F306936-5125-4F9E-B545-4BBE2416DAB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10" name="直線コネクタ 409">
          <a:extLst>
            <a:ext uri="{FF2B5EF4-FFF2-40B4-BE49-F238E27FC236}">
              <a16:creationId xmlns:a16="http://schemas.microsoft.com/office/drawing/2014/main" id="{C71B7BB0-CC10-4A85-9E7C-7B21A0F34D25}"/>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11" name="【港湾・漁港】&#10;一人当たり有形固定資産（償却資産）額最小値テキスト">
          <a:extLst>
            <a:ext uri="{FF2B5EF4-FFF2-40B4-BE49-F238E27FC236}">
              <a16:creationId xmlns:a16="http://schemas.microsoft.com/office/drawing/2014/main" id="{556FDB9C-FEFA-4FF7-8218-7933FC5BE26D}"/>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12" name="直線コネクタ 411">
          <a:extLst>
            <a:ext uri="{FF2B5EF4-FFF2-40B4-BE49-F238E27FC236}">
              <a16:creationId xmlns:a16="http://schemas.microsoft.com/office/drawing/2014/main" id="{741F3229-0AF5-4B91-8C0E-7394E78C7748}"/>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13" name="【港湾・漁港】&#10;一人当たり有形固定資産（償却資産）額最大値テキスト">
          <a:extLst>
            <a:ext uri="{FF2B5EF4-FFF2-40B4-BE49-F238E27FC236}">
              <a16:creationId xmlns:a16="http://schemas.microsoft.com/office/drawing/2014/main" id="{6EFFF13D-D93E-451F-8F25-CEDDEFC1DCC7}"/>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14" name="直線コネクタ 413">
          <a:extLst>
            <a:ext uri="{FF2B5EF4-FFF2-40B4-BE49-F238E27FC236}">
              <a16:creationId xmlns:a16="http://schemas.microsoft.com/office/drawing/2014/main" id="{8F27B153-1E14-49FD-AD9A-1FCA965B31DE}"/>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18477</xdr:rowOff>
    </xdr:from>
    <xdr:ext cx="599010" cy="259045"/>
    <xdr:sp macro="" textlink="">
      <xdr:nvSpPr>
        <xdr:cNvPr id="415" name="【港湾・漁港】&#10;一人当たり有形固定資産（償却資産）額平均値テキスト">
          <a:extLst>
            <a:ext uri="{FF2B5EF4-FFF2-40B4-BE49-F238E27FC236}">
              <a16:creationId xmlns:a16="http://schemas.microsoft.com/office/drawing/2014/main" id="{AE6B383E-9CEC-446F-BF06-BB2578D162BB}"/>
            </a:ext>
          </a:extLst>
        </xdr:cNvPr>
        <xdr:cNvSpPr txBox="1"/>
      </xdr:nvSpPr>
      <xdr:spPr>
        <a:xfrm>
          <a:off x="10515600" y="18363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16" name="フローチャート: 判断 415">
          <a:extLst>
            <a:ext uri="{FF2B5EF4-FFF2-40B4-BE49-F238E27FC236}">
              <a16:creationId xmlns:a16="http://schemas.microsoft.com/office/drawing/2014/main" id="{A2F3A999-E375-464F-AEA2-C4EF4EE4AC5C}"/>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17" name="フローチャート: 判断 416">
          <a:extLst>
            <a:ext uri="{FF2B5EF4-FFF2-40B4-BE49-F238E27FC236}">
              <a16:creationId xmlns:a16="http://schemas.microsoft.com/office/drawing/2014/main" id="{03A5EF96-37DD-4B0F-8701-54670389084A}"/>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18" name="フローチャート: 判断 417">
          <a:extLst>
            <a:ext uri="{FF2B5EF4-FFF2-40B4-BE49-F238E27FC236}">
              <a16:creationId xmlns:a16="http://schemas.microsoft.com/office/drawing/2014/main" id="{9DCC8D00-40E6-4664-95DF-0C61BE09CAE4}"/>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19" name="フローチャート: 判断 418">
          <a:extLst>
            <a:ext uri="{FF2B5EF4-FFF2-40B4-BE49-F238E27FC236}">
              <a16:creationId xmlns:a16="http://schemas.microsoft.com/office/drawing/2014/main" id="{D879D53E-281C-4519-979D-929BD8FF1645}"/>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20" name="フローチャート: 判断 419">
          <a:extLst>
            <a:ext uri="{FF2B5EF4-FFF2-40B4-BE49-F238E27FC236}">
              <a16:creationId xmlns:a16="http://schemas.microsoft.com/office/drawing/2014/main" id="{C75A4629-CC96-4A04-ACE4-4198CEF1A6E0}"/>
            </a:ext>
          </a:extLst>
        </xdr:cNvPr>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77FCF32-3F7B-43BD-BFE0-5AF5EA33F6F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34774096-5E1C-4B83-9B87-5CE7A0B8724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16AD6A5A-20C1-46BF-8335-AC7A55B01C4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46BD27CB-D75A-47EA-B118-3576FD60870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A2DAADCE-EFA8-411E-ABC9-E70F7C1909C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4477</xdr:rowOff>
    </xdr:from>
    <xdr:to>
      <xdr:col>50</xdr:col>
      <xdr:colOff>165100</xdr:colOff>
      <xdr:row>108</xdr:row>
      <xdr:rowOff>106077</xdr:rowOff>
    </xdr:to>
    <xdr:sp macro="" textlink="">
      <xdr:nvSpPr>
        <xdr:cNvPr id="426" name="楕円 425">
          <a:extLst>
            <a:ext uri="{FF2B5EF4-FFF2-40B4-BE49-F238E27FC236}">
              <a16:creationId xmlns:a16="http://schemas.microsoft.com/office/drawing/2014/main" id="{483E3F71-C1BA-4332-9092-4629FE46B6A7}"/>
            </a:ext>
          </a:extLst>
        </xdr:cNvPr>
        <xdr:cNvSpPr/>
      </xdr:nvSpPr>
      <xdr:spPr>
        <a:xfrm>
          <a:off x="9588500" y="185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5254</xdr:rowOff>
    </xdr:from>
    <xdr:to>
      <xdr:col>46</xdr:col>
      <xdr:colOff>38100</xdr:colOff>
      <xdr:row>108</xdr:row>
      <xdr:rowOff>106854</xdr:rowOff>
    </xdr:to>
    <xdr:sp macro="" textlink="">
      <xdr:nvSpPr>
        <xdr:cNvPr id="427" name="楕円 426">
          <a:extLst>
            <a:ext uri="{FF2B5EF4-FFF2-40B4-BE49-F238E27FC236}">
              <a16:creationId xmlns:a16="http://schemas.microsoft.com/office/drawing/2014/main" id="{4C538B67-80D7-4CFD-AA94-FA434F747317}"/>
            </a:ext>
          </a:extLst>
        </xdr:cNvPr>
        <xdr:cNvSpPr/>
      </xdr:nvSpPr>
      <xdr:spPr>
        <a:xfrm>
          <a:off x="8699500" y="1852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55277</xdr:rowOff>
    </xdr:from>
    <xdr:to>
      <xdr:col>50</xdr:col>
      <xdr:colOff>114300</xdr:colOff>
      <xdr:row>108</xdr:row>
      <xdr:rowOff>56054</xdr:rowOff>
    </xdr:to>
    <xdr:cxnSp macro="">
      <xdr:nvCxnSpPr>
        <xdr:cNvPr id="428" name="直線コネクタ 427">
          <a:extLst>
            <a:ext uri="{FF2B5EF4-FFF2-40B4-BE49-F238E27FC236}">
              <a16:creationId xmlns:a16="http://schemas.microsoft.com/office/drawing/2014/main" id="{275730FB-7A89-4C9E-95C3-CD642AA6133B}"/>
            </a:ext>
          </a:extLst>
        </xdr:cNvPr>
        <xdr:cNvCxnSpPr/>
      </xdr:nvCxnSpPr>
      <xdr:spPr>
        <a:xfrm flipV="1">
          <a:off x="8750300" y="18571877"/>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6510</xdr:rowOff>
    </xdr:from>
    <xdr:to>
      <xdr:col>41</xdr:col>
      <xdr:colOff>101600</xdr:colOff>
      <xdr:row>108</xdr:row>
      <xdr:rowOff>108110</xdr:rowOff>
    </xdr:to>
    <xdr:sp macro="" textlink="">
      <xdr:nvSpPr>
        <xdr:cNvPr id="429" name="楕円 428">
          <a:extLst>
            <a:ext uri="{FF2B5EF4-FFF2-40B4-BE49-F238E27FC236}">
              <a16:creationId xmlns:a16="http://schemas.microsoft.com/office/drawing/2014/main" id="{BC095DB6-C4C1-47ED-BC6A-A202E2655A35}"/>
            </a:ext>
          </a:extLst>
        </xdr:cNvPr>
        <xdr:cNvSpPr/>
      </xdr:nvSpPr>
      <xdr:spPr>
        <a:xfrm>
          <a:off x="7810500" y="1852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56054</xdr:rowOff>
    </xdr:from>
    <xdr:to>
      <xdr:col>45</xdr:col>
      <xdr:colOff>177800</xdr:colOff>
      <xdr:row>108</xdr:row>
      <xdr:rowOff>57310</xdr:rowOff>
    </xdr:to>
    <xdr:cxnSp macro="">
      <xdr:nvCxnSpPr>
        <xdr:cNvPr id="430" name="直線コネクタ 429">
          <a:extLst>
            <a:ext uri="{FF2B5EF4-FFF2-40B4-BE49-F238E27FC236}">
              <a16:creationId xmlns:a16="http://schemas.microsoft.com/office/drawing/2014/main" id="{C6426345-9A50-407F-BBD7-D8A12945E224}"/>
            </a:ext>
          </a:extLst>
        </xdr:cNvPr>
        <xdr:cNvCxnSpPr/>
      </xdr:nvCxnSpPr>
      <xdr:spPr>
        <a:xfrm flipV="1">
          <a:off x="7861300" y="18572654"/>
          <a:ext cx="889000" cy="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151630</xdr:rowOff>
    </xdr:from>
    <xdr:ext cx="599010" cy="259045"/>
    <xdr:sp macro="" textlink="">
      <xdr:nvSpPr>
        <xdr:cNvPr id="431" name="n_1aveValue【港湾・漁港】&#10;一人当たり有形固定資産（償却資産）額">
          <a:extLst>
            <a:ext uri="{FF2B5EF4-FFF2-40B4-BE49-F238E27FC236}">
              <a16:creationId xmlns:a16="http://schemas.microsoft.com/office/drawing/2014/main" id="{76A5EE3C-F6AD-413A-A210-E28F9FD4C5E1}"/>
            </a:ext>
          </a:extLst>
        </xdr:cNvPr>
        <xdr:cNvSpPr txBox="1"/>
      </xdr:nvSpPr>
      <xdr:spPr>
        <a:xfrm>
          <a:off x="93270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169350</xdr:rowOff>
    </xdr:from>
    <xdr:ext cx="599010" cy="259045"/>
    <xdr:sp macro="" textlink="">
      <xdr:nvSpPr>
        <xdr:cNvPr id="432" name="n_2aveValue【港湾・漁港】&#10;一人当たり有形固定資産（償却資産）額">
          <a:extLst>
            <a:ext uri="{FF2B5EF4-FFF2-40B4-BE49-F238E27FC236}">
              <a16:creationId xmlns:a16="http://schemas.microsoft.com/office/drawing/2014/main" id="{011C2B14-E30B-4325-9D2B-6357E6FE91DE}"/>
            </a:ext>
          </a:extLst>
        </xdr:cNvPr>
        <xdr:cNvSpPr txBox="1"/>
      </xdr:nvSpPr>
      <xdr:spPr>
        <a:xfrm>
          <a:off x="8450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169966</xdr:rowOff>
    </xdr:from>
    <xdr:ext cx="599010" cy="259045"/>
    <xdr:sp macro="" textlink="">
      <xdr:nvSpPr>
        <xdr:cNvPr id="433" name="n_3aveValue【港湾・漁港】&#10;一人当たり有形固定資産（償却資産）額">
          <a:extLst>
            <a:ext uri="{FF2B5EF4-FFF2-40B4-BE49-F238E27FC236}">
              <a16:creationId xmlns:a16="http://schemas.microsoft.com/office/drawing/2014/main" id="{ABA4C383-389F-4494-8032-3A2E17CCC712}"/>
            </a:ext>
          </a:extLst>
        </xdr:cNvPr>
        <xdr:cNvSpPr txBox="1"/>
      </xdr:nvSpPr>
      <xdr:spPr>
        <a:xfrm>
          <a:off x="7561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34" name="n_4aveValue【港湾・漁港】&#10;一人当たり有形固定資産（償却資産）額">
          <a:extLst>
            <a:ext uri="{FF2B5EF4-FFF2-40B4-BE49-F238E27FC236}">
              <a16:creationId xmlns:a16="http://schemas.microsoft.com/office/drawing/2014/main" id="{66C6F87A-97F3-403C-B85F-4CA11D3F8597}"/>
            </a:ext>
          </a:extLst>
        </xdr:cNvPr>
        <xdr:cNvSpPr txBox="1"/>
      </xdr:nvSpPr>
      <xdr:spPr>
        <a:xfrm>
          <a:off x="6672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97204</xdr:rowOff>
    </xdr:from>
    <xdr:ext cx="534377" cy="259045"/>
    <xdr:sp macro="" textlink="">
      <xdr:nvSpPr>
        <xdr:cNvPr id="435" name="n_1mainValue【港湾・漁港】&#10;一人当たり有形固定資産（償却資産）額">
          <a:extLst>
            <a:ext uri="{FF2B5EF4-FFF2-40B4-BE49-F238E27FC236}">
              <a16:creationId xmlns:a16="http://schemas.microsoft.com/office/drawing/2014/main" id="{1D64467D-7718-476C-89DB-BC8D9734BF95}"/>
            </a:ext>
          </a:extLst>
        </xdr:cNvPr>
        <xdr:cNvSpPr txBox="1"/>
      </xdr:nvSpPr>
      <xdr:spPr>
        <a:xfrm>
          <a:off x="9359411" y="1861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97981</xdr:rowOff>
    </xdr:from>
    <xdr:ext cx="534377" cy="259045"/>
    <xdr:sp macro="" textlink="">
      <xdr:nvSpPr>
        <xdr:cNvPr id="436" name="n_2mainValue【港湾・漁港】&#10;一人当たり有形固定資産（償却資産）額">
          <a:extLst>
            <a:ext uri="{FF2B5EF4-FFF2-40B4-BE49-F238E27FC236}">
              <a16:creationId xmlns:a16="http://schemas.microsoft.com/office/drawing/2014/main" id="{58EA89F0-B228-4706-9919-9381D1406034}"/>
            </a:ext>
          </a:extLst>
        </xdr:cNvPr>
        <xdr:cNvSpPr txBox="1"/>
      </xdr:nvSpPr>
      <xdr:spPr>
        <a:xfrm>
          <a:off x="8483111" y="1861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99237</xdr:rowOff>
    </xdr:from>
    <xdr:ext cx="534377" cy="259045"/>
    <xdr:sp macro="" textlink="">
      <xdr:nvSpPr>
        <xdr:cNvPr id="437" name="n_3mainValue【港湾・漁港】&#10;一人当たり有形固定資産（償却資産）額">
          <a:extLst>
            <a:ext uri="{FF2B5EF4-FFF2-40B4-BE49-F238E27FC236}">
              <a16:creationId xmlns:a16="http://schemas.microsoft.com/office/drawing/2014/main" id="{9AB40063-3802-42C9-9DB4-46DFF50C0C3C}"/>
            </a:ext>
          </a:extLst>
        </xdr:cNvPr>
        <xdr:cNvSpPr txBox="1"/>
      </xdr:nvSpPr>
      <xdr:spPr>
        <a:xfrm>
          <a:off x="7594111" y="1861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8" name="正方形/長方形 437">
          <a:extLst>
            <a:ext uri="{FF2B5EF4-FFF2-40B4-BE49-F238E27FC236}">
              <a16:creationId xmlns:a16="http://schemas.microsoft.com/office/drawing/2014/main" id="{E8501C00-9ECB-4F14-B0DC-FF2AB95FB72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9" name="正方形/長方形 438">
          <a:extLst>
            <a:ext uri="{FF2B5EF4-FFF2-40B4-BE49-F238E27FC236}">
              <a16:creationId xmlns:a16="http://schemas.microsoft.com/office/drawing/2014/main" id="{1A0FDF48-87B6-45D9-B561-D74938C35BF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0" name="正方形/長方形 439">
          <a:extLst>
            <a:ext uri="{FF2B5EF4-FFF2-40B4-BE49-F238E27FC236}">
              <a16:creationId xmlns:a16="http://schemas.microsoft.com/office/drawing/2014/main" id="{0856D6AE-02A7-4A2E-87F1-CF3A4E6FDFF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1" name="正方形/長方形 440">
          <a:extLst>
            <a:ext uri="{FF2B5EF4-FFF2-40B4-BE49-F238E27FC236}">
              <a16:creationId xmlns:a16="http://schemas.microsoft.com/office/drawing/2014/main" id="{704D79A2-BA88-4384-B7E6-3B15EBC74A8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2" name="正方形/長方形 441">
          <a:extLst>
            <a:ext uri="{FF2B5EF4-FFF2-40B4-BE49-F238E27FC236}">
              <a16:creationId xmlns:a16="http://schemas.microsoft.com/office/drawing/2014/main" id="{0880B492-D402-4F29-A87C-22E1120AD52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3" name="正方形/長方形 442">
          <a:extLst>
            <a:ext uri="{FF2B5EF4-FFF2-40B4-BE49-F238E27FC236}">
              <a16:creationId xmlns:a16="http://schemas.microsoft.com/office/drawing/2014/main" id="{402E1E8A-AE45-4B8D-8329-76D072385F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4" name="正方形/長方形 443">
          <a:extLst>
            <a:ext uri="{FF2B5EF4-FFF2-40B4-BE49-F238E27FC236}">
              <a16:creationId xmlns:a16="http://schemas.microsoft.com/office/drawing/2014/main" id="{F9C5584A-B838-4BDC-85D2-00A05AA029B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5" name="正方形/長方形 444">
          <a:extLst>
            <a:ext uri="{FF2B5EF4-FFF2-40B4-BE49-F238E27FC236}">
              <a16:creationId xmlns:a16="http://schemas.microsoft.com/office/drawing/2014/main" id="{DBAC25D5-FD7B-4FE0-B884-A8375A69DD8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6" name="テキスト ボックス 445">
          <a:extLst>
            <a:ext uri="{FF2B5EF4-FFF2-40B4-BE49-F238E27FC236}">
              <a16:creationId xmlns:a16="http://schemas.microsoft.com/office/drawing/2014/main" id="{0D28713F-D660-460E-AF5E-3B2240EBC9D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7" name="直線コネクタ 446">
          <a:extLst>
            <a:ext uri="{FF2B5EF4-FFF2-40B4-BE49-F238E27FC236}">
              <a16:creationId xmlns:a16="http://schemas.microsoft.com/office/drawing/2014/main" id="{A443F582-CB32-463F-9362-2EB3B2D5B00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48" name="テキスト ボックス 447">
          <a:extLst>
            <a:ext uri="{FF2B5EF4-FFF2-40B4-BE49-F238E27FC236}">
              <a16:creationId xmlns:a16="http://schemas.microsoft.com/office/drawing/2014/main" id="{5106B511-BD5B-49B3-8D4C-8773E039F1F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9" name="直線コネクタ 448">
          <a:extLst>
            <a:ext uri="{FF2B5EF4-FFF2-40B4-BE49-F238E27FC236}">
              <a16:creationId xmlns:a16="http://schemas.microsoft.com/office/drawing/2014/main" id="{2069705A-3965-4160-A5B8-3CF96AC0AEB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0" name="テキスト ボックス 449">
          <a:extLst>
            <a:ext uri="{FF2B5EF4-FFF2-40B4-BE49-F238E27FC236}">
              <a16:creationId xmlns:a16="http://schemas.microsoft.com/office/drawing/2014/main" id="{1DB33998-C649-4341-A9F9-1E00818ADF2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1" name="直線コネクタ 450">
          <a:extLst>
            <a:ext uri="{FF2B5EF4-FFF2-40B4-BE49-F238E27FC236}">
              <a16:creationId xmlns:a16="http://schemas.microsoft.com/office/drawing/2014/main" id="{C3CD4C89-2249-453F-9742-4752CDD31C8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2" name="テキスト ボックス 451">
          <a:extLst>
            <a:ext uri="{FF2B5EF4-FFF2-40B4-BE49-F238E27FC236}">
              <a16:creationId xmlns:a16="http://schemas.microsoft.com/office/drawing/2014/main" id="{A2138875-5794-4816-BF42-F6350AD912E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3" name="直線コネクタ 452">
          <a:extLst>
            <a:ext uri="{FF2B5EF4-FFF2-40B4-BE49-F238E27FC236}">
              <a16:creationId xmlns:a16="http://schemas.microsoft.com/office/drawing/2014/main" id="{585E8819-354B-423B-B98D-1F2702E60B2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4" name="テキスト ボックス 453">
          <a:extLst>
            <a:ext uri="{FF2B5EF4-FFF2-40B4-BE49-F238E27FC236}">
              <a16:creationId xmlns:a16="http://schemas.microsoft.com/office/drawing/2014/main" id="{35A3AE2F-00A7-4DEA-B3C4-A10EF89723B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5" name="直線コネクタ 454">
          <a:extLst>
            <a:ext uri="{FF2B5EF4-FFF2-40B4-BE49-F238E27FC236}">
              <a16:creationId xmlns:a16="http://schemas.microsoft.com/office/drawing/2014/main" id="{C2720568-12A3-4554-A954-1F4B4F475C8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6" name="テキスト ボックス 455">
          <a:extLst>
            <a:ext uri="{FF2B5EF4-FFF2-40B4-BE49-F238E27FC236}">
              <a16:creationId xmlns:a16="http://schemas.microsoft.com/office/drawing/2014/main" id="{9E6079F4-0F45-4FBA-9393-5485A0F974E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57" name="直線コネクタ 456">
          <a:extLst>
            <a:ext uri="{FF2B5EF4-FFF2-40B4-BE49-F238E27FC236}">
              <a16:creationId xmlns:a16="http://schemas.microsoft.com/office/drawing/2014/main" id="{4F57CBC6-A23E-45B9-AE05-2E2211F7B55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58" name="テキスト ボックス 457">
          <a:extLst>
            <a:ext uri="{FF2B5EF4-FFF2-40B4-BE49-F238E27FC236}">
              <a16:creationId xmlns:a16="http://schemas.microsoft.com/office/drawing/2014/main" id="{68440D73-87F0-4AFF-9735-27F4F2ACF84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9" name="直線コネクタ 458">
          <a:extLst>
            <a:ext uri="{FF2B5EF4-FFF2-40B4-BE49-F238E27FC236}">
              <a16:creationId xmlns:a16="http://schemas.microsoft.com/office/drawing/2014/main" id="{9119BD54-8833-4ADC-9FC6-8B7E8A0D489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0" name="テキスト ボックス 459">
          <a:extLst>
            <a:ext uri="{FF2B5EF4-FFF2-40B4-BE49-F238E27FC236}">
              <a16:creationId xmlns:a16="http://schemas.microsoft.com/office/drawing/2014/main" id="{EAA708D0-D09E-4782-8CD3-F803D3E6264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1" name="【認定こども園・幼稚園・保育所】&#10;有形固定資産減価償却率グラフ枠">
          <a:extLst>
            <a:ext uri="{FF2B5EF4-FFF2-40B4-BE49-F238E27FC236}">
              <a16:creationId xmlns:a16="http://schemas.microsoft.com/office/drawing/2014/main" id="{40C91378-E7BB-472E-9CE1-EEE9CC1A5D0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62" name="直線コネクタ 461">
          <a:extLst>
            <a:ext uri="{FF2B5EF4-FFF2-40B4-BE49-F238E27FC236}">
              <a16:creationId xmlns:a16="http://schemas.microsoft.com/office/drawing/2014/main" id="{BE0EF40D-581C-45EB-9FC0-35592140B708}"/>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63" name="【認定こども園・幼稚園・保育所】&#10;有形固定資産減価償却率最小値テキスト">
          <a:extLst>
            <a:ext uri="{FF2B5EF4-FFF2-40B4-BE49-F238E27FC236}">
              <a16:creationId xmlns:a16="http://schemas.microsoft.com/office/drawing/2014/main" id="{485B1F72-2311-46E5-A721-B606F74FC86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64" name="直線コネクタ 463">
          <a:extLst>
            <a:ext uri="{FF2B5EF4-FFF2-40B4-BE49-F238E27FC236}">
              <a16:creationId xmlns:a16="http://schemas.microsoft.com/office/drawing/2014/main" id="{F8D6A1D4-6977-4196-8364-7A74920F3D0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65" name="【認定こども園・幼稚園・保育所】&#10;有形固定資産減価償却率最大値テキスト">
          <a:extLst>
            <a:ext uri="{FF2B5EF4-FFF2-40B4-BE49-F238E27FC236}">
              <a16:creationId xmlns:a16="http://schemas.microsoft.com/office/drawing/2014/main" id="{B91B8FB9-7C2F-4C42-AA76-FA673144BD59}"/>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66" name="直線コネクタ 465">
          <a:extLst>
            <a:ext uri="{FF2B5EF4-FFF2-40B4-BE49-F238E27FC236}">
              <a16:creationId xmlns:a16="http://schemas.microsoft.com/office/drawing/2014/main" id="{A5CCAD2A-D6DC-4118-8417-8E138A4A92BA}"/>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67" name="【認定こども園・幼稚園・保育所】&#10;有形固定資産減価償却率平均値テキスト">
          <a:extLst>
            <a:ext uri="{FF2B5EF4-FFF2-40B4-BE49-F238E27FC236}">
              <a16:creationId xmlns:a16="http://schemas.microsoft.com/office/drawing/2014/main" id="{6F90645C-FBC7-40CD-A325-0758DA4CCD3A}"/>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68" name="フローチャート: 判断 467">
          <a:extLst>
            <a:ext uri="{FF2B5EF4-FFF2-40B4-BE49-F238E27FC236}">
              <a16:creationId xmlns:a16="http://schemas.microsoft.com/office/drawing/2014/main" id="{79614421-88C4-45DC-8B16-927B13C52699}"/>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69" name="フローチャート: 判断 468">
          <a:extLst>
            <a:ext uri="{FF2B5EF4-FFF2-40B4-BE49-F238E27FC236}">
              <a16:creationId xmlns:a16="http://schemas.microsoft.com/office/drawing/2014/main" id="{1A373CEC-4CBB-44C3-ADE0-26FC2062E9B5}"/>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70" name="フローチャート: 判断 469">
          <a:extLst>
            <a:ext uri="{FF2B5EF4-FFF2-40B4-BE49-F238E27FC236}">
              <a16:creationId xmlns:a16="http://schemas.microsoft.com/office/drawing/2014/main" id="{B826A199-876F-4C55-A06B-B828C3A891E7}"/>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71" name="フローチャート: 判断 470">
          <a:extLst>
            <a:ext uri="{FF2B5EF4-FFF2-40B4-BE49-F238E27FC236}">
              <a16:creationId xmlns:a16="http://schemas.microsoft.com/office/drawing/2014/main" id="{DDC76F2F-8C60-45D2-9A57-0D7477D30F8F}"/>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72" name="フローチャート: 判断 471">
          <a:extLst>
            <a:ext uri="{FF2B5EF4-FFF2-40B4-BE49-F238E27FC236}">
              <a16:creationId xmlns:a16="http://schemas.microsoft.com/office/drawing/2014/main" id="{D54AC12C-B794-487C-8DDC-F0C5C971099A}"/>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229B40DC-02D7-4611-833D-CC2275E9E9B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C5940F86-C766-4D24-A7DD-710E5F52E2B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E723F6BC-3468-4176-8DDD-D42BF21C200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D816C888-86CE-40AB-B95E-7D5DF48D035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AFDFC50D-95D3-4C85-A37C-0D3780FE4E6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82550</xdr:rowOff>
    </xdr:from>
    <xdr:to>
      <xdr:col>81</xdr:col>
      <xdr:colOff>101600</xdr:colOff>
      <xdr:row>41</xdr:row>
      <xdr:rowOff>12700</xdr:rowOff>
    </xdr:to>
    <xdr:sp macro="" textlink="">
      <xdr:nvSpPr>
        <xdr:cNvPr id="478" name="楕円 477">
          <a:extLst>
            <a:ext uri="{FF2B5EF4-FFF2-40B4-BE49-F238E27FC236}">
              <a16:creationId xmlns:a16="http://schemas.microsoft.com/office/drawing/2014/main" id="{E2F7D2FE-4AFA-4E9A-A946-0819E52A74CC}"/>
            </a:ext>
          </a:extLst>
        </xdr:cNvPr>
        <xdr:cNvSpPr/>
      </xdr:nvSpPr>
      <xdr:spPr>
        <a:xfrm>
          <a:off x="1543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133985</xdr:rowOff>
    </xdr:from>
    <xdr:to>
      <xdr:col>76</xdr:col>
      <xdr:colOff>165100</xdr:colOff>
      <xdr:row>39</xdr:row>
      <xdr:rowOff>64135</xdr:rowOff>
    </xdr:to>
    <xdr:sp macro="" textlink="">
      <xdr:nvSpPr>
        <xdr:cNvPr id="479" name="楕円 478">
          <a:extLst>
            <a:ext uri="{FF2B5EF4-FFF2-40B4-BE49-F238E27FC236}">
              <a16:creationId xmlns:a16="http://schemas.microsoft.com/office/drawing/2014/main" id="{DFCCEB77-3D1C-446E-89FD-C3BD080765C7}"/>
            </a:ext>
          </a:extLst>
        </xdr:cNvPr>
        <xdr:cNvSpPr/>
      </xdr:nvSpPr>
      <xdr:spPr>
        <a:xfrm>
          <a:off x="14541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xdr:rowOff>
    </xdr:from>
    <xdr:to>
      <xdr:col>81</xdr:col>
      <xdr:colOff>50800</xdr:colOff>
      <xdr:row>40</xdr:row>
      <xdr:rowOff>133350</xdr:rowOff>
    </xdr:to>
    <xdr:cxnSp macro="">
      <xdr:nvCxnSpPr>
        <xdr:cNvPr id="480" name="直線コネクタ 479">
          <a:extLst>
            <a:ext uri="{FF2B5EF4-FFF2-40B4-BE49-F238E27FC236}">
              <a16:creationId xmlns:a16="http://schemas.microsoft.com/office/drawing/2014/main" id="{2A04B780-A149-4BF4-83C0-7F2E19C6D824}"/>
            </a:ext>
          </a:extLst>
        </xdr:cNvPr>
        <xdr:cNvCxnSpPr/>
      </xdr:nvCxnSpPr>
      <xdr:spPr>
        <a:xfrm>
          <a:off x="14592300" y="6699885"/>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84455</xdr:rowOff>
    </xdr:from>
    <xdr:to>
      <xdr:col>72</xdr:col>
      <xdr:colOff>38100</xdr:colOff>
      <xdr:row>39</xdr:row>
      <xdr:rowOff>14605</xdr:rowOff>
    </xdr:to>
    <xdr:sp macro="" textlink="">
      <xdr:nvSpPr>
        <xdr:cNvPr id="481" name="楕円 480">
          <a:extLst>
            <a:ext uri="{FF2B5EF4-FFF2-40B4-BE49-F238E27FC236}">
              <a16:creationId xmlns:a16="http://schemas.microsoft.com/office/drawing/2014/main" id="{72CB2A46-CA8C-40E1-A9C6-DD10C908FD58}"/>
            </a:ext>
          </a:extLst>
        </xdr:cNvPr>
        <xdr:cNvSpPr/>
      </xdr:nvSpPr>
      <xdr:spPr>
        <a:xfrm>
          <a:off x="13652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135255</xdr:rowOff>
    </xdr:from>
    <xdr:to>
      <xdr:col>76</xdr:col>
      <xdr:colOff>114300</xdr:colOff>
      <xdr:row>39</xdr:row>
      <xdr:rowOff>13335</xdr:rowOff>
    </xdr:to>
    <xdr:cxnSp macro="">
      <xdr:nvCxnSpPr>
        <xdr:cNvPr id="482" name="直線コネクタ 481">
          <a:extLst>
            <a:ext uri="{FF2B5EF4-FFF2-40B4-BE49-F238E27FC236}">
              <a16:creationId xmlns:a16="http://schemas.microsoft.com/office/drawing/2014/main" id="{F79C0211-4424-4AA6-AA12-0F5D732814D9}"/>
            </a:ext>
          </a:extLst>
        </xdr:cNvPr>
        <xdr:cNvCxnSpPr/>
      </xdr:nvCxnSpPr>
      <xdr:spPr>
        <a:xfrm>
          <a:off x="13703300" y="66503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483" name="n_1aveValue【認定こども園・幼稚園・保育所】&#10;有形固定資産減価償却率">
          <a:extLst>
            <a:ext uri="{FF2B5EF4-FFF2-40B4-BE49-F238E27FC236}">
              <a16:creationId xmlns:a16="http://schemas.microsoft.com/office/drawing/2014/main" id="{EA701EBC-18BB-4081-927A-BFE3687A32AC}"/>
            </a:ext>
          </a:extLst>
        </xdr:cNvPr>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84" name="n_2aveValue【認定こども園・幼稚園・保育所】&#10;有形固定資産減価償却率">
          <a:extLst>
            <a:ext uri="{FF2B5EF4-FFF2-40B4-BE49-F238E27FC236}">
              <a16:creationId xmlns:a16="http://schemas.microsoft.com/office/drawing/2014/main" id="{FA9271B4-B511-4DDF-95F5-DD30832CD6CE}"/>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485" name="n_3aveValue【認定こども園・幼稚園・保育所】&#10;有形固定資産減価償却率">
          <a:extLst>
            <a:ext uri="{FF2B5EF4-FFF2-40B4-BE49-F238E27FC236}">
              <a16:creationId xmlns:a16="http://schemas.microsoft.com/office/drawing/2014/main" id="{E9576126-2059-4963-A7C8-41B26AEA689C}"/>
            </a:ext>
          </a:extLst>
        </xdr:cNvPr>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486" name="n_4aveValue【認定こども園・幼稚園・保育所】&#10;有形固定資産減価償却率">
          <a:extLst>
            <a:ext uri="{FF2B5EF4-FFF2-40B4-BE49-F238E27FC236}">
              <a16:creationId xmlns:a16="http://schemas.microsoft.com/office/drawing/2014/main" id="{0879EFA7-C0F3-4F03-998C-A42E2F64C1A6}"/>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3827</xdr:rowOff>
    </xdr:from>
    <xdr:ext cx="405111" cy="259045"/>
    <xdr:sp macro="" textlink="">
      <xdr:nvSpPr>
        <xdr:cNvPr id="487" name="n_1mainValue【認定こども園・幼稚園・保育所】&#10;有形固定資産減価償却率">
          <a:extLst>
            <a:ext uri="{FF2B5EF4-FFF2-40B4-BE49-F238E27FC236}">
              <a16:creationId xmlns:a16="http://schemas.microsoft.com/office/drawing/2014/main" id="{6CC2113E-F66E-404F-9D75-77764DA9BB25}"/>
            </a:ext>
          </a:extLst>
        </xdr:cNvPr>
        <xdr:cNvSpPr txBox="1"/>
      </xdr:nvSpPr>
      <xdr:spPr>
        <a:xfrm>
          <a:off x="15266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55262</xdr:rowOff>
    </xdr:from>
    <xdr:ext cx="405111" cy="259045"/>
    <xdr:sp macro="" textlink="">
      <xdr:nvSpPr>
        <xdr:cNvPr id="488" name="n_2mainValue【認定こども園・幼稚園・保育所】&#10;有形固定資産減価償却率">
          <a:extLst>
            <a:ext uri="{FF2B5EF4-FFF2-40B4-BE49-F238E27FC236}">
              <a16:creationId xmlns:a16="http://schemas.microsoft.com/office/drawing/2014/main" id="{03A1BC33-22EF-455F-80F8-63D490ADA3B3}"/>
            </a:ext>
          </a:extLst>
        </xdr:cNvPr>
        <xdr:cNvSpPr txBox="1"/>
      </xdr:nvSpPr>
      <xdr:spPr>
        <a:xfrm>
          <a:off x="14389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5732</xdr:rowOff>
    </xdr:from>
    <xdr:ext cx="405111" cy="259045"/>
    <xdr:sp macro="" textlink="">
      <xdr:nvSpPr>
        <xdr:cNvPr id="489" name="n_3mainValue【認定こども園・幼稚園・保育所】&#10;有形固定資産減価償却率">
          <a:extLst>
            <a:ext uri="{FF2B5EF4-FFF2-40B4-BE49-F238E27FC236}">
              <a16:creationId xmlns:a16="http://schemas.microsoft.com/office/drawing/2014/main" id="{8A4B3561-BC7E-4136-ACC9-062D38F4A365}"/>
            </a:ext>
          </a:extLst>
        </xdr:cNvPr>
        <xdr:cNvSpPr txBox="1"/>
      </xdr:nvSpPr>
      <xdr:spPr>
        <a:xfrm>
          <a:off x="13500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0" name="正方形/長方形 489">
          <a:extLst>
            <a:ext uri="{FF2B5EF4-FFF2-40B4-BE49-F238E27FC236}">
              <a16:creationId xmlns:a16="http://schemas.microsoft.com/office/drawing/2014/main" id="{F09096E7-4B21-4C94-87DD-914D34ABD26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1" name="正方形/長方形 490">
          <a:extLst>
            <a:ext uri="{FF2B5EF4-FFF2-40B4-BE49-F238E27FC236}">
              <a16:creationId xmlns:a16="http://schemas.microsoft.com/office/drawing/2014/main" id="{CFFA317A-92BA-42BC-93EA-2443D2C60BD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2" name="正方形/長方形 491">
          <a:extLst>
            <a:ext uri="{FF2B5EF4-FFF2-40B4-BE49-F238E27FC236}">
              <a16:creationId xmlns:a16="http://schemas.microsoft.com/office/drawing/2014/main" id="{EE601DD8-C3D8-406F-9728-0A93BD940DC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3" name="正方形/長方形 492">
          <a:extLst>
            <a:ext uri="{FF2B5EF4-FFF2-40B4-BE49-F238E27FC236}">
              <a16:creationId xmlns:a16="http://schemas.microsoft.com/office/drawing/2014/main" id="{66DE6FC1-3821-44D7-93F0-036400C35CD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4" name="正方形/長方形 493">
          <a:extLst>
            <a:ext uri="{FF2B5EF4-FFF2-40B4-BE49-F238E27FC236}">
              <a16:creationId xmlns:a16="http://schemas.microsoft.com/office/drawing/2014/main" id="{C6CDEB19-F77A-450B-89B8-F1220DB0C5D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5" name="正方形/長方形 494">
          <a:extLst>
            <a:ext uri="{FF2B5EF4-FFF2-40B4-BE49-F238E27FC236}">
              <a16:creationId xmlns:a16="http://schemas.microsoft.com/office/drawing/2014/main" id="{0B12E4AB-D89C-4EA2-A871-508C611EC62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6" name="正方形/長方形 495">
          <a:extLst>
            <a:ext uri="{FF2B5EF4-FFF2-40B4-BE49-F238E27FC236}">
              <a16:creationId xmlns:a16="http://schemas.microsoft.com/office/drawing/2014/main" id="{A19B03D8-5992-4F89-8A7C-169909B0289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7" name="正方形/長方形 496">
          <a:extLst>
            <a:ext uri="{FF2B5EF4-FFF2-40B4-BE49-F238E27FC236}">
              <a16:creationId xmlns:a16="http://schemas.microsoft.com/office/drawing/2014/main" id="{D30470AB-0F8D-49B6-95AF-F1D348A0DBA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8" name="テキスト ボックス 497">
          <a:extLst>
            <a:ext uri="{FF2B5EF4-FFF2-40B4-BE49-F238E27FC236}">
              <a16:creationId xmlns:a16="http://schemas.microsoft.com/office/drawing/2014/main" id="{9D960C33-2038-4F3B-925A-D3B9E33C9FB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9" name="直線コネクタ 498">
          <a:extLst>
            <a:ext uri="{FF2B5EF4-FFF2-40B4-BE49-F238E27FC236}">
              <a16:creationId xmlns:a16="http://schemas.microsoft.com/office/drawing/2014/main" id="{8D754214-BEEF-4F49-ADBB-29407A44448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0" name="直線コネクタ 499">
          <a:extLst>
            <a:ext uri="{FF2B5EF4-FFF2-40B4-BE49-F238E27FC236}">
              <a16:creationId xmlns:a16="http://schemas.microsoft.com/office/drawing/2014/main" id="{D114DC9D-2874-4CD8-B57D-C2BB03892FC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01" name="テキスト ボックス 500">
          <a:extLst>
            <a:ext uri="{FF2B5EF4-FFF2-40B4-BE49-F238E27FC236}">
              <a16:creationId xmlns:a16="http://schemas.microsoft.com/office/drawing/2014/main" id="{67315A09-14A9-49B6-8B00-93664F95722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2" name="直線コネクタ 501">
          <a:extLst>
            <a:ext uri="{FF2B5EF4-FFF2-40B4-BE49-F238E27FC236}">
              <a16:creationId xmlns:a16="http://schemas.microsoft.com/office/drawing/2014/main" id="{4A9044F8-BF14-4F69-827A-C19656FA705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03" name="テキスト ボックス 502">
          <a:extLst>
            <a:ext uri="{FF2B5EF4-FFF2-40B4-BE49-F238E27FC236}">
              <a16:creationId xmlns:a16="http://schemas.microsoft.com/office/drawing/2014/main" id="{6B1922A4-B93A-4BD7-8A71-B0ECCBFC6C5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04" name="直線コネクタ 503">
          <a:extLst>
            <a:ext uri="{FF2B5EF4-FFF2-40B4-BE49-F238E27FC236}">
              <a16:creationId xmlns:a16="http://schemas.microsoft.com/office/drawing/2014/main" id="{98C876DA-EB9F-48B6-8FCC-200CF05AA1B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05" name="テキスト ボックス 504">
          <a:extLst>
            <a:ext uri="{FF2B5EF4-FFF2-40B4-BE49-F238E27FC236}">
              <a16:creationId xmlns:a16="http://schemas.microsoft.com/office/drawing/2014/main" id="{4993559F-50E3-4F07-8D1E-E682C133C36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06" name="直線コネクタ 505">
          <a:extLst>
            <a:ext uri="{FF2B5EF4-FFF2-40B4-BE49-F238E27FC236}">
              <a16:creationId xmlns:a16="http://schemas.microsoft.com/office/drawing/2014/main" id="{A9E0C094-F749-4986-8841-08ECFA060F3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07" name="テキスト ボックス 506">
          <a:extLst>
            <a:ext uri="{FF2B5EF4-FFF2-40B4-BE49-F238E27FC236}">
              <a16:creationId xmlns:a16="http://schemas.microsoft.com/office/drawing/2014/main" id="{8ADB3CD2-51FF-4F41-ACC0-F0C98CA5654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8" name="直線コネクタ 507">
          <a:extLst>
            <a:ext uri="{FF2B5EF4-FFF2-40B4-BE49-F238E27FC236}">
              <a16:creationId xmlns:a16="http://schemas.microsoft.com/office/drawing/2014/main" id="{F2975E5D-073E-4808-BB23-2B07C1CE5CB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9" name="テキスト ボックス 508">
          <a:extLst>
            <a:ext uri="{FF2B5EF4-FFF2-40B4-BE49-F238E27FC236}">
              <a16:creationId xmlns:a16="http://schemas.microsoft.com/office/drawing/2014/main" id="{96C4FEE1-4A31-4684-875C-F5B3ABD4EAB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0" name="【認定こども園・幼稚園・保育所】&#10;一人当たり面積グラフ枠">
          <a:extLst>
            <a:ext uri="{FF2B5EF4-FFF2-40B4-BE49-F238E27FC236}">
              <a16:creationId xmlns:a16="http://schemas.microsoft.com/office/drawing/2014/main" id="{2AB859B8-1049-483B-A7CF-3827E7BDF67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11" name="直線コネクタ 510">
          <a:extLst>
            <a:ext uri="{FF2B5EF4-FFF2-40B4-BE49-F238E27FC236}">
              <a16:creationId xmlns:a16="http://schemas.microsoft.com/office/drawing/2014/main" id="{6C191B20-74E6-4421-A17B-AAA32266BA70}"/>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12" name="【認定こども園・幼稚園・保育所】&#10;一人当たり面積最小値テキスト">
          <a:extLst>
            <a:ext uri="{FF2B5EF4-FFF2-40B4-BE49-F238E27FC236}">
              <a16:creationId xmlns:a16="http://schemas.microsoft.com/office/drawing/2014/main" id="{D875D0E7-FC7E-49A6-B075-2148C845998F}"/>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13" name="直線コネクタ 512">
          <a:extLst>
            <a:ext uri="{FF2B5EF4-FFF2-40B4-BE49-F238E27FC236}">
              <a16:creationId xmlns:a16="http://schemas.microsoft.com/office/drawing/2014/main" id="{5BE317EA-588E-48B4-842A-9E3B3663F77D}"/>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14" name="【認定こども園・幼稚園・保育所】&#10;一人当たり面積最大値テキスト">
          <a:extLst>
            <a:ext uri="{FF2B5EF4-FFF2-40B4-BE49-F238E27FC236}">
              <a16:creationId xmlns:a16="http://schemas.microsoft.com/office/drawing/2014/main" id="{D4EC595B-F61A-4560-B83D-50AE8D59FFFF}"/>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15" name="直線コネクタ 514">
          <a:extLst>
            <a:ext uri="{FF2B5EF4-FFF2-40B4-BE49-F238E27FC236}">
              <a16:creationId xmlns:a16="http://schemas.microsoft.com/office/drawing/2014/main" id="{A3548FC1-F5F1-4EA7-A843-450F06DB922D}"/>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516" name="【認定こども園・幼稚園・保育所】&#10;一人当たり面積平均値テキスト">
          <a:extLst>
            <a:ext uri="{FF2B5EF4-FFF2-40B4-BE49-F238E27FC236}">
              <a16:creationId xmlns:a16="http://schemas.microsoft.com/office/drawing/2014/main" id="{C5E0733A-9072-465E-B5EF-0B7AA8B2588E}"/>
            </a:ext>
          </a:extLst>
        </xdr:cNvPr>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17" name="フローチャート: 判断 516">
          <a:extLst>
            <a:ext uri="{FF2B5EF4-FFF2-40B4-BE49-F238E27FC236}">
              <a16:creationId xmlns:a16="http://schemas.microsoft.com/office/drawing/2014/main" id="{963BB5D6-1F21-43DF-9E28-47F24A084E4B}"/>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18" name="フローチャート: 判断 517">
          <a:extLst>
            <a:ext uri="{FF2B5EF4-FFF2-40B4-BE49-F238E27FC236}">
              <a16:creationId xmlns:a16="http://schemas.microsoft.com/office/drawing/2014/main" id="{7A0174A3-7255-4489-A075-660C6A1EC5E5}"/>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19" name="フローチャート: 判断 518">
          <a:extLst>
            <a:ext uri="{FF2B5EF4-FFF2-40B4-BE49-F238E27FC236}">
              <a16:creationId xmlns:a16="http://schemas.microsoft.com/office/drawing/2014/main" id="{20CCF0FF-E49E-4DFF-B180-3140418986F3}"/>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20" name="フローチャート: 判断 519">
          <a:extLst>
            <a:ext uri="{FF2B5EF4-FFF2-40B4-BE49-F238E27FC236}">
              <a16:creationId xmlns:a16="http://schemas.microsoft.com/office/drawing/2014/main" id="{ED857B35-6E41-49DD-AF0B-9B6311401C44}"/>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21" name="フローチャート: 判断 520">
          <a:extLst>
            <a:ext uri="{FF2B5EF4-FFF2-40B4-BE49-F238E27FC236}">
              <a16:creationId xmlns:a16="http://schemas.microsoft.com/office/drawing/2014/main" id="{094FA437-0D6B-4A9E-844E-2A6849BB9CB4}"/>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23EB4D10-6E98-4B60-9B72-F5FBFCC414A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5A7D70B2-B610-4E98-A5BC-0AB18DAD616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87000495-D624-45AB-9D98-9CCE1F90106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F887C39-C1B3-4FB2-9DED-AA2C9A1B28F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C835C3A-B418-471F-BB03-A68C106FA46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146558</xdr:rowOff>
    </xdr:from>
    <xdr:to>
      <xdr:col>112</xdr:col>
      <xdr:colOff>38100</xdr:colOff>
      <xdr:row>41</xdr:row>
      <xdr:rowOff>76708</xdr:rowOff>
    </xdr:to>
    <xdr:sp macro="" textlink="">
      <xdr:nvSpPr>
        <xdr:cNvPr id="527" name="楕円 526">
          <a:extLst>
            <a:ext uri="{FF2B5EF4-FFF2-40B4-BE49-F238E27FC236}">
              <a16:creationId xmlns:a16="http://schemas.microsoft.com/office/drawing/2014/main" id="{3CC1D0B4-1417-4EF8-987C-2B294315C148}"/>
            </a:ext>
          </a:extLst>
        </xdr:cNvPr>
        <xdr:cNvSpPr/>
      </xdr:nvSpPr>
      <xdr:spPr>
        <a:xfrm>
          <a:off x="21272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50546</xdr:rowOff>
    </xdr:from>
    <xdr:to>
      <xdr:col>107</xdr:col>
      <xdr:colOff>101600</xdr:colOff>
      <xdr:row>40</xdr:row>
      <xdr:rowOff>152146</xdr:rowOff>
    </xdr:to>
    <xdr:sp macro="" textlink="">
      <xdr:nvSpPr>
        <xdr:cNvPr id="528" name="楕円 527">
          <a:extLst>
            <a:ext uri="{FF2B5EF4-FFF2-40B4-BE49-F238E27FC236}">
              <a16:creationId xmlns:a16="http://schemas.microsoft.com/office/drawing/2014/main" id="{20DD6FD5-8D96-4E05-A0E3-2145C3A7379A}"/>
            </a:ext>
          </a:extLst>
        </xdr:cNvPr>
        <xdr:cNvSpPr/>
      </xdr:nvSpPr>
      <xdr:spPr>
        <a:xfrm>
          <a:off x="20383500" y="69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101346</xdr:rowOff>
    </xdr:from>
    <xdr:to>
      <xdr:col>111</xdr:col>
      <xdr:colOff>177800</xdr:colOff>
      <xdr:row>41</xdr:row>
      <xdr:rowOff>25908</xdr:rowOff>
    </xdr:to>
    <xdr:cxnSp macro="">
      <xdr:nvCxnSpPr>
        <xdr:cNvPr id="529" name="直線コネクタ 528">
          <a:extLst>
            <a:ext uri="{FF2B5EF4-FFF2-40B4-BE49-F238E27FC236}">
              <a16:creationId xmlns:a16="http://schemas.microsoft.com/office/drawing/2014/main" id="{8D8F3977-292B-4E04-A771-B8A917EDAB09}"/>
            </a:ext>
          </a:extLst>
        </xdr:cNvPr>
        <xdr:cNvCxnSpPr/>
      </xdr:nvCxnSpPr>
      <xdr:spPr>
        <a:xfrm>
          <a:off x="20434300" y="695934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52832</xdr:rowOff>
    </xdr:from>
    <xdr:to>
      <xdr:col>102</xdr:col>
      <xdr:colOff>165100</xdr:colOff>
      <xdr:row>40</xdr:row>
      <xdr:rowOff>154432</xdr:rowOff>
    </xdr:to>
    <xdr:sp macro="" textlink="">
      <xdr:nvSpPr>
        <xdr:cNvPr id="530" name="楕円 529">
          <a:extLst>
            <a:ext uri="{FF2B5EF4-FFF2-40B4-BE49-F238E27FC236}">
              <a16:creationId xmlns:a16="http://schemas.microsoft.com/office/drawing/2014/main" id="{1B244688-307E-4115-B0F4-240E62010852}"/>
            </a:ext>
          </a:extLst>
        </xdr:cNvPr>
        <xdr:cNvSpPr/>
      </xdr:nvSpPr>
      <xdr:spPr>
        <a:xfrm>
          <a:off x="19494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101346</xdr:rowOff>
    </xdr:from>
    <xdr:to>
      <xdr:col>107</xdr:col>
      <xdr:colOff>50800</xdr:colOff>
      <xdr:row>40</xdr:row>
      <xdr:rowOff>103632</xdr:rowOff>
    </xdr:to>
    <xdr:cxnSp macro="">
      <xdr:nvCxnSpPr>
        <xdr:cNvPr id="531" name="直線コネクタ 530">
          <a:extLst>
            <a:ext uri="{FF2B5EF4-FFF2-40B4-BE49-F238E27FC236}">
              <a16:creationId xmlns:a16="http://schemas.microsoft.com/office/drawing/2014/main" id="{84285828-FBD4-4900-8251-F90946078ED1}"/>
            </a:ext>
          </a:extLst>
        </xdr:cNvPr>
        <xdr:cNvCxnSpPr/>
      </xdr:nvCxnSpPr>
      <xdr:spPr>
        <a:xfrm flipV="1">
          <a:off x="19545300" y="69593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532" name="n_1aveValue【認定こども園・幼稚園・保育所】&#10;一人当たり面積">
          <a:extLst>
            <a:ext uri="{FF2B5EF4-FFF2-40B4-BE49-F238E27FC236}">
              <a16:creationId xmlns:a16="http://schemas.microsoft.com/office/drawing/2014/main" id="{5D220082-78B0-4947-8917-5D9E43ECF283}"/>
            </a:ext>
          </a:extLst>
        </xdr:cNvPr>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533" name="n_2aveValue【認定こども園・幼稚園・保育所】&#10;一人当たり面積">
          <a:extLst>
            <a:ext uri="{FF2B5EF4-FFF2-40B4-BE49-F238E27FC236}">
              <a16:creationId xmlns:a16="http://schemas.microsoft.com/office/drawing/2014/main" id="{5BC910B8-47F8-41AB-B2DA-D4B941E5D463}"/>
            </a:ext>
          </a:extLst>
        </xdr:cNvPr>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34" name="n_3aveValue【認定こども園・幼稚園・保育所】&#10;一人当たり面積">
          <a:extLst>
            <a:ext uri="{FF2B5EF4-FFF2-40B4-BE49-F238E27FC236}">
              <a16:creationId xmlns:a16="http://schemas.microsoft.com/office/drawing/2014/main" id="{92CA5F54-23B3-45F4-B0E2-A3CCA6B6ECD5}"/>
            </a:ext>
          </a:extLst>
        </xdr:cNvPr>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35" name="n_4aveValue【認定こども園・幼稚園・保育所】&#10;一人当たり面積">
          <a:extLst>
            <a:ext uri="{FF2B5EF4-FFF2-40B4-BE49-F238E27FC236}">
              <a16:creationId xmlns:a16="http://schemas.microsoft.com/office/drawing/2014/main" id="{5015CBCE-AB99-40B3-94A1-4D17540ECACF}"/>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67835</xdr:rowOff>
    </xdr:from>
    <xdr:ext cx="469744" cy="259045"/>
    <xdr:sp macro="" textlink="">
      <xdr:nvSpPr>
        <xdr:cNvPr id="536" name="n_1mainValue【認定こども園・幼稚園・保育所】&#10;一人当たり面積">
          <a:extLst>
            <a:ext uri="{FF2B5EF4-FFF2-40B4-BE49-F238E27FC236}">
              <a16:creationId xmlns:a16="http://schemas.microsoft.com/office/drawing/2014/main" id="{184F69FA-B5C1-45C6-8549-E85F2F39A682}"/>
            </a:ext>
          </a:extLst>
        </xdr:cNvPr>
        <xdr:cNvSpPr txBox="1"/>
      </xdr:nvSpPr>
      <xdr:spPr>
        <a:xfrm>
          <a:off x="21075727"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143273</xdr:rowOff>
    </xdr:from>
    <xdr:ext cx="469744" cy="259045"/>
    <xdr:sp macro="" textlink="">
      <xdr:nvSpPr>
        <xdr:cNvPr id="537" name="n_2mainValue【認定こども園・幼稚園・保育所】&#10;一人当たり面積">
          <a:extLst>
            <a:ext uri="{FF2B5EF4-FFF2-40B4-BE49-F238E27FC236}">
              <a16:creationId xmlns:a16="http://schemas.microsoft.com/office/drawing/2014/main" id="{962D41D5-F7B3-4AAF-803C-32BAE1D59B5D}"/>
            </a:ext>
          </a:extLst>
        </xdr:cNvPr>
        <xdr:cNvSpPr txBox="1"/>
      </xdr:nvSpPr>
      <xdr:spPr>
        <a:xfrm>
          <a:off x="20199427" y="700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145559</xdr:rowOff>
    </xdr:from>
    <xdr:ext cx="469744" cy="259045"/>
    <xdr:sp macro="" textlink="">
      <xdr:nvSpPr>
        <xdr:cNvPr id="538" name="n_3mainValue【認定こども園・幼稚園・保育所】&#10;一人当たり面積">
          <a:extLst>
            <a:ext uri="{FF2B5EF4-FFF2-40B4-BE49-F238E27FC236}">
              <a16:creationId xmlns:a16="http://schemas.microsoft.com/office/drawing/2014/main" id="{911B0297-7465-4D6A-BCC0-CF3A0B1D3899}"/>
            </a:ext>
          </a:extLst>
        </xdr:cNvPr>
        <xdr:cNvSpPr txBox="1"/>
      </xdr:nvSpPr>
      <xdr:spPr>
        <a:xfrm>
          <a:off x="19310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9" name="正方形/長方形 538">
          <a:extLst>
            <a:ext uri="{FF2B5EF4-FFF2-40B4-BE49-F238E27FC236}">
              <a16:creationId xmlns:a16="http://schemas.microsoft.com/office/drawing/2014/main" id="{9B7B36C9-6DAE-4C9E-AB04-C7222835F42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0" name="正方形/長方形 539">
          <a:extLst>
            <a:ext uri="{FF2B5EF4-FFF2-40B4-BE49-F238E27FC236}">
              <a16:creationId xmlns:a16="http://schemas.microsoft.com/office/drawing/2014/main" id="{6CD64962-B9CD-4B8B-B857-CECB77E5FF4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1" name="正方形/長方形 540">
          <a:extLst>
            <a:ext uri="{FF2B5EF4-FFF2-40B4-BE49-F238E27FC236}">
              <a16:creationId xmlns:a16="http://schemas.microsoft.com/office/drawing/2014/main" id="{AEC1394A-0A30-4074-BA7F-72BC60F5D28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2" name="正方形/長方形 541">
          <a:extLst>
            <a:ext uri="{FF2B5EF4-FFF2-40B4-BE49-F238E27FC236}">
              <a16:creationId xmlns:a16="http://schemas.microsoft.com/office/drawing/2014/main" id="{C98C33E7-AE6D-41D9-BD94-A368FC3BC6C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3" name="正方形/長方形 542">
          <a:extLst>
            <a:ext uri="{FF2B5EF4-FFF2-40B4-BE49-F238E27FC236}">
              <a16:creationId xmlns:a16="http://schemas.microsoft.com/office/drawing/2014/main" id="{65B7FAB5-C3EF-427A-932D-697BA3A9076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4" name="正方形/長方形 543">
          <a:extLst>
            <a:ext uri="{FF2B5EF4-FFF2-40B4-BE49-F238E27FC236}">
              <a16:creationId xmlns:a16="http://schemas.microsoft.com/office/drawing/2014/main" id="{9676CE8A-CBB2-4E94-AEDF-D869EF6D1E2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5" name="正方形/長方形 544">
          <a:extLst>
            <a:ext uri="{FF2B5EF4-FFF2-40B4-BE49-F238E27FC236}">
              <a16:creationId xmlns:a16="http://schemas.microsoft.com/office/drawing/2014/main" id="{40F6D7EA-6D34-4A7E-9B7C-0B750D1B2A3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6" name="正方形/長方形 545">
          <a:extLst>
            <a:ext uri="{FF2B5EF4-FFF2-40B4-BE49-F238E27FC236}">
              <a16:creationId xmlns:a16="http://schemas.microsoft.com/office/drawing/2014/main" id="{32EC78F5-7986-421F-B789-9B5CFD3DCCE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7" name="テキスト ボックス 546">
          <a:extLst>
            <a:ext uri="{FF2B5EF4-FFF2-40B4-BE49-F238E27FC236}">
              <a16:creationId xmlns:a16="http://schemas.microsoft.com/office/drawing/2014/main" id="{9F26E5A0-D3DF-40F3-85EB-83E38D1A28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8" name="直線コネクタ 547">
          <a:extLst>
            <a:ext uri="{FF2B5EF4-FFF2-40B4-BE49-F238E27FC236}">
              <a16:creationId xmlns:a16="http://schemas.microsoft.com/office/drawing/2014/main" id="{DBDA2F72-1299-4192-96C5-C7734FE1C96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49" name="テキスト ボックス 548">
          <a:extLst>
            <a:ext uri="{FF2B5EF4-FFF2-40B4-BE49-F238E27FC236}">
              <a16:creationId xmlns:a16="http://schemas.microsoft.com/office/drawing/2014/main" id="{A8DB0DD6-A5AA-4E6F-A9EE-79884B699A5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0" name="直線コネクタ 549">
          <a:extLst>
            <a:ext uri="{FF2B5EF4-FFF2-40B4-BE49-F238E27FC236}">
              <a16:creationId xmlns:a16="http://schemas.microsoft.com/office/drawing/2014/main" id="{36079978-72CD-404C-9CD2-8A8FB03F879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id="{ACA450B3-E90C-4054-8517-E117FBB4EC6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2" name="直線コネクタ 551">
          <a:extLst>
            <a:ext uri="{FF2B5EF4-FFF2-40B4-BE49-F238E27FC236}">
              <a16:creationId xmlns:a16="http://schemas.microsoft.com/office/drawing/2014/main" id="{959A85A8-6DF4-4414-BA7C-1C0D9E0DF9A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3" name="テキスト ボックス 552">
          <a:extLst>
            <a:ext uri="{FF2B5EF4-FFF2-40B4-BE49-F238E27FC236}">
              <a16:creationId xmlns:a16="http://schemas.microsoft.com/office/drawing/2014/main" id="{07202315-EAAB-47ED-AE1A-28981D9332E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4" name="直線コネクタ 553">
          <a:extLst>
            <a:ext uri="{FF2B5EF4-FFF2-40B4-BE49-F238E27FC236}">
              <a16:creationId xmlns:a16="http://schemas.microsoft.com/office/drawing/2014/main" id="{AB5C1472-FE42-4918-BA36-8D88D29C483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5" name="テキスト ボックス 554">
          <a:extLst>
            <a:ext uri="{FF2B5EF4-FFF2-40B4-BE49-F238E27FC236}">
              <a16:creationId xmlns:a16="http://schemas.microsoft.com/office/drawing/2014/main" id="{A280207A-3546-4A1A-8D6E-FC1259F3709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6" name="直線コネクタ 555">
          <a:extLst>
            <a:ext uri="{FF2B5EF4-FFF2-40B4-BE49-F238E27FC236}">
              <a16:creationId xmlns:a16="http://schemas.microsoft.com/office/drawing/2014/main" id="{35250A46-AC8B-4270-A674-047F92FD486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7" name="テキスト ボックス 556">
          <a:extLst>
            <a:ext uri="{FF2B5EF4-FFF2-40B4-BE49-F238E27FC236}">
              <a16:creationId xmlns:a16="http://schemas.microsoft.com/office/drawing/2014/main" id="{018162DB-6304-4E75-A145-213AD74F9FB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8" name="直線コネクタ 557">
          <a:extLst>
            <a:ext uri="{FF2B5EF4-FFF2-40B4-BE49-F238E27FC236}">
              <a16:creationId xmlns:a16="http://schemas.microsoft.com/office/drawing/2014/main" id="{D3B42F0C-D82B-40A6-BC74-C7174243E61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59" name="テキスト ボックス 558">
          <a:extLst>
            <a:ext uri="{FF2B5EF4-FFF2-40B4-BE49-F238E27FC236}">
              <a16:creationId xmlns:a16="http://schemas.microsoft.com/office/drawing/2014/main" id="{50174C08-8D0D-42A0-A648-B2C428DA55E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0" name="直線コネクタ 559">
          <a:extLst>
            <a:ext uri="{FF2B5EF4-FFF2-40B4-BE49-F238E27FC236}">
              <a16:creationId xmlns:a16="http://schemas.microsoft.com/office/drawing/2014/main" id="{1BD91E86-C03D-4DDB-83FE-CA83AE8FE4F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61" name="テキスト ボックス 560">
          <a:extLst>
            <a:ext uri="{FF2B5EF4-FFF2-40B4-BE49-F238E27FC236}">
              <a16:creationId xmlns:a16="http://schemas.microsoft.com/office/drawing/2014/main" id="{DE840BE6-596B-453D-A521-787A1702D41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2" name="【学校施設】&#10;有形固定資産減価償却率グラフ枠">
          <a:extLst>
            <a:ext uri="{FF2B5EF4-FFF2-40B4-BE49-F238E27FC236}">
              <a16:creationId xmlns:a16="http://schemas.microsoft.com/office/drawing/2014/main" id="{F5927F6C-1E2C-4FC4-AE6D-6703B241C06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63" name="直線コネクタ 562">
          <a:extLst>
            <a:ext uri="{FF2B5EF4-FFF2-40B4-BE49-F238E27FC236}">
              <a16:creationId xmlns:a16="http://schemas.microsoft.com/office/drawing/2014/main" id="{A5BC937C-5AF3-4778-A31F-E65A2A03296C}"/>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64" name="【学校施設】&#10;有形固定資産減価償却率最小値テキスト">
          <a:extLst>
            <a:ext uri="{FF2B5EF4-FFF2-40B4-BE49-F238E27FC236}">
              <a16:creationId xmlns:a16="http://schemas.microsoft.com/office/drawing/2014/main" id="{1C54B7A8-BE8D-4ACA-9E05-5C60A6FD1B3D}"/>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65" name="直線コネクタ 564">
          <a:extLst>
            <a:ext uri="{FF2B5EF4-FFF2-40B4-BE49-F238E27FC236}">
              <a16:creationId xmlns:a16="http://schemas.microsoft.com/office/drawing/2014/main" id="{26E82077-6D6B-4012-AB57-C6F218F6DBE4}"/>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66" name="【学校施設】&#10;有形固定資産減価償却率最大値テキスト">
          <a:extLst>
            <a:ext uri="{FF2B5EF4-FFF2-40B4-BE49-F238E27FC236}">
              <a16:creationId xmlns:a16="http://schemas.microsoft.com/office/drawing/2014/main" id="{6BA309DB-81A7-44DE-B437-F46C12DB6089}"/>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67" name="直線コネクタ 566">
          <a:extLst>
            <a:ext uri="{FF2B5EF4-FFF2-40B4-BE49-F238E27FC236}">
              <a16:creationId xmlns:a16="http://schemas.microsoft.com/office/drawing/2014/main" id="{0DA3D958-D4EA-44CB-A6E2-218FE09C8AD9}"/>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568" name="【学校施設】&#10;有形固定資産減価償却率平均値テキスト">
          <a:extLst>
            <a:ext uri="{FF2B5EF4-FFF2-40B4-BE49-F238E27FC236}">
              <a16:creationId xmlns:a16="http://schemas.microsoft.com/office/drawing/2014/main" id="{B04A1C9A-DB5C-4A93-BBAD-23916EC2A25B}"/>
            </a:ext>
          </a:extLst>
        </xdr:cNvPr>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69" name="フローチャート: 判断 568">
          <a:extLst>
            <a:ext uri="{FF2B5EF4-FFF2-40B4-BE49-F238E27FC236}">
              <a16:creationId xmlns:a16="http://schemas.microsoft.com/office/drawing/2014/main" id="{F515E29E-A238-4B57-A0DE-709BDA3D3EFB}"/>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70" name="フローチャート: 判断 569">
          <a:extLst>
            <a:ext uri="{FF2B5EF4-FFF2-40B4-BE49-F238E27FC236}">
              <a16:creationId xmlns:a16="http://schemas.microsoft.com/office/drawing/2014/main" id="{BC16C90F-E79D-4C3D-A417-00321D032B4A}"/>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71" name="フローチャート: 判断 570">
          <a:extLst>
            <a:ext uri="{FF2B5EF4-FFF2-40B4-BE49-F238E27FC236}">
              <a16:creationId xmlns:a16="http://schemas.microsoft.com/office/drawing/2014/main" id="{473A96D2-6A7A-4EC8-91B3-AFA7CE0F53FE}"/>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72" name="フローチャート: 判断 571">
          <a:extLst>
            <a:ext uri="{FF2B5EF4-FFF2-40B4-BE49-F238E27FC236}">
              <a16:creationId xmlns:a16="http://schemas.microsoft.com/office/drawing/2014/main" id="{7F8EF59F-5596-48B0-B9C6-8275FFA8C9E0}"/>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573" name="フローチャート: 判断 572">
          <a:extLst>
            <a:ext uri="{FF2B5EF4-FFF2-40B4-BE49-F238E27FC236}">
              <a16:creationId xmlns:a16="http://schemas.microsoft.com/office/drawing/2014/main" id="{9E9E2A43-CEA6-44AB-9F84-B67D66D8BE10}"/>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6095B278-AD51-4713-9BB7-D0E20B656E2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36215EB1-F742-46DE-9023-5458BF3B78D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8CD70C5-CBC4-4CC3-BDA5-165FCB9F2DC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D5241125-ADD2-4676-A8FD-E8D6A6F6012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E66377E2-3238-48FB-9849-EE2A86249A0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579" name="楕円 578">
          <a:extLst>
            <a:ext uri="{FF2B5EF4-FFF2-40B4-BE49-F238E27FC236}">
              <a16:creationId xmlns:a16="http://schemas.microsoft.com/office/drawing/2014/main" id="{C9DAB4EC-4A90-47F3-90F4-DEF1CE110EF1}"/>
            </a:ext>
          </a:extLst>
        </xdr:cNvPr>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xdr:rowOff>
    </xdr:from>
    <xdr:to>
      <xdr:col>76</xdr:col>
      <xdr:colOff>165100</xdr:colOff>
      <xdr:row>59</xdr:row>
      <xdr:rowOff>102235</xdr:rowOff>
    </xdr:to>
    <xdr:sp macro="" textlink="">
      <xdr:nvSpPr>
        <xdr:cNvPr id="580" name="楕円 579">
          <a:extLst>
            <a:ext uri="{FF2B5EF4-FFF2-40B4-BE49-F238E27FC236}">
              <a16:creationId xmlns:a16="http://schemas.microsoft.com/office/drawing/2014/main" id="{E21543CA-EBE7-4DD0-9A7B-36E63B6DA03A}"/>
            </a:ext>
          </a:extLst>
        </xdr:cNvPr>
        <xdr:cNvSpPr/>
      </xdr:nvSpPr>
      <xdr:spPr>
        <a:xfrm>
          <a:off x="14541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51435</xdr:rowOff>
    </xdr:to>
    <xdr:cxnSp macro="">
      <xdr:nvCxnSpPr>
        <xdr:cNvPr id="581" name="直線コネクタ 580">
          <a:extLst>
            <a:ext uri="{FF2B5EF4-FFF2-40B4-BE49-F238E27FC236}">
              <a16:creationId xmlns:a16="http://schemas.microsoft.com/office/drawing/2014/main" id="{8147961E-F946-4172-B896-0DAE02ECCEA3}"/>
            </a:ext>
          </a:extLst>
        </xdr:cNvPr>
        <xdr:cNvCxnSpPr/>
      </xdr:nvCxnSpPr>
      <xdr:spPr>
        <a:xfrm flipV="1">
          <a:off x="14592300" y="101498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53975</xdr:rowOff>
    </xdr:from>
    <xdr:to>
      <xdr:col>72</xdr:col>
      <xdr:colOff>38100</xdr:colOff>
      <xdr:row>59</xdr:row>
      <xdr:rowOff>155575</xdr:rowOff>
    </xdr:to>
    <xdr:sp macro="" textlink="">
      <xdr:nvSpPr>
        <xdr:cNvPr id="582" name="楕円 581">
          <a:extLst>
            <a:ext uri="{FF2B5EF4-FFF2-40B4-BE49-F238E27FC236}">
              <a16:creationId xmlns:a16="http://schemas.microsoft.com/office/drawing/2014/main" id="{44450400-0B1B-48F6-B6DF-3A8E65F997E8}"/>
            </a:ext>
          </a:extLst>
        </xdr:cNvPr>
        <xdr:cNvSpPr/>
      </xdr:nvSpPr>
      <xdr:spPr>
        <a:xfrm>
          <a:off x="13652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51435</xdr:rowOff>
    </xdr:from>
    <xdr:to>
      <xdr:col>76</xdr:col>
      <xdr:colOff>114300</xdr:colOff>
      <xdr:row>59</xdr:row>
      <xdr:rowOff>104775</xdr:rowOff>
    </xdr:to>
    <xdr:cxnSp macro="">
      <xdr:nvCxnSpPr>
        <xdr:cNvPr id="583" name="直線コネクタ 582">
          <a:extLst>
            <a:ext uri="{FF2B5EF4-FFF2-40B4-BE49-F238E27FC236}">
              <a16:creationId xmlns:a16="http://schemas.microsoft.com/office/drawing/2014/main" id="{1A0919F3-7FCB-4060-BF4D-3D73D58ED2F3}"/>
            </a:ext>
          </a:extLst>
        </xdr:cNvPr>
        <xdr:cNvCxnSpPr/>
      </xdr:nvCxnSpPr>
      <xdr:spPr>
        <a:xfrm flipV="1">
          <a:off x="13703300" y="101669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584" name="n_1aveValue【学校施設】&#10;有形固定資産減価償却率">
          <a:extLst>
            <a:ext uri="{FF2B5EF4-FFF2-40B4-BE49-F238E27FC236}">
              <a16:creationId xmlns:a16="http://schemas.microsoft.com/office/drawing/2014/main" id="{E7807FF7-3C7D-4E1E-A7E3-387644ED796B}"/>
            </a:ext>
          </a:extLst>
        </xdr:cNvPr>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43832</xdr:rowOff>
    </xdr:from>
    <xdr:ext cx="405111" cy="259045"/>
    <xdr:sp macro="" textlink="">
      <xdr:nvSpPr>
        <xdr:cNvPr id="585" name="n_2aveValue【学校施設】&#10;有形固定資産減価償却率">
          <a:extLst>
            <a:ext uri="{FF2B5EF4-FFF2-40B4-BE49-F238E27FC236}">
              <a16:creationId xmlns:a16="http://schemas.microsoft.com/office/drawing/2014/main" id="{A14079A6-6925-4593-8ECD-841053795EAD}"/>
            </a:ext>
          </a:extLst>
        </xdr:cNvPr>
        <xdr:cNvSpPr txBox="1"/>
      </xdr:nvSpPr>
      <xdr:spPr>
        <a:xfrm>
          <a:off x="14389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32402</xdr:rowOff>
    </xdr:from>
    <xdr:ext cx="405111" cy="259045"/>
    <xdr:sp macro="" textlink="">
      <xdr:nvSpPr>
        <xdr:cNvPr id="586" name="n_3aveValue【学校施設】&#10;有形固定資産減価償却率">
          <a:extLst>
            <a:ext uri="{FF2B5EF4-FFF2-40B4-BE49-F238E27FC236}">
              <a16:creationId xmlns:a16="http://schemas.microsoft.com/office/drawing/2014/main" id="{9CFB9826-F502-41D3-82DF-356761179F7B}"/>
            </a:ext>
          </a:extLst>
        </xdr:cNvPr>
        <xdr:cNvSpPr txBox="1"/>
      </xdr:nvSpPr>
      <xdr:spPr>
        <a:xfrm>
          <a:off x="13500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587" name="n_4aveValue【学校施設】&#10;有形固定資産減価償却率">
          <a:extLst>
            <a:ext uri="{FF2B5EF4-FFF2-40B4-BE49-F238E27FC236}">
              <a16:creationId xmlns:a16="http://schemas.microsoft.com/office/drawing/2014/main" id="{3A6EB22F-0F65-4451-937E-7145BF153198}"/>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101617</xdr:rowOff>
    </xdr:from>
    <xdr:ext cx="405111" cy="259045"/>
    <xdr:sp macro="" textlink="">
      <xdr:nvSpPr>
        <xdr:cNvPr id="588" name="n_1mainValue【学校施設】&#10;有形固定資産減価償却率">
          <a:extLst>
            <a:ext uri="{FF2B5EF4-FFF2-40B4-BE49-F238E27FC236}">
              <a16:creationId xmlns:a16="http://schemas.microsoft.com/office/drawing/2014/main" id="{A14502E9-28D6-4199-9E8B-039FF35A90F6}"/>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118762</xdr:rowOff>
    </xdr:from>
    <xdr:ext cx="405111" cy="259045"/>
    <xdr:sp macro="" textlink="">
      <xdr:nvSpPr>
        <xdr:cNvPr id="589" name="n_2mainValue【学校施設】&#10;有形固定資産減価償却率">
          <a:extLst>
            <a:ext uri="{FF2B5EF4-FFF2-40B4-BE49-F238E27FC236}">
              <a16:creationId xmlns:a16="http://schemas.microsoft.com/office/drawing/2014/main" id="{6CCEA47B-0A65-442F-BAD4-A347DA140E3E}"/>
            </a:ext>
          </a:extLst>
        </xdr:cNvPr>
        <xdr:cNvSpPr txBox="1"/>
      </xdr:nvSpPr>
      <xdr:spPr>
        <a:xfrm>
          <a:off x="14389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652</xdr:rowOff>
    </xdr:from>
    <xdr:ext cx="405111" cy="259045"/>
    <xdr:sp macro="" textlink="">
      <xdr:nvSpPr>
        <xdr:cNvPr id="590" name="n_3mainValue【学校施設】&#10;有形固定資産減価償却率">
          <a:extLst>
            <a:ext uri="{FF2B5EF4-FFF2-40B4-BE49-F238E27FC236}">
              <a16:creationId xmlns:a16="http://schemas.microsoft.com/office/drawing/2014/main" id="{09FF53D0-F16D-4983-A9DC-70B96CC15153}"/>
            </a:ext>
          </a:extLst>
        </xdr:cNvPr>
        <xdr:cNvSpPr txBox="1"/>
      </xdr:nvSpPr>
      <xdr:spPr>
        <a:xfrm>
          <a:off x="13500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1" name="正方形/長方形 590">
          <a:extLst>
            <a:ext uri="{FF2B5EF4-FFF2-40B4-BE49-F238E27FC236}">
              <a16:creationId xmlns:a16="http://schemas.microsoft.com/office/drawing/2014/main" id="{BB893EB6-DC4B-4AF5-A664-E1D2FDAB34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2" name="正方形/長方形 591">
          <a:extLst>
            <a:ext uri="{FF2B5EF4-FFF2-40B4-BE49-F238E27FC236}">
              <a16:creationId xmlns:a16="http://schemas.microsoft.com/office/drawing/2014/main" id="{0C81F69D-38CE-4696-B1AE-351BDD0FC43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3" name="正方形/長方形 592">
          <a:extLst>
            <a:ext uri="{FF2B5EF4-FFF2-40B4-BE49-F238E27FC236}">
              <a16:creationId xmlns:a16="http://schemas.microsoft.com/office/drawing/2014/main" id="{F629FCEA-93A0-4A7B-8271-3D7A879A353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4" name="正方形/長方形 593">
          <a:extLst>
            <a:ext uri="{FF2B5EF4-FFF2-40B4-BE49-F238E27FC236}">
              <a16:creationId xmlns:a16="http://schemas.microsoft.com/office/drawing/2014/main" id="{1E7DD23C-AE9C-4F9D-9AB9-395FF683A6F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5" name="正方形/長方形 594">
          <a:extLst>
            <a:ext uri="{FF2B5EF4-FFF2-40B4-BE49-F238E27FC236}">
              <a16:creationId xmlns:a16="http://schemas.microsoft.com/office/drawing/2014/main" id="{83F8DAA8-D955-493B-A865-B32D54CCB35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6" name="正方形/長方形 595">
          <a:extLst>
            <a:ext uri="{FF2B5EF4-FFF2-40B4-BE49-F238E27FC236}">
              <a16:creationId xmlns:a16="http://schemas.microsoft.com/office/drawing/2014/main" id="{0B80BD83-A0BC-45B9-AC64-7BC56623E67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7" name="正方形/長方形 596">
          <a:extLst>
            <a:ext uri="{FF2B5EF4-FFF2-40B4-BE49-F238E27FC236}">
              <a16:creationId xmlns:a16="http://schemas.microsoft.com/office/drawing/2014/main" id="{E5E0A9D2-66D0-426D-BE9B-2AD0F0F2197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8" name="正方形/長方形 597">
          <a:extLst>
            <a:ext uri="{FF2B5EF4-FFF2-40B4-BE49-F238E27FC236}">
              <a16:creationId xmlns:a16="http://schemas.microsoft.com/office/drawing/2014/main" id="{12241B0B-7AB4-422E-97D7-A7D09AE77A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9" name="テキスト ボックス 598">
          <a:extLst>
            <a:ext uri="{FF2B5EF4-FFF2-40B4-BE49-F238E27FC236}">
              <a16:creationId xmlns:a16="http://schemas.microsoft.com/office/drawing/2014/main" id="{69708322-350B-4A57-B670-06B71DB2FF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0" name="直線コネクタ 599">
          <a:extLst>
            <a:ext uri="{FF2B5EF4-FFF2-40B4-BE49-F238E27FC236}">
              <a16:creationId xmlns:a16="http://schemas.microsoft.com/office/drawing/2014/main" id="{9420AEA6-8DBA-491A-B28E-D3D9F832C6C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1" name="直線コネクタ 600">
          <a:extLst>
            <a:ext uri="{FF2B5EF4-FFF2-40B4-BE49-F238E27FC236}">
              <a16:creationId xmlns:a16="http://schemas.microsoft.com/office/drawing/2014/main" id="{F6898F9D-F3DF-458C-A7BE-7773E30EEC4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2" name="テキスト ボックス 601">
          <a:extLst>
            <a:ext uri="{FF2B5EF4-FFF2-40B4-BE49-F238E27FC236}">
              <a16:creationId xmlns:a16="http://schemas.microsoft.com/office/drawing/2014/main" id="{BF48B441-6850-45FA-AE83-B367C532B9A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3" name="直線コネクタ 602">
          <a:extLst>
            <a:ext uri="{FF2B5EF4-FFF2-40B4-BE49-F238E27FC236}">
              <a16:creationId xmlns:a16="http://schemas.microsoft.com/office/drawing/2014/main" id="{410B98B8-A521-4EFE-A5D3-8FC217BD819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04" name="テキスト ボックス 603">
          <a:extLst>
            <a:ext uri="{FF2B5EF4-FFF2-40B4-BE49-F238E27FC236}">
              <a16:creationId xmlns:a16="http://schemas.microsoft.com/office/drawing/2014/main" id="{FACDE667-D2B6-4086-95B5-31A8D2E47D6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5" name="直線コネクタ 604">
          <a:extLst>
            <a:ext uri="{FF2B5EF4-FFF2-40B4-BE49-F238E27FC236}">
              <a16:creationId xmlns:a16="http://schemas.microsoft.com/office/drawing/2014/main" id="{5CD7AD1E-DC33-4B2D-8043-46A1A1A6761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06" name="テキスト ボックス 605">
          <a:extLst>
            <a:ext uri="{FF2B5EF4-FFF2-40B4-BE49-F238E27FC236}">
              <a16:creationId xmlns:a16="http://schemas.microsoft.com/office/drawing/2014/main" id="{1ED6473E-DD10-4358-BBA0-68A93737C41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07" name="直線コネクタ 606">
          <a:extLst>
            <a:ext uri="{FF2B5EF4-FFF2-40B4-BE49-F238E27FC236}">
              <a16:creationId xmlns:a16="http://schemas.microsoft.com/office/drawing/2014/main" id="{FB0C2FC8-A259-434B-9C98-402C1F1DFB3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08" name="テキスト ボックス 607">
          <a:extLst>
            <a:ext uri="{FF2B5EF4-FFF2-40B4-BE49-F238E27FC236}">
              <a16:creationId xmlns:a16="http://schemas.microsoft.com/office/drawing/2014/main" id="{D05EB38F-53A8-42BF-A8A0-9D782A0D173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09" name="直線コネクタ 608">
          <a:extLst>
            <a:ext uri="{FF2B5EF4-FFF2-40B4-BE49-F238E27FC236}">
              <a16:creationId xmlns:a16="http://schemas.microsoft.com/office/drawing/2014/main" id="{88880654-4619-4E09-88B8-26CD627DD7B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0" name="テキスト ボックス 609">
          <a:extLst>
            <a:ext uri="{FF2B5EF4-FFF2-40B4-BE49-F238E27FC236}">
              <a16:creationId xmlns:a16="http://schemas.microsoft.com/office/drawing/2014/main" id="{066A6673-B74D-4E57-887F-66941D93060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1" name="直線コネクタ 610">
          <a:extLst>
            <a:ext uri="{FF2B5EF4-FFF2-40B4-BE49-F238E27FC236}">
              <a16:creationId xmlns:a16="http://schemas.microsoft.com/office/drawing/2014/main" id="{F1DCA671-144C-438A-A81E-E0C4E40064F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12" name="テキスト ボックス 611">
          <a:extLst>
            <a:ext uri="{FF2B5EF4-FFF2-40B4-BE49-F238E27FC236}">
              <a16:creationId xmlns:a16="http://schemas.microsoft.com/office/drawing/2014/main" id="{F8947EAA-9517-4838-BADD-6C28D13A045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3" name="【学校施設】&#10;一人当たり面積グラフ枠">
          <a:extLst>
            <a:ext uri="{FF2B5EF4-FFF2-40B4-BE49-F238E27FC236}">
              <a16:creationId xmlns:a16="http://schemas.microsoft.com/office/drawing/2014/main" id="{A88B507C-6DD9-4EDC-A666-BB406B3C99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14" name="直線コネクタ 613">
          <a:extLst>
            <a:ext uri="{FF2B5EF4-FFF2-40B4-BE49-F238E27FC236}">
              <a16:creationId xmlns:a16="http://schemas.microsoft.com/office/drawing/2014/main" id="{BA943F5D-F9C1-4A39-AE7B-ED046374C929}"/>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15" name="【学校施設】&#10;一人当たり面積最小値テキスト">
          <a:extLst>
            <a:ext uri="{FF2B5EF4-FFF2-40B4-BE49-F238E27FC236}">
              <a16:creationId xmlns:a16="http://schemas.microsoft.com/office/drawing/2014/main" id="{B591B82E-FE4A-4650-8FEF-392D1B669379}"/>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16" name="直線コネクタ 615">
          <a:extLst>
            <a:ext uri="{FF2B5EF4-FFF2-40B4-BE49-F238E27FC236}">
              <a16:creationId xmlns:a16="http://schemas.microsoft.com/office/drawing/2014/main" id="{649BABDA-30D0-4A74-B44D-605BA8D34881}"/>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17" name="【学校施設】&#10;一人当たり面積最大値テキスト">
          <a:extLst>
            <a:ext uri="{FF2B5EF4-FFF2-40B4-BE49-F238E27FC236}">
              <a16:creationId xmlns:a16="http://schemas.microsoft.com/office/drawing/2014/main" id="{CE3AF9AA-58B6-4F7A-B39E-EE17F376B2CD}"/>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18" name="直線コネクタ 617">
          <a:extLst>
            <a:ext uri="{FF2B5EF4-FFF2-40B4-BE49-F238E27FC236}">
              <a16:creationId xmlns:a16="http://schemas.microsoft.com/office/drawing/2014/main" id="{0655FC87-C837-44B0-AE22-FAB10B355EB3}"/>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619" name="【学校施設】&#10;一人当たり面積平均値テキスト">
          <a:extLst>
            <a:ext uri="{FF2B5EF4-FFF2-40B4-BE49-F238E27FC236}">
              <a16:creationId xmlns:a16="http://schemas.microsoft.com/office/drawing/2014/main" id="{F327BB83-6B35-47A5-912C-449068AA2B96}"/>
            </a:ext>
          </a:extLst>
        </xdr:cNvPr>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20" name="フローチャート: 判断 619">
          <a:extLst>
            <a:ext uri="{FF2B5EF4-FFF2-40B4-BE49-F238E27FC236}">
              <a16:creationId xmlns:a16="http://schemas.microsoft.com/office/drawing/2014/main" id="{80B788DA-B6C0-4146-A2FA-9E8FEFD970A2}"/>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21" name="フローチャート: 判断 620">
          <a:extLst>
            <a:ext uri="{FF2B5EF4-FFF2-40B4-BE49-F238E27FC236}">
              <a16:creationId xmlns:a16="http://schemas.microsoft.com/office/drawing/2014/main" id="{CE63CCC7-573A-422F-BE3C-419B37256D76}"/>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22" name="フローチャート: 判断 621">
          <a:extLst>
            <a:ext uri="{FF2B5EF4-FFF2-40B4-BE49-F238E27FC236}">
              <a16:creationId xmlns:a16="http://schemas.microsoft.com/office/drawing/2014/main" id="{121E6675-0328-4C42-BF5D-1D823E547147}"/>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23" name="フローチャート: 判断 622">
          <a:extLst>
            <a:ext uri="{FF2B5EF4-FFF2-40B4-BE49-F238E27FC236}">
              <a16:creationId xmlns:a16="http://schemas.microsoft.com/office/drawing/2014/main" id="{AB5F6B30-95EF-4D80-AB0B-86F90DE99A18}"/>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24" name="フローチャート: 判断 623">
          <a:extLst>
            <a:ext uri="{FF2B5EF4-FFF2-40B4-BE49-F238E27FC236}">
              <a16:creationId xmlns:a16="http://schemas.microsoft.com/office/drawing/2014/main" id="{B1B4F608-C59B-4533-BD31-031A196691FF}"/>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2FFD17EE-9B5E-4ED8-9BEE-9C1A73F4217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9B285B02-1920-4699-8752-200F7B135B6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4FE76C71-BF17-48A3-80C0-E6BBEDAADB5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4F2EA623-6EC0-48BF-BBEA-92E50E6D3DE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48EB0867-F3D4-45AB-BF84-74FD1BA67B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153988</xdr:rowOff>
    </xdr:from>
    <xdr:to>
      <xdr:col>112</xdr:col>
      <xdr:colOff>38100</xdr:colOff>
      <xdr:row>61</xdr:row>
      <xdr:rowOff>84138</xdr:rowOff>
    </xdr:to>
    <xdr:sp macro="" textlink="">
      <xdr:nvSpPr>
        <xdr:cNvPr id="630" name="楕円 629">
          <a:extLst>
            <a:ext uri="{FF2B5EF4-FFF2-40B4-BE49-F238E27FC236}">
              <a16:creationId xmlns:a16="http://schemas.microsoft.com/office/drawing/2014/main" id="{3FE53EE8-B7F1-4536-B7B3-667E91744829}"/>
            </a:ext>
          </a:extLst>
        </xdr:cNvPr>
        <xdr:cNvSpPr/>
      </xdr:nvSpPr>
      <xdr:spPr>
        <a:xfrm>
          <a:off x="21272500" y="1044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4635</xdr:rowOff>
    </xdr:from>
    <xdr:to>
      <xdr:col>107</xdr:col>
      <xdr:colOff>101600</xdr:colOff>
      <xdr:row>61</xdr:row>
      <xdr:rowOff>106235</xdr:rowOff>
    </xdr:to>
    <xdr:sp macro="" textlink="">
      <xdr:nvSpPr>
        <xdr:cNvPr id="631" name="楕円 630">
          <a:extLst>
            <a:ext uri="{FF2B5EF4-FFF2-40B4-BE49-F238E27FC236}">
              <a16:creationId xmlns:a16="http://schemas.microsoft.com/office/drawing/2014/main" id="{6EC4A2CA-FC0D-4FA7-945C-28502940DF2D}"/>
            </a:ext>
          </a:extLst>
        </xdr:cNvPr>
        <xdr:cNvSpPr/>
      </xdr:nvSpPr>
      <xdr:spPr>
        <a:xfrm>
          <a:off x="20383500" y="104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33338</xdr:rowOff>
    </xdr:from>
    <xdr:to>
      <xdr:col>111</xdr:col>
      <xdr:colOff>177800</xdr:colOff>
      <xdr:row>61</xdr:row>
      <xdr:rowOff>55435</xdr:rowOff>
    </xdr:to>
    <xdr:cxnSp macro="">
      <xdr:nvCxnSpPr>
        <xdr:cNvPr id="632" name="直線コネクタ 631">
          <a:extLst>
            <a:ext uri="{FF2B5EF4-FFF2-40B4-BE49-F238E27FC236}">
              <a16:creationId xmlns:a16="http://schemas.microsoft.com/office/drawing/2014/main" id="{E94AB6CD-8B0B-48C4-8B73-3C54D1916EA5}"/>
            </a:ext>
          </a:extLst>
        </xdr:cNvPr>
        <xdr:cNvCxnSpPr/>
      </xdr:nvCxnSpPr>
      <xdr:spPr>
        <a:xfrm flipV="1">
          <a:off x="20434300" y="10491788"/>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24257</xdr:rowOff>
    </xdr:from>
    <xdr:to>
      <xdr:col>102</xdr:col>
      <xdr:colOff>165100</xdr:colOff>
      <xdr:row>61</xdr:row>
      <xdr:rowOff>125857</xdr:rowOff>
    </xdr:to>
    <xdr:sp macro="" textlink="">
      <xdr:nvSpPr>
        <xdr:cNvPr id="633" name="楕円 632">
          <a:extLst>
            <a:ext uri="{FF2B5EF4-FFF2-40B4-BE49-F238E27FC236}">
              <a16:creationId xmlns:a16="http://schemas.microsoft.com/office/drawing/2014/main" id="{075B6BFC-C0F8-4A94-9E66-65E98A9718B3}"/>
            </a:ext>
          </a:extLst>
        </xdr:cNvPr>
        <xdr:cNvSpPr/>
      </xdr:nvSpPr>
      <xdr:spPr>
        <a:xfrm>
          <a:off x="19494500" y="104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55435</xdr:rowOff>
    </xdr:from>
    <xdr:to>
      <xdr:col>107</xdr:col>
      <xdr:colOff>50800</xdr:colOff>
      <xdr:row>61</xdr:row>
      <xdr:rowOff>75057</xdr:rowOff>
    </xdr:to>
    <xdr:cxnSp macro="">
      <xdr:nvCxnSpPr>
        <xdr:cNvPr id="634" name="直線コネクタ 633">
          <a:extLst>
            <a:ext uri="{FF2B5EF4-FFF2-40B4-BE49-F238E27FC236}">
              <a16:creationId xmlns:a16="http://schemas.microsoft.com/office/drawing/2014/main" id="{038E7FF3-8462-4B1F-8493-8B2E8B48B1F5}"/>
            </a:ext>
          </a:extLst>
        </xdr:cNvPr>
        <xdr:cNvCxnSpPr/>
      </xdr:nvCxnSpPr>
      <xdr:spPr>
        <a:xfrm flipV="1">
          <a:off x="19545300" y="10513885"/>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635" name="n_1aveValue【学校施設】&#10;一人当たり面積">
          <a:extLst>
            <a:ext uri="{FF2B5EF4-FFF2-40B4-BE49-F238E27FC236}">
              <a16:creationId xmlns:a16="http://schemas.microsoft.com/office/drawing/2014/main" id="{BD93C5B4-AFB6-4616-B1CF-AD8558874D25}"/>
            </a:ext>
          </a:extLst>
        </xdr:cNvPr>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636" name="n_2aveValue【学校施設】&#10;一人当たり面積">
          <a:extLst>
            <a:ext uri="{FF2B5EF4-FFF2-40B4-BE49-F238E27FC236}">
              <a16:creationId xmlns:a16="http://schemas.microsoft.com/office/drawing/2014/main" id="{248F9922-B5EA-4419-B3E6-D568427F4680}"/>
            </a:ext>
          </a:extLst>
        </xdr:cNvPr>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637" name="n_3aveValue【学校施設】&#10;一人当たり面積">
          <a:extLst>
            <a:ext uri="{FF2B5EF4-FFF2-40B4-BE49-F238E27FC236}">
              <a16:creationId xmlns:a16="http://schemas.microsoft.com/office/drawing/2014/main" id="{42A883D1-F815-44A6-93EB-D5575CFA7D40}"/>
            </a:ext>
          </a:extLst>
        </xdr:cNvPr>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638" name="n_4aveValue【学校施設】&#10;一人当たり面積">
          <a:extLst>
            <a:ext uri="{FF2B5EF4-FFF2-40B4-BE49-F238E27FC236}">
              <a16:creationId xmlns:a16="http://schemas.microsoft.com/office/drawing/2014/main" id="{2374CE10-B6B2-47C0-9006-E61BE98E293C}"/>
            </a:ext>
          </a:extLst>
        </xdr:cNvPr>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100665</xdr:rowOff>
    </xdr:from>
    <xdr:ext cx="469744" cy="259045"/>
    <xdr:sp macro="" textlink="">
      <xdr:nvSpPr>
        <xdr:cNvPr id="639" name="n_1mainValue【学校施設】&#10;一人当たり面積">
          <a:extLst>
            <a:ext uri="{FF2B5EF4-FFF2-40B4-BE49-F238E27FC236}">
              <a16:creationId xmlns:a16="http://schemas.microsoft.com/office/drawing/2014/main" id="{3CD53C8F-D7FF-4271-B261-20F776C6984C}"/>
            </a:ext>
          </a:extLst>
        </xdr:cNvPr>
        <xdr:cNvSpPr txBox="1"/>
      </xdr:nvSpPr>
      <xdr:spPr>
        <a:xfrm>
          <a:off x="21075727" y="1021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122762</xdr:rowOff>
    </xdr:from>
    <xdr:ext cx="469744" cy="259045"/>
    <xdr:sp macro="" textlink="">
      <xdr:nvSpPr>
        <xdr:cNvPr id="640" name="n_2mainValue【学校施設】&#10;一人当たり面積">
          <a:extLst>
            <a:ext uri="{FF2B5EF4-FFF2-40B4-BE49-F238E27FC236}">
              <a16:creationId xmlns:a16="http://schemas.microsoft.com/office/drawing/2014/main" id="{F97423E5-9F9B-4E0A-AA68-A9C209D1DBE5}"/>
            </a:ext>
          </a:extLst>
        </xdr:cNvPr>
        <xdr:cNvSpPr txBox="1"/>
      </xdr:nvSpPr>
      <xdr:spPr>
        <a:xfrm>
          <a:off x="20199427" y="1023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142384</xdr:rowOff>
    </xdr:from>
    <xdr:ext cx="469744" cy="259045"/>
    <xdr:sp macro="" textlink="">
      <xdr:nvSpPr>
        <xdr:cNvPr id="641" name="n_3mainValue【学校施設】&#10;一人当たり面積">
          <a:extLst>
            <a:ext uri="{FF2B5EF4-FFF2-40B4-BE49-F238E27FC236}">
              <a16:creationId xmlns:a16="http://schemas.microsoft.com/office/drawing/2014/main" id="{3FFCB7D5-5DDE-4BA8-86E0-01DCDE6C1530}"/>
            </a:ext>
          </a:extLst>
        </xdr:cNvPr>
        <xdr:cNvSpPr txBox="1"/>
      </xdr:nvSpPr>
      <xdr:spPr>
        <a:xfrm>
          <a:off x="19310427" y="1025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2" name="正方形/長方形 641">
          <a:extLst>
            <a:ext uri="{FF2B5EF4-FFF2-40B4-BE49-F238E27FC236}">
              <a16:creationId xmlns:a16="http://schemas.microsoft.com/office/drawing/2014/main" id="{D2B3A123-8115-4692-A4CE-59359E51826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3" name="正方形/長方形 642">
          <a:extLst>
            <a:ext uri="{FF2B5EF4-FFF2-40B4-BE49-F238E27FC236}">
              <a16:creationId xmlns:a16="http://schemas.microsoft.com/office/drawing/2014/main" id="{A3C19D59-7B85-4157-92F9-843AEC13FDB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4" name="正方形/長方形 643">
          <a:extLst>
            <a:ext uri="{FF2B5EF4-FFF2-40B4-BE49-F238E27FC236}">
              <a16:creationId xmlns:a16="http://schemas.microsoft.com/office/drawing/2014/main" id="{AF1A284B-D542-499F-9B24-4CFE96BE999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5" name="正方形/長方形 644">
          <a:extLst>
            <a:ext uri="{FF2B5EF4-FFF2-40B4-BE49-F238E27FC236}">
              <a16:creationId xmlns:a16="http://schemas.microsoft.com/office/drawing/2014/main" id="{2CFE89E7-2659-4FCC-A597-0AA9260695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6" name="正方形/長方形 645">
          <a:extLst>
            <a:ext uri="{FF2B5EF4-FFF2-40B4-BE49-F238E27FC236}">
              <a16:creationId xmlns:a16="http://schemas.microsoft.com/office/drawing/2014/main" id="{2A8B03FB-77C2-48F2-9EAE-A54FED57FF6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7" name="正方形/長方形 646">
          <a:extLst>
            <a:ext uri="{FF2B5EF4-FFF2-40B4-BE49-F238E27FC236}">
              <a16:creationId xmlns:a16="http://schemas.microsoft.com/office/drawing/2014/main" id="{B161FE23-F6BD-4A1E-9841-96FBB28C9EB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8" name="正方形/長方形 647">
          <a:extLst>
            <a:ext uri="{FF2B5EF4-FFF2-40B4-BE49-F238E27FC236}">
              <a16:creationId xmlns:a16="http://schemas.microsoft.com/office/drawing/2014/main" id="{8569B0A1-9C2A-499D-94B3-92DCBA5A8C6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正方形/長方形 648">
          <a:extLst>
            <a:ext uri="{FF2B5EF4-FFF2-40B4-BE49-F238E27FC236}">
              <a16:creationId xmlns:a16="http://schemas.microsoft.com/office/drawing/2014/main" id="{755FC03D-D975-48A2-9439-43FDC19CAA2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0" name="テキスト ボックス 649">
          <a:extLst>
            <a:ext uri="{FF2B5EF4-FFF2-40B4-BE49-F238E27FC236}">
              <a16:creationId xmlns:a16="http://schemas.microsoft.com/office/drawing/2014/main" id="{A5ED4934-2EAC-4B7E-B8B5-204D35E7234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1" name="直線コネクタ 650">
          <a:extLst>
            <a:ext uri="{FF2B5EF4-FFF2-40B4-BE49-F238E27FC236}">
              <a16:creationId xmlns:a16="http://schemas.microsoft.com/office/drawing/2014/main" id="{76AF6BFF-0294-465F-808A-12A6681088F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2" name="テキスト ボックス 651">
          <a:extLst>
            <a:ext uri="{FF2B5EF4-FFF2-40B4-BE49-F238E27FC236}">
              <a16:creationId xmlns:a16="http://schemas.microsoft.com/office/drawing/2014/main" id="{4B5E7DF0-FDAE-433E-BDE1-550A4874A6B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3" name="直線コネクタ 652">
          <a:extLst>
            <a:ext uri="{FF2B5EF4-FFF2-40B4-BE49-F238E27FC236}">
              <a16:creationId xmlns:a16="http://schemas.microsoft.com/office/drawing/2014/main" id="{C4B1A1A2-7223-43DF-859D-2667A020B02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54" name="テキスト ボックス 653">
          <a:extLst>
            <a:ext uri="{FF2B5EF4-FFF2-40B4-BE49-F238E27FC236}">
              <a16:creationId xmlns:a16="http://schemas.microsoft.com/office/drawing/2014/main" id="{0A6AD35D-0F2A-425A-B2A4-88212F47FBC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5" name="直線コネクタ 654">
          <a:extLst>
            <a:ext uri="{FF2B5EF4-FFF2-40B4-BE49-F238E27FC236}">
              <a16:creationId xmlns:a16="http://schemas.microsoft.com/office/drawing/2014/main" id="{4A3103AC-6FF1-42CA-BD36-78BE6CFEAE5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6" name="テキスト ボックス 655">
          <a:extLst>
            <a:ext uri="{FF2B5EF4-FFF2-40B4-BE49-F238E27FC236}">
              <a16:creationId xmlns:a16="http://schemas.microsoft.com/office/drawing/2014/main" id="{25678FEB-97DA-4034-BAC8-E03BEEDB360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7" name="直線コネクタ 656">
          <a:extLst>
            <a:ext uri="{FF2B5EF4-FFF2-40B4-BE49-F238E27FC236}">
              <a16:creationId xmlns:a16="http://schemas.microsoft.com/office/drawing/2014/main" id="{887B856A-28CD-41C3-812C-4A42FE0EA30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8" name="テキスト ボックス 657">
          <a:extLst>
            <a:ext uri="{FF2B5EF4-FFF2-40B4-BE49-F238E27FC236}">
              <a16:creationId xmlns:a16="http://schemas.microsoft.com/office/drawing/2014/main" id="{7504005B-3EF2-44AE-BC3D-968C1AB9236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9" name="直線コネクタ 658">
          <a:extLst>
            <a:ext uri="{FF2B5EF4-FFF2-40B4-BE49-F238E27FC236}">
              <a16:creationId xmlns:a16="http://schemas.microsoft.com/office/drawing/2014/main" id="{F33C7885-C045-47C6-B5A1-93317C98585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0" name="テキスト ボックス 659">
          <a:extLst>
            <a:ext uri="{FF2B5EF4-FFF2-40B4-BE49-F238E27FC236}">
              <a16:creationId xmlns:a16="http://schemas.microsoft.com/office/drawing/2014/main" id="{095F1820-79E0-4EEE-8963-0FCAE01D45C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1" name="直線コネクタ 660">
          <a:extLst>
            <a:ext uri="{FF2B5EF4-FFF2-40B4-BE49-F238E27FC236}">
              <a16:creationId xmlns:a16="http://schemas.microsoft.com/office/drawing/2014/main" id="{9CCC252F-7DA0-443A-9CF6-8CDF858C85E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2" name="テキスト ボックス 661">
          <a:extLst>
            <a:ext uri="{FF2B5EF4-FFF2-40B4-BE49-F238E27FC236}">
              <a16:creationId xmlns:a16="http://schemas.microsoft.com/office/drawing/2014/main" id="{A7532E8E-9394-4CD6-9C02-50E6210D08F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3" name="直線コネクタ 662">
          <a:extLst>
            <a:ext uri="{FF2B5EF4-FFF2-40B4-BE49-F238E27FC236}">
              <a16:creationId xmlns:a16="http://schemas.microsoft.com/office/drawing/2014/main" id="{7617F84C-ABB5-4913-AF2B-D77FB4FC380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64" name="テキスト ボックス 663">
          <a:extLst>
            <a:ext uri="{FF2B5EF4-FFF2-40B4-BE49-F238E27FC236}">
              <a16:creationId xmlns:a16="http://schemas.microsoft.com/office/drawing/2014/main" id="{7AEA604F-5266-4908-B5AF-125D67E5B6E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5" name="直線コネクタ 664">
          <a:extLst>
            <a:ext uri="{FF2B5EF4-FFF2-40B4-BE49-F238E27FC236}">
              <a16:creationId xmlns:a16="http://schemas.microsoft.com/office/drawing/2014/main" id="{3F976725-3359-4EAE-9B09-C606345DA65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児童館】&#10;有形固定資産減価償却率グラフ枠">
          <a:extLst>
            <a:ext uri="{FF2B5EF4-FFF2-40B4-BE49-F238E27FC236}">
              <a16:creationId xmlns:a16="http://schemas.microsoft.com/office/drawing/2014/main" id="{7FEA788E-9971-467D-986D-EB02015D373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667" name="直線コネクタ 666">
          <a:extLst>
            <a:ext uri="{FF2B5EF4-FFF2-40B4-BE49-F238E27FC236}">
              <a16:creationId xmlns:a16="http://schemas.microsoft.com/office/drawing/2014/main" id="{0A033DA3-1E11-4A9E-B14D-9CBAB149223B}"/>
            </a:ext>
          </a:extLst>
        </xdr:cNvPr>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68" name="【児童館】&#10;有形固定資産減価償却率最小値テキスト">
          <a:extLst>
            <a:ext uri="{FF2B5EF4-FFF2-40B4-BE49-F238E27FC236}">
              <a16:creationId xmlns:a16="http://schemas.microsoft.com/office/drawing/2014/main" id="{7C5D950E-4D54-48E8-8E73-3D46837E771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9" name="直線コネクタ 668">
          <a:extLst>
            <a:ext uri="{FF2B5EF4-FFF2-40B4-BE49-F238E27FC236}">
              <a16:creationId xmlns:a16="http://schemas.microsoft.com/office/drawing/2014/main" id="{4C7F77D0-38DC-4825-8DE5-87A4C9CF7F0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670" name="【児童館】&#10;有形固定資産減価償却率最大値テキスト">
          <a:extLst>
            <a:ext uri="{FF2B5EF4-FFF2-40B4-BE49-F238E27FC236}">
              <a16:creationId xmlns:a16="http://schemas.microsoft.com/office/drawing/2014/main" id="{0764097A-D5D1-441C-87FF-25564B3B6707}"/>
            </a:ext>
          </a:extLst>
        </xdr:cNvPr>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671" name="直線コネクタ 670">
          <a:extLst>
            <a:ext uri="{FF2B5EF4-FFF2-40B4-BE49-F238E27FC236}">
              <a16:creationId xmlns:a16="http://schemas.microsoft.com/office/drawing/2014/main" id="{6C879992-AD7D-4981-BF61-CB29F20314FF}"/>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672" name="【児童館】&#10;有形固定資産減価償却率平均値テキスト">
          <a:extLst>
            <a:ext uri="{FF2B5EF4-FFF2-40B4-BE49-F238E27FC236}">
              <a16:creationId xmlns:a16="http://schemas.microsoft.com/office/drawing/2014/main" id="{EAD48BB7-7B6E-4A49-8B8E-88F483BBE9EE}"/>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73" name="フローチャート: 判断 672">
          <a:extLst>
            <a:ext uri="{FF2B5EF4-FFF2-40B4-BE49-F238E27FC236}">
              <a16:creationId xmlns:a16="http://schemas.microsoft.com/office/drawing/2014/main" id="{43553701-00B8-4EC4-95CA-6E199F9782F2}"/>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74" name="フローチャート: 判断 673">
          <a:extLst>
            <a:ext uri="{FF2B5EF4-FFF2-40B4-BE49-F238E27FC236}">
              <a16:creationId xmlns:a16="http://schemas.microsoft.com/office/drawing/2014/main" id="{F69A166E-983F-4114-9602-F4C91FE261F9}"/>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675" name="フローチャート: 判断 674">
          <a:extLst>
            <a:ext uri="{FF2B5EF4-FFF2-40B4-BE49-F238E27FC236}">
              <a16:creationId xmlns:a16="http://schemas.microsoft.com/office/drawing/2014/main" id="{75751A76-1A5C-44E5-9279-F026E1F96042}"/>
            </a:ext>
          </a:extLst>
        </xdr:cNvPr>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676" name="フローチャート: 判断 675">
          <a:extLst>
            <a:ext uri="{FF2B5EF4-FFF2-40B4-BE49-F238E27FC236}">
              <a16:creationId xmlns:a16="http://schemas.microsoft.com/office/drawing/2014/main" id="{A1858A36-7E6B-417A-A9BA-8F7DC7C3BA3A}"/>
            </a:ext>
          </a:extLst>
        </xdr:cNvPr>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77" name="フローチャート: 判断 676">
          <a:extLst>
            <a:ext uri="{FF2B5EF4-FFF2-40B4-BE49-F238E27FC236}">
              <a16:creationId xmlns:a16="http://schemas.microsoft.com/office/drawing/2014/main" id="{45B42CDB-BD74-4E41-80C1-DFEA1769A9DA}"/>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95898F0C-FA92-47D7-AB5F-8A306A6A5EA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19D54FB8-5841-4782-850A-80F01DEF2BC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54B5855C-4081-48DD-99EA-2C1B3CF971A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D0321B3A-C849-4DE7-B578-E205E75ECF3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6B7E845F-6EB3-4AB5-AE27-547EE43569E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36286</xdr:rowOff>
    </xdr:from>
    <xdr:to>
      <xdr:col>81</xdr:col>
      <xdr:colOff>101600</xdr:colOff>
      <xdr:row>84</xdr:row>
      <xdr:rowOff>137886</xdr:rowOff>
    </xdr:to>
    <xdr:sp macro="" textlink="">
      <xdr:nvSpPr>
        <xdr:cNvPr id="683" name="楕円 682">
          <a:extLst>
            <a:ext uri="{FF2B5EF4-FFF2-40B4-BE49-F238E27FC236}">
              <a16:creationId xmlns:a16="http://schemas.microsoft.com/office/drawing/2014/main" id="{1CBE80AE-5FBF-4D8E-9783-543479AC8F4D}"/>
            </a:ext>
          </a:extLst>
        </xdr:cNvPr>
        <xdr:cNvSpPr/>
      </xdr:nvSpPr>
      <xdr:spPr>
        <a:xfrm>
          <a:off x="15430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3629</xdr:rowOff>
    </xdr:from>
    <xdr:to>
      <xdr:col>76</xdr:col>
      <xdr:colOff>165100</xdr:colOff>
      <xdr:row>84</xdr:row>
      <xdr:rowOff>105229</xdr:rowOff>
    </xdr:to>
    <xdr:sp macro="" textlink="">
      <xdr:nvSpPr>
        <xdr:cNvPr id="684" name="楕円 683">
          <a:extLst>
            <a:ext uri="{FF2B5EF4-FFF2-40B4-BE49-F238E27FC236}">
              <a16:creationId xmlns:a16="http://schemas.microsoft.com/office/drawing/2014/main" id="{A3A04CAC-5CAF-4BF7-8F7C-B8BC14837E0D}"/>
            </a:ext>
          </a:extLst>
        </xdr:cNvPr>
        <xdr:cNvSpPr/>
      </xdr:nvSpPr>
      <xdr:spPr>
        <a:xfrm>
          <a:off x="14541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54429</xdr:rowOff>
    </xdr:from>
    <xdr:to>
      <xdr:col>81</xdr:col>
      <xdr:colOff>50800</xdr:colOff>
      <xdr:row>84</xdr:row>
      <xdr:rowOff>87086</xdr:rowOff>
    </xdr:to>
    <xdr:cxnSp macro="">
      <xdr:nvCxnSpPr>
        <xdr:cNvPr id="685" name="直線コネクタ 684">
          <a:extLst>
            <a:ext uri="{FF2B5EF4-FFF2-40B4-BE49-F238E27FC236}">
              <a16:creationId xmlns:a16="http://schemas.microsoft.com/office/drawing/2014/main" id="{4ACD286D-9682-4D3C-B2C0-2A7B894EEFC1}"/>
            </a:ext>
          </a:extLst>
        </xdr:cNvPr>
        <xdr:cNvCxnSpPr/>
      </xdr:nvCxnSpPr>
      <xdr:spPr>
        <a:xfrm>
          <a:off x="14592300" y="1445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142421</xdr:rowOff>
    </xdr:from>
    <xdr:to>
      <xdr:col>72</xdr:col>
      <xdr:colOff>38100</xdr:colOff>
      <xdr:row>84</xdr:row>
      <xdr:rowOff>72571</xdr:rowOff>
    </xdr:to>
    <xdr:sp macro="" textlink="">
      <xdr:nvSpPr>
        <xdr:cNvPr id="686" name="楕円 685">
          <a:extLst>
            <a:ext uri="{FF2B5EF4-FFF2-40B4-BE49-F238E27FC236}">
              <a16:creationId xmlns:a16="http://schemas.microsoft.com/office/drawing/2014/main" id="{61764785-1CD5-4CB4-85A4-485A01DB1AF2}"/>
            </a:ext>
          </a:extLst>
        </xdr:cNvPr>
        <xdr:cNvSpPr/>
      </xdr:nvSpPr>
      <xdr:spPr>
        <a:xfrm>
          <a:off x="13652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21771</xdr:rowOff>
    </xdr:from>
    <xdr:to>
      <xdr:col>76</xdr:col>
      <xdr:colOff>114300</xdr:colOff>
      <xdr:row>84</xdr:row>
      <xdr:rowOff>54429</xdr:rowOff>
    </xdr:to>
    <xdr:cxnSp macro="">
      <xdr:nvCxnSpPr>
        <xdr:cNvPr id="687" name="直線コネクタ 686">
          <a:extLst>
            <a:ext uri="{FF2B5EF4-FFF2-40B4-BE49-F238E27FC236}">
              <a16:creationId xmlns:a16="http://schemas.microsoft.com/office/drawing/2014/main" id="{1DD303D9-349D-42FB-936C-B0A09B4FA83E}"/>
            </a:ext>
          </a:extLst>
        </xdr:cNvPr>
        <xdr:cNvCxnSpPr/>
      </xdr:nvCxnSpPr>
      <xdr:spPr>
        <a:xfrm>
          <a:off x="13703300" y="1442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88" name="n_1aveValue【児童館】&#10;有形固定資産減価償却率">
          <a:extLst>
            <a:ext uri="{FF2B5EF4-FFF2-40B4-BE49-F238E27FC236}">
              <a16:creationId xmlns:a16="http://schemas.microsoft.com/office/drawing/2014/main" id="{2DA95DD8-296D-4E91-8BBF-05D73F468ABF}"/>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689" name="n_2aveValue【児童館】&#10;有形固定資産減価償却率">
          <a:extLst>
            <a:ext uri="{FF2B5EF4-FFF2-40B4-BE49-F238E27FC236}">
              <a16:creationId xmlns:a16="http://schemas.microsoft.com/office/drawing/2014/main" id="{254AC551-3DEE-43ED-963F-6ABF32F7DD81}"/>
            </a:ext>
          </a:extLst>
        </xdr:cNvPr>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690" name="n_3aveValue【児童館】&#10;有形固定資産減価償却率">
          <a:extLst>
            <a:ext uri="{FF2B5EF4-FFF2-40B4-BE49-F238E27FC236}">
              <a16:creationId xmlns:a16="http://schemas.microsoft.com/office/drawing/2014/main" id="{43DF9BC8-2070-4D1D-98C9-1422E6A51D07}"/>
            </a:ext>
          </a:extLst>
        </xdr:cNvPr>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91" name="n_4aveValue【児童館】&#10;有形固定資産減価償却率">
          <a:extLst>
            <a:ext uri="{FF2B5EF4-FFF2-40B4-BE49-F238E27FC236}">
              <a16:creationId xmlns:a16="http://schemas.microsoft.com/office/drawing/2014/main" id="{8B190F24-FFEA-42EE-BAAC-C3883CCEB4A2}"/>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129013</xdr:rowOff>
    </xdr:from>
    <xdr:ext cx="405111" cy="259045"/>
    <xdr:sp macro="" textlink="">
      <xdr:nvSpPr>
        <xdr:cNvPr id="692" name="n_1mainValue【児童館】&#10;有形固定資産減価償却率">
          <a:extLst>
            <a:ext uri="{FF2B5EF4-FFF2-40B4-BE49-F238E27FC236}">
              <a16:creationId xmlns:a16="http://schemas.microsoft.com/office/drawing/2014/main" id="{F4BA1139-D541-4D39-9063-8FEF4AB086CB}"/>
            </a:ext>
          </a:extLst>
        </xdr:cNvPr>
        <xdr:cNvSpPr txBox="1"/>
      </xdr:nvSpPr>
      <xdr:spPr>
        <a:xfrm>
          <a:off x="152660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96356</xdr:rowOff>
    </xdr:from>
    <xdr:ext cx="405111" cy="259045"/>
    <xdr:sp macro="" textlink="">
      <xdr:nvSpPr>
        <xdr:cNvPr id="693" name="n_2mainValue【児童館】&#10;有形固定資産減価償却率">
          <a:extLst>
            <a:ext uri="{FF2B5EF4-FFF2-40B4-BE49-F238E27FC236}">
              <a16:creationId xmlns:a16="http://schemas.microsoft.com/office/drawing/2014/main" id="{AA9AB009-7040-4B6B-9B98-53A96046E106}"/>
            </a:ext>
          </a:extLst>
        </xdr:cNvPr>
        <xdr:cNvSpPr txBox="1"/>
      </xdr:nvSpPr>
      <xdr:spPr>
        <a:xfrm>
          <a:off x="143897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63698</xdr:rowOff>
    </xdr:from>
    <xdr:ext cx="405111" cy="259045"/>
    <xdr:sp macro="" textlink="">
      <xdr:nvSpPr>
        <xdr:cNvPr id="694" name="n_3mainValue【児童館】&#10;有形固定資産減価償却率">
          <a:extLst>
            <a:ext uri="{FF2B5EF4-FFF2-40B4-BE49-F238E27FC236}">
              <a16:creationId xmlns:a16="http://schemas.microsoft.com/office/drawing/2014/main" id="{1AE59897-9DC3-411C-AEB4-E9D8766C09B2}"/>
            </a:ext>
          </a:extLst>
        </xdr:cNvPr>
        <xdr:cNvSpPr txBox="1"/>
      </xdr:nvSpPr>
      <xdr:spPr>
        <a:xfrm>
          <a:off x="135007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5" name="正方形/長方形 694">
          <a:extLst>
            <a:ext uri="{FF2B5EF4-FFF2-40B4-BE49-F238E27FC236}">
              <a16:creationId xmlns:a16="http://schemas.microsoft.com/office/drawing/2014/main" id="{B86A9239-97D7-4EB9-9B1D-2A9E684008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6" name="正方形/長方形 695">
          <a:extLst>
            <a:ext uri="{FF2B5EF4-FFF2-40B4-BE49-F238E27FC236}">
              <a16:creationId xmlns:a16="http://schemas.microsoft.com/office/drawing/2014/main" id="{770C83C1-E4FD-4C03-84F6-6BC99E0694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7" name="正方形/長方形 696">
          <a:extLst>
            <a:ext uri="{FF2B5EF4-FFF2-40B4-BE49-F238E27FC236}">
              <a16:creationId xmlns:a16="http://schemas.microsoft.com/office/drawing/2014/main" id="{997AB771-5E35-4F81-B27B-CC789AF71E4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8" name="正方形/長方形 697">
          <a:extLst>
            <a:ext uri="{FF2B5EF4-FFF2-40B4-BE49-F238E27FC236}">
              <a16:creationId xmlns:a16="http://schemas.microsoft.com/office/drawing/2014/main" id="{BF097222-37B2-436E-8254-C68A714F18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9" name="正方形/長方形 698">
          <a:extLst>
            <a:ext uri="{FF2B5EF4-FFF2-40B4-BE49-F238E27FC236}">
              <a16:creationId xmlns:a16="http://schemas.microsoft.com/office/drawing/2014/main" id="{3DE3BFF8-9A1B-46E3-B9D4-413BECE4640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0" name="正方形/長方形 699">
          <a:extLst>
            <a:ext uri="{FF2B5EF4-FFF2-40B4-BE49-F238E27FC236}">
              <a16:creationId xmlns:a16="http://schemas.microsoft.com/office/drawing/2014/main" id="{3236B639-1E7C-423A-87FA-B261743E10E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1" name="正方形/長方形 700">
          <a:extLst>
            <a:ext uri="{FF2B5EF4-FFF2-40B4-BE49-F238E27FC236}">
              <a16:creationId xmlns:a16="http://schemas.microsoft.com/office/drawing/2014/main" id="{81AA0BBD-5B4C-411A-B0DF-334CDE32708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2" name="正方形/長方形 701">
          <a:extLst>
            <a:ext uri="{FF2B5EF4-FFF2-40B4-BE49-F238E27FC236}">
              <a16:creationId xmlns:a16="http://schemas.microsoft.com/office/drawing/2014/main" id="{C5555E9A-C90C-410B-A619-BE340E9B57A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3" name="テキスト ボックス 702">
          <a:extLst>
            <a:ext uri="{FF2B5EF4-FFF2-40B4-BE49-F238E27FC236}">
              <a16:creationId xmlns:a16="http://schemas.microsoft.com/office/drawing/2014/main" id="{72EB40DB-9371-4F52-A997-EDEE0A6F041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4" name="直線コネクタ 703">
          <a:extLst>
            <a:ext uri="{FF2B5EF4-FFF2-40B4-BE49-F238E27FC236}">
              <a16:creationId xmlns:a16="http://schemas.microsoft.com/office/drawing/2014/main" id="{A7A117DA-F875-425C-9BF2-FA36D96CBDD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5" name="直線コネクタ 704">
          <a:extLst>
            <a:ext uri="{FF2B5EF4-FFF2-40B4-BE49-F238E27FC236}">
              <a16:creationId xmlns:a16="http://schemas.microsoft.com/office/drawing/2014/main" id="{52419C46-2774-4BBB-AD8D-97DB37766D3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6" name="テキスト ボックス 705">
          <a:extLst>
            <a:ext uri="{FF2B5EF4-FFF2-40B4-BE49-F238E27FC236}">
              <a16:creationId xmlns:a16="http://schemas.microsoft.com/office/drawing/2014/main" id="{217B6860-8E2C-4D75-8E85-8CAA6067321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7" name="直線コネクタ 706">
          <a:extLst>
            <a:ext uri="{FF2B5EF4-FFF2-40B4-BE49-F238E27FC236}">
              <a16:creationId xmlns:a16="http://schemas.microsoft.com/office/drawing/2014/main" id="{FE6299EC-F419-4175-923F-5AFC1E7B3BB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8" name="テキスト ボックス 707">
          <a:extLst>
            <a:ext uri="{FF2B5EF4-FFF2-40B4-BE49-F238E27FC236}">
              <a16:creationId xmlns:a16="http://schemas.microsoft.com/office/drawing/2014/main" id="{6BF0D24C-8A5A-42D4-AD68-FCA769377B7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9" name="直線コネクタ 708">
          <a:extLst>
            <a:ext uri="{FF2B5EF4-FFF2-40B4-BE49-F238E27FC236}">
              <a16:creationId xmlns:a16="http://schemas.microsoft.com/office/drawing/2014/main" id="{FF27A338-D080-44A4-9DFA-9386A8ED107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0" name="テキスト ボックス 709">
          <a:extLst>
            <a:ext uri="{FF2B5EF4-FFF2-40B4-BE49-F238E27FC236}">
              <a16:creationId xmlns:a16="http://schemas.microsoft.com/office/drawing/2014/main" id="{F6771A8E-BFEB-4DF9-850A-41B6F5EAF7E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1" name="直線コネクタ 710">
          <a:extLst>
            <a:ext uri="{FF2B5EF4-FFF2-40B4-BE49-F238E27FC236}">
              <a16:creationId xmlns:a16="http://schemas.microsoft.com/office/drawing/2014/main" id="{B2B1CA75-26AF-499A-A126-954F08ADC2E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2" name="テキスト ボックス 711">
          <a:extLst>
            <a:ext uri="{FF2B5EF4-FFF2-40B4-BE49-F238E27FC236}">
              <a16:creationId xmlns:a16="http://schemas.microsoft.com/office/drawing/2014/main" id="{F020B39C-E6CC-4E74-853D-4511C36197C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3" name="直線コネクタ 712">
          <a:extLst>
            <a:ext uri="{FF2B5EF4-FFF2-40B4-BE49-F238E27FC236}">
              <a16:creationId xmlns:a16="http://schemas.microsoft.com/office/drawing/2014/main" id="{BD7E1610-E311-44D1-9C8D-42F0514FB5A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4" name="テキスト ボックス 713">
          <a:extLst>
            <a:ext uri="{FF2B5EF4-FFF2-40B4-BE49-F238E27FC236}">
              <a16:creationId xmlns:a16="http://schemas.microsoft.com/office/drawing/2014/main" id="{0218E1AC-96CB-4914-96C6-501B7F58652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5" name="【児童館】&#10;一人当たり面積グラフ枠">
          <a:extLst>
            <a:ext uri="{FF2B5EF4-FFF2-40B4-BE49-F238E27FC236}">
              <a16:creationId xmlns:a16="http://schemas.microsoft.com/office/drawing/2014/main" id="{DD1FB715-FB85-4E52-959D-5594E32AA92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716" name="直線コネクタ 715">
          <a:extLst>
            <a:ext uri="{FF2B5EF4-FFF2-40B4-BE49-F238E27FC236}">
              <a16:creationId xmlns:a16="http://schemas.microsoft.com/office/drawing/2014/main" id="{5E1B1D03-7D23-4E19-9E29-2CCF904A13B1}"/>
            </a:ext>
          </a:extLst>
        </xdr:cNvPr>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17" name="【児童館】&#10;一人当たり面積最小値テキスト">
          <a:extLst>
            <a:ext uri="{FF2B5EF4-FFF2-40B4-BE49-F238E27FC236}">
              <a16:creationId xmlns:a16="http://schemas.microsoft.com/office/drawing/2014/main" id="{7271E5FA-257A-4AF1-9555-3AC0530E4C03}"/>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18" name="直線コネクタ 717">
          <a:extLst>
            <a:ext uri="{FF2B5EF4-FFF2-40B4-BE49-F238E27FC236}">
              <a16:creationId xmlns:a16="http://schemas.microsoft.com/office/drawing/2014/main" id="{B75EC6A8-A088-424E-85B9-7F85A4251900}"/>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19" name="【児童館】&#10;一人当たり面積最大値テキスト">
          <a:extLst>
            <a:ext uri="{FF2B5EF4-FFF2-40B4-BE49-F238E27FC236}">
              <a16:creationId xmlns:a16="http://schemas.microsoft.com/office/drawing/2014/main" id="{EA73C5AD-B3F5-451A-8518-CFF1F12286F1}"/>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20" name="直線コネクタ 719">
          <a:extLst>
            <a:ext uri="{FF2B5EF4-FFF2-40B4-BE49-F238E27FC236}">
              <a16:creationId xmlns:a16="http://schemas.microsoft.com/office/drawing/2014/main" id="{CB9C747A-3F19-45A0-9DC9-819764EE2E3E}"/>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162323</xdr:rowOff>
    </xdr:from>
    <xdr:ext cx="469744" cy="259045"/>
    <xdr:sp macro="" textlink="">
      <xdr:nvSpPr>
        <xdr:cNvPr id="721" name="【児童館】&#10;一人当たり面積平均値テキスト">
          <a:extLst>
            <a:ext uri="{FF2B5EF4-FFF2-40B4-BE49-F238E27FC236}">
              <a16:creationId xmlns:a16="http://schemas.microsoft.com/office/drawing/2014/main" id="{45AA7280-B3C1-4F74-92E9-0B22C5904C60}"/>
            </a:ext>
          </a:extLst>
        </xdr:cNvPr>
        <xdr:cNvSpPr txBox="1"/>
      </xdr:nvSpPr>
      <xdr:spPr>
        <a:xfrm>
          <a:off x="22199600" y="14564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22" name="フローチャート: 判断 721">
          <a:extLst>
            <a:ext uri="{FF2B5EF4-FFF2-40B4-BE49-F238E27FC236}">
              <a16:creationId xmlns:a16="http://schemas.microsoft.com/office/drawing/2014/main" id="{28307BAD-5AC5-4BE0-9C0E-1190B0D28268}"/>
            </a:ext>
          </a:extLst>
        </xdr:cNvPr>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723" name="フローチャート: 判断 722">
          <a:extLst>
            <a:ext uri="{FF2B5EF4-FFF2-40B4-BE49-F238E27FC236}">
              <a16:creationId xmlns:a16="http://schemas.microsoft.com/office/drawing/2014/main" id="{93FC80CC-7DA1-4F73-AB3A-6906BC1BE16D}"/>
            </a:ext>
          </a:extLst>
        </xdr:cNvPr>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724" name="フローチャート: 判断 723">
          <a:extLst>
            <a:ext uri="{FF2B5EF4-FFF2-40B4-BE49-F238E27FC236}">
              <a16:creationId xmlns:a16="http://schemas.microsoft.com/office/drawing/2014/main" id="{F68782F1-83EF-47F9-A45C-8C09DFE63412}"/>
            </a:ext>
          </a:extLst>
        </xdr:cNvPr>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725" name="フローチャート: 判断 724">
          <a:extLst>
            <a:ext uri="{FF2B5EF4-FFF2-40B4-BE49-F238E27FC236}">
              <a16:creationId xmlns:a16="http://schemas.microsoft.com/office/drawing/2014/main" id="{CAF01FF8-33BD-497E-B736-7D5130E70FEB}"/>
            </a:ext>
          </a:extLst>
        </xdr:cNvPr>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26" name="フローチャート: 判断 725">
          <a:extLst>
            <a:ext uri="{FF2B5EF4-FFF2-40B4-BE49-F238E27FC236}">
              <a16:creationId xmlns:a16="http://schemas.microsoft.com/office/drawing/2014/main" id="{36E52121-59CF-456B-BF0B-4E57E1D35701}"/>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876B116-8233-4FF0-88AC-E724C4D35DC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F580EB66-F267-42E5-9E00-E12806D8159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F5B5A590-CED5-4972-9C09-DC1B81DB37F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110AFC2A-1DEA-4FD5-9EB3-86A058063E2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4C8FB986-5E9F-42AA-8962-22C82B90EB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32" name="楕円 731">
          <a:extLst>
            <a:ext uri="{FF2B5EF4-FFF2-40B4-BE49-F238E27FC236}">
              <a16:creationId xmlns:a16="http://schemas.microsoft.com/office/drawing/2014/main" id="{E117A4FC-138F-4348-AB0A-D2A7A383DC8E}"/>
            </a:ext>
          </a:extLst>
        </xdr:cNvPr>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140463</xdr:rowOff>
    </xdr:from>
    <xdr:to>
      <xdr:col>107</xdr:col>
      <xdr:colOff>101600</xdr:colOff>
      <xdr:row>86</xdr:row>
      <xdr:rowOff>70613</xdr:rowOff>
    </xdr:to>
    <xdr:sp macro="" textlink="">
      <xdr:nvSpPr>
        <xdr:cNvPr id="733" name="楕円 732">
          <a:extLst>
            <a:ext uri="{FF2B5EF4-FFF2-40B4-BE49-F238E27FC236}">
              <a16:creationId xmlns:a16="http://schemas.microsoft.com/office/drawing/2014/main" id="{6C7E0414-F366-400F-B7A0-C255EEC4E59D}"/>
            </a:ext>
          </a:extLst>
        </xdr:cNvPr>
        <xdr:cNvSpPr/>
      </xdr:nvSpPr>
      <xdr:spPr>
        <a:xfrm>
          <a:off x="20383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19813</xdr:rowOff>
    </xdr:to>
    <xdr:cxnSp macro="">
      <xdr:nvCxnSpPr>
        <xdr:cNvPr id="734" name="直線コネクタ 733">
          <a:extLst>
            <a:ext uri="{FF2B5EF4-FFF2-40B4-BE49-F238E27FC236}">
              <a16:creationId xmlns:a16="http://schemas.microsoft.com/office/drawing/2014/main" id="{1E149E74-468A-4363-B064-92F5D6769227}"/>
            </a:ext>
          </a:extLst>
        </xdr:cNvPr>
        <xdr:cNvCxnSpPr/>
      </xdr:nvCxnSpPr>
      <xdr:spPr>
        <a:xfrm flipV="1">
          <a:off x="20434300" y="147599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140463</xdr:rowOff>
    </xdr:from>
    <xdr:to>
      <xdr:col>102</xdr:col>
      <xdr:colOff>165100</xdr:colOff>
      <xdr:row>86</xdr:row>
      <xdr:rowOff>70613</xdr:rowOff>
    </xdr:to>
    <xdr:sp macro="" textlink="">
      <xdr:nvSpPr>
        <xdr:cNvPr id="735" name="楕円 734">
          <a:extLst>
            <a:ext uri="{FF2B5EF4-FFF2-40B4-BE49-F238E27FC236}">
              <a16:creationId xmlns:a16="http://schemas.microsoft.com/office/drawing/2014/main" id="{C0D7F665-3E78-48A4-B159-7DF5E083BFFC}"/>
            </a:ext>
          </a:extLst>
        </xdr:cNvPr>
        <xdr:cNvSpPr/>
      </xdr:nvSpPr>
      <xdr:spPr>
        <a:xfrm>
          <a:off x="19494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19813</xdr:rowOff>
    </xdr:from>
    <xdr:to>
      <xdr:col>107</xdr:col>
      <xdr:colOff>50800</xdr:colOff>
      <xdr:row>86</xdr:row>
      <xdr:rowOff>19813</xdr:rowOff>
    </xdr:to>
    <xdr:cxnSp macro="">
      <xdr:nvCxnSpPr>
        <xdr:cNvPr id="736" name="直線コネクタ 735">
          <a:extLst>
            <a:ext uri="{FF2B5EF4-FFF2-40B4-BE49-F238E27FC236}">
              <a16:creationId xmlns:a16="http://schemas.microsoft.com/office/drawing/2014/main" id="{10D920EF-1B96-4E9C-8101-93B1308661FD}"/>
            </a:ext>
          </a:extLst>
        </xdr:cNvPr>
        <xdr:cNvCxnSpPr/>
      </xdr:nvCxnSpPr>
      <xdr:spPr>
        <a:xfrm>
          <a:off x="19545300" y="1476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737" name="n_1aveValue【児童館】&#10;一人当たり面積">
          <a:extLst>
            <a:ext uri="{FF2B5EF4-FFF2-40B4-BE49-F238E27FC236}">
              <a16:creationId xmlns:a16="http://schemas.microsoft.com/office/drawing/2014/main" id="{5951ACFA-29D9-4052-92E1-6D7E8B24F6A4}"/>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738" name="n_2aveValue【児童館】&#10;一人当たり面積">
          <a:extLst>
            <a:ext uri="{FF2B5EF4-FFF2-40B4-BE49-F238E27FC236}">
              <a16:creationId xmlns:a16="http://schemas.microsoft.com/office/drawing/2014/main" id="{4F138D2A-1EE4-4A24-B82A-A5B57ADD7A94}"/>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739" name="n_3aveValue【児童館】&#10;一人当たり面積">
          <a:extLst>
            <a:ext uri="{FF2B5EF4-FFF2-40B4-BE49-F238E27FC236}">
              <a16:creationId xmlns:a16="http://schemas.microsoft.com/office/drawing/2014/main" id="{80321D05-2C6C-4B4B-9D75-863AF22FF22E}"/>
            </a:ext>
          </a:extLst>
        </xdr:cNvPr>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740" name="n_4aveValue【児童館】&#10;一人当たり面積">
          <a:extLst>
            <a:ext uri="{FF2B5EF4-FFF2-40B4-BE49-F238E27FC236}">
              <a16:creationId xmlns:a16="http://schemas.microsoft.com/office/drawing/2014/main" id="{2386A215-EB3B-47BA-BC97-FB805A54F5EB}"/>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741" name="n_1mainValue【児童館】&#10;一人当たり面積">
          <a:extLst>
            <a:ext uri="{FF2B5EF4-FFF2-40B4-BE49-F238E27FC236}">
              <a16:creationId xmlns:a16="http://schemas.microsoft.com/office/drawing/2014/main" id="{4D21AF0D-DA90-4B98-8450-133071FDC666}"/>
            </a:ext>
          </a:extLst>
        </xdr:cNvPr>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61740</xdr:rowOff>
    </xdr:from>
    <xdr:ext cx="469744" cy="259045"/>
    <xdr:sp macro="" textlink="">
      <xdr:nvSpPr>
        <xdr:cNvPr id="742" name="n_2mainValue【児童館】&#10;一人当たり面積">
          <a:extLst>
            <a:ext uri="{FF2B5EF4-FFF2-40B4-BE49-F238E27FC236}">
              <a16:creationId xmlns:a16="http://schemas.microsoft.com/office/drawing/2014/main" id="{F43EEA19-EB13-4D77-B0B4-1D1C01F5E624}"/>
            </a:ext>
          </a:extLst>
        </xdr:cNvPr>
        <xdr:cNvSpPr txBox="1"/>
      </xdr:nvSpPr>
      <xdr:spPr>
        <a:xfrm>
          <a:off x="20199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61740</xdr:rowOff>
    </xdr:from>
    <xdr:ext cx="469744" cy="259045"/>
    <xdr:sp macro="" textlink="">
      <xdr:nvSpPr>
        <xdr:cNvPr id="743" name="n_3mainValue【児童館】&#10;一人当たり面積">
          <a:extLst>
            <a:ext uri="{FF2B5EF4-FFF2-40B4-BE49-F238E27FC236}">
              <a16:creationId xmlns:a16="http://schemas.microsoft.com/office/drawing/2014/main" id="{B08547B2-A61F-4EB9-9617-533B6839F5EA}"/>
            </a:ext>
          </a:extLst>
        </xdr:cNvPr>
        <xdr:cNvSpPr txBox="1"/>
      </xdr:nvSpPr>
      <xdr:spPr>
        <a:xfrm>
          <a:off x="19310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B2B201F5-3CA7-42BE-9054-8EBC0F67F98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067679D2-3B59-483D-BF53-F696FCA7581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3B555976-7D41-4922-A456-E1522AF0B34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132D4DD0-389C-4014-AD2A-87386B48F6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FFFB941A-F2DE-4E66-9893-86A21801BE5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D9F6143F-5398-4AC2-BF59-0E0C4A2BDC1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9FCAF504-FDC5-4DDD-84B6-9472B49FAA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C75F8515-6636-4FD6-8DBF-52E8919FE3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51E9C6F0-AF39-43A4-9215-E88B0FFFE0F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BC5D4C9F-199C-4E86-91C3-6EA981554E0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43A66AA4-3911-410B-8519-EB93C1465F8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74B8047D-4D61-44A3-AE81-4BA2508FBF7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CD4DE321-7357-41A2-9952-451F3AA89AF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2FFBF9B8-74DA-4CA6-9E1F-FD50CAEDF73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67CB2AEB-1432-46DE-B634-45183ED36D0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ACD9C7AB-1B60-44A6-AF47-AC2FD33E68B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E76BF14B-F204-4691-BA96-B0C16A5494E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C5D3D0DA-8F31-4961-B511-1D4ECE603CA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2066927A-FBC3-4B25-B06A-0EBFF60CB48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2DF495A7-8FB0-487D-8E5F-7FD473374AF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01ABB1CB-930C-4972-815A-4DBF9CF4E1E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66EA895B-1E56-4DFC-A127-75D6B062757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038B5D02-57E7-4196-9121-C49BE4DD04C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98B1A189-A67D-4FC1-88D1-228BFA16F6F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E2FF90EB-62DB-46E6-84BD-ECEA3448F12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69" name="直線コネクタ 768">
          <a:extLst>
            <a:ext uri="{FF2B5EF4-FFF2-40B4-BE49-F238E27FC236}">
              <a16:creationId xmlns:a16="http://schemas.microsoft.com/office/drawing/2014/main" id="{9598EFD1-C3D2-477F-856D-09F15B31D9A1}"/>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0" name="【公民館】&#10;有形固定資産減価償却率最小値テキスト">
          <a:extLst>
            <a:ext uri="{FF2B5EF4-FFF2-40B4-BE49-F238E27FC236}">
              <a16:creationId xmlns:a16="http://schemas.microsoft.com/office/drawing/2014/main" id="{63FBDD3A-AB93-4AAC-80F1-C65BA321068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1" name="直線コネクタ 770">
          <a:extLst>
            <a:ext uri="{FF2B5EF4-FFF2-40B4-BE49-F238E27FC236}">
              <a16:creationId xmlns:a16="http://schemas.microsoft.com/office/drawing/2014/main" id="{932642D1-D427-4F6A-AC31-F8E5DE839AD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72" name="【公民館】&#10;有形固定資産減価償却率最大値テキスト">
          <a:extLst>
            <a:ext uri="{FF2B5EF4-FFF2-40B4-BE49-F238E27FC236}">
              <a16:creationId xmlns:a16="http://schemas.microsoft.com/office/drawing/2014/main" id="{11A84C97-92B1-4B50-9C3B-AC972CB943AE}"/>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73" name="直線コネクタ 772">
          <a:extLst>
            <a:ext uri="{FF2B5EF4-FFF2-40B4-BE49-F238E27FC236}">
              <a16:creationId xmlns:a16="http://schemas.microsoft.com/office/drawing/2014/main" id="{E0719A20-6C31-4487-B2C7-8FC81B1A0D78}"/>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72407</xdr:rowOff>
    </xdr:from>
    <xdr:ext cx="405111" cy="259045"/>
    <xdr:sp macro="" textlink="">
      <xdr:nvSpPr>
        <xdr:cNvPr id="774" name="【公民館】&#10;有形固定資産減価償却率平均値テキスト">
          <a:extLst>
            <a:ext uri="{FF2B5EF4-FFF2-40B4-BE49-F238E27FC236}">
              <a16:creationId xmlns:a16="http://schemas.microsoft.com/office/drawing/2014/main" id="{B83EFF8C-EB4B-4EC1-AB95-374FD18FA7C8}"/>
            </a:ext>
          </a:extLst>
        </xdr:cNvPr>
        <xdr:cNvSpPr txBox="1"/>
      </xdr:nvSpPr>
      <xdr:spPr>
        <a:xfrm>
          <a:off x="16357600" y="1807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75" name="フローチャート: 判断 774">
          <a:extLst>
            <a:ext uri="{FF2B5EF4-FFF2-40B4-BE49-F238E27FC236}">
              <a16:creationId xmlns:a16="http://schemas.microsoft.com/office/drawing/2014/main" id="{C0EA8766-AA12-4D8C-BFEA-0D630167CF98}"/>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76" name="フローチャート: 判断 775">
          <a:extLst>
            <a:ext uri="{FF2B5EF4-FFF2-40B4-BE49-F238E27FC236}">
              <a16:creationId xmlns:a16="http://schemas.microsoft.com/office/drawing/2014/main" id="{0DC88F6E-FB3A-464E-BCFA-DA33880A6C0E}"/>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77" name="フローチャート: 判断 776">
          <a:extLst>
            <a:ext uri="{FF2B5EF4-FFF2-40B4-BE49-F238E27FC236}">
              <a16:creationId xmlns:a16="http://schemas.microsoft.com/office/drawing/2014/main" id="{C4B56CC3-B55E-4DAE-9195-1C6AC3BBA79A}"/>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78" name="フローチャート: 判断 777">
          <a:extLst>
            <a:ext uri="{FF2B5EF4-FFF2-40B4-BE49-F238E27FC236}">
              <a16:creationId xmlns:a16="http://schemas.microsoft.com/office/drawing/2014/main" id="{7EE476A7-0D4B-4A73-81AF-4217FDEBDF20}"/>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779" name="フローチャート: 判断 778">
          <a:extLst>
            <a:ext uri="{FF2B5EF4-FFF2-40B4-BE49-F238E27FC236}">
              <a16:creationId xmlns:a16="http://schemas.microsoft.com/office/drawing/2014/main" id="{51D99B61-B002-4515-ADEF-4987F606170F}"/>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694F312-B326-428E-8F47-1F59CB6C176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6597DFAF-F68E-48EE-98F5-2DB3DBEB707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00D0342-F083-4498-BE6B-B763C71903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86C5393D-B62C-4A0E-AC31-B6CC23435B0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D7900C71-C0B6-49E8-B588-BC7442D3E3F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49893</xdr:rowOff>
    </xdr:from>
    <xdr:to>
      <xdr:col>81</xdr:col>
      <xdr:colOff>101600</xdr:colOff>
      <xdr:row>106</xdr:row>
      <xdr:rowOff>151493</xdr:rowOff>
    </xdr:to>
    <xdr:sp macro="" textlink="">
      <xdr:nvSpPr>
        <xdr:cNvPr id="785" name="楕円 784">
          <a:extLst>
            <a:ext uri="{FF2B5EF4-FFF2-40B4-BE49-F238E27FC236}">
              <a16:creationId xmlns:a16="http://schemas.microsoft.com/office/drawing/2014/main" id="{A9531F7D-868F-442F-AE0C-1C07D8582322}"/>
            </a:ext>
          </a:extLst>
        </xdr:cNvPr>
        <xdr:cNvSpPr/>
      </xdr:nvSpPr>
      <xdr:spPr>
        <a:xfrm>
          <a:off x="15430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17236</xdr:rowOff>
    </xdr:from>
    <xdr:to>
      <xdr:col>76</xdr:col>
      <xdr:colOff>165100</xdr:colOff>
      <xdr:row>106</xdr:row>
      <xdr:rowOff>118836</xdr:rowOff>
    </xdr:to>
    <xdr:sp macro="" textlink="">
      <xdr:nvSpPr>
        <xdr:cNvPr id="786" name="楕円 785">
          <a:extLst>
            <a:ext uri="{FF2B5EF4-FFF2-40B4-BE49-F238E27FC236}">
              <a16:creationId xmlns:a16="http://schemas.microsoft.com/office/drawing/2014/main" id="{F0F63081-369A-49E1-A00F-F8ADCEFFC7F6}"/>
            </a:ext>
          </a:extLst>
        </xdr:cNvPr>
        <xdr:cNvSpPr/>
      </xdr:nvSpPr>
      <xdr:spPr>
        <a:xfrm>
          <a:off x="14541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68036</xdr:rowOff>
    </xdr:from>
    <xdr:to>
      <xdr:col>81</xdr:col>
      <xdr:colOff>50800</xdr:colOff>
      <xdr:row>106</xdr:row>
      <xdr:rowOff>100693</xdr:rowOff>
    </xdr:to>
    <xdr:cxnSp macro="">
      <xdr:nvCxnSpPr>
        <xdr:cNvPr id="787" name="直線コネクタ 786">
          <a:extLst>
            <a:ext uri="{FF2B5EF4-FFF2-40B4-BE49-F238E27FC236}">
              <a16:creationId xmlns:a16="http://schemas.microsoft.com/office/drawing/2014/main" id="{8DEB88EB-4C9B-432A-834E-07872A81A7FF}"/>
            </a:ext>
          </a:extLst>
        </xdr:cNvPr>
        <xdr:cNvCxnSpPr/>
      </xdr:nvCxnSpPr>
      <xdr:spPr>
        <a:xfrm>
          <a:off x="14592300" y="182417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23768</xdr:rowOff>
    </xdr:from>
    <xdr:to>
      <xdr:col>72</xdr:col>
      <xdr:colOff>38100</xdr:colOff>
      <xdr:row>106</xdr:row>
      <xdr:rowOff>125368</xdr:rowOff>
    </xdr:to>
    <xdr:sp macro="" textlink="">
      <xdr:nvSpPr>
        <xdr:cNvPr id="788" name="楕円 787">
          <a:extLst>
            <a:ext uri="{FF2B5EF4-FFF2-40B4-BE49-F238E27FC236}">
              <a16:creationId xmlns:a16="http://schemas.microsoft.com/office/drawing/2014/main" id="{6FB58E6C-A743-4FA7-ACFE-46C6C24F88B4}"/>
            </a:ext>
          </a:extLst>
        </xdr:cNvPr>
        <xdr:cNvSpPr/>
      </xdr:nvSpPr>
      <xdr:spPr>
        <a:xfrm>
          <a:off x="13652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68036</xdr:rowOff>
    </xdr:from>
    <xdr:to>
      <xdr:col>76</xdr:col>
      <xdr:colOff>114300</xdr:colOff>
      <xdr:row>106</xdr:row>
      <xdr:rowOff>74568</xdr:rowOff>
    </xdr:to>
    <xdr:cxnSp macro="">
      <xdr:nvCxnSpPr>
        <xdr:cNvPr id="789" name="直線コネクタ 788">
          <a:extLst>
            <a:ext uri="{FF2B5EF4-FFF2-40B4-BE49-F238E27FC236}">
              <a16:creationId xmlns:a16="http://schemas.microsoft.com/office/drawing/2014/main" id="{B91756F7-66FF-47DB-92E0-FB95DFE7D97E}"/>
            </a:ext>
          </a:extLst>
        </xdr:cNvPr>
        <xdr:cNvCxnSpPr/>
      </xdr:nvCxnSpPr>
      <xdr:spPr>
        <a:xfrm flipV="1">
          <a:off x="13703300" y="1824173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790" name="n_1aveValue【公民館】&#10;有形固定資産減価償却率">
          <a:extLst>
            <a:ext uri="{FF2B5EF4-FFF2-40B4-BE49-F238E27FC236}">
              <a16:creationId xmlns:a16="http://schemas.microsoft.com/office/drawing/2014/main" id="{97285CAA-9289-475B-94C4-8086725F422A}"/>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91" name="n_2aveValue【公民館】&#10;有形固定資産減価償却率">
          <a:extLst>
            <a:ext uri="{FF2B5EF4-FFF2-40B4-BE49-F238E27FC236}">
              <a16:creationId xmlns:a16="http://schemas.microsoft.com/office/drawing/2014/main" id="{CDCA22AC-7627-4F08-8664-20BE69A3D57A}"/>
            </a:ext>
          </a:extLst>
        </xdr:cNvPr>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92" name="n_3aveValue【公民館】&#10;有形固定資産減価償却率">
          <a:extLst>
            <a:ext uri="{FF2B5EF4-FFF2-40B4-BE49-F238E27FC236}">
              <a16:creationId xmlns:a16="http://schemas.microsoft.com/office/drawing/2014/main" id="{319B4235-310D-4E24-BBB8-AB19A09DC5D7}"/>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793" name="n_4aveValue【公民館】&#10;有形固定資産減価償却率">
          <a:extLst>
            <a:ext uri="{FF2B5EF4-FFF2-40B4-BE49-F238E27FC236}">
              <a16:creationId xmlns:a16="http://schemas.microsoft.com/office/drawing/2014/main" id="{82D6FA40-4817-40DB-A6C4-990989653A28}"/>
            </a:ext>
          </a:extLst>
        </xdr:cNvPr>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142620</xdr:rowOff>
    </xdr:from>
    <xdr:ext cx="405111" cy="259045"/>
    <xdr:sp macro="" textlink="">
      <xdr:nvSpPr>
        <xdr:cNvPr id="794" name="n_1mainValue【公民館】&#10;有形固定資産減価償却率">
          <a:extLst>
            <a:ext uri="{FF2B5EF4-FFF2-40B4-BE49-F238E27FC236}">
              <a16:creationId xmlns:a16="http://schemas.microsoft.com/office/drawing/2014/main" id="{441EF557-5E6D-44BE-853A-DF5851E86CED}"/>
            </a:ext>
          </a:extLst>
        </xdr:cNvPr>
        <xdr:cNvSpPr txBox="1"/>
      </xdr:nvSpPr>
      <xdr:spPr>
        <a:xfrm>
          <a:off x="152660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109963</xdr:rowOff>
    </xdr:from>
    <xdr:ext cx="405111" cy="259045"/>
    <xdr:sp macro="" textlink="">
      <xdr:nvSpPr>
        <xdr:cNvPr id="795" name="n_2mainValue【公民館】&#10;有形固定資産減価償却率">
          <a:extLst>
            <a:ext uri="{FF2B5EF4-FFF2-40B4-BE49-F238E27FC236}">
              <a16:creationId xmlns:a16="http://schemas.microsoft.com/office/drawing/2014/main" id="{1113846D-AA24-41EB-8521-A170385668B4}"/>
            </a:ext>
          </a:extLst>
        </xdr:cNvPr>
        <xdr:cNvSpPr txBox="1"/>
      </xdr:nvSpPr>
      <xdr:spPr>
        <a:xfrm>
          <a:off x="14389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116495</xdr:rowOff>
    </xdr:from>
    <xdr:ext cx="405111" cy="259045"/>
    <xdr:sp macro="" textlink="">
      <xdr:nvSpPr>
        <xdr:cNvPr id="796" name="n_3mainValue【公民館】&#10;有形固定資産減価償却率">
          <a:extLst>
            <a:ext uri="{FF2B5EF4-FFF2-40B4-BE49-F238E27FC236}">
              <a16:creationId xmlns:a16="http://schemas.microsoft.com/office/drawing/2014/main" id="{44B6D9E8-E685-4E8C-842C-C4C09A97D64F}"/>
            </a:ext>
          </a:extLst>
        </xdr:cNvPr>
        <xdr:cNvSpPr txBox="1"/>
      </xdr:nvSpPr>
      <xdr:spPr>
        <a:xfrm>
          <a:off x="13500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65F1A824-D96C-4048-9FD2-D0239E961CA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898F6446-78F5-4F87-B426-AC1586AFB59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A03168B2-ED8B-462B-BCEC-5CE9914D2AB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553436B6-BF31-42CC-924E-7D32A1945CF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D21552CE-4832-43F4-A86D-BC843A133CB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446EEF2D-E459-4A15-A399-9DA01631809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7E662566-0177-451E-ADBE-15EA861E4CF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A0A83C21-E625-40A9-A2E7-4FF31327A17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1F2D802D-46ED-4874-A692-25210700FBD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28C60B20-B397-4978-B807-7CE4A32BB96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47383601-8759-4E02-A2DE-A8125D61C0B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9AEDB13F-7845-4500-A0EB-E482CF3830F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675ADF88-B36A-44C8-AABC-E2181D6EF20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1D7B12BB-2066-48AF-8DDD-A5EC303A544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2B53B146-2E32-44FC-96C0-D3B6F99782C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3812DC3E-D134-4639-B92B-29ECDE2DF26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3DC36C77-81F6-4157-8237-427370997CF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59FA04D9-CAE4-4E73-B5D0-1C1EBBAD952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4CFCB905-0B0B-425C-BB34-AA18C9AF054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FB904D55-9B51-46C8-B9C2-2DD2FA89FA1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BF22AE26-A51F-4A58-AEF9-60B38A7BC03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D532F441-E9B0-4015-9259-EF876881745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33FAFB56-08A3-48C3-AD9A-E4E6FD81D38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67E7EB2D-FA72-415F-8FCE-FAC2EC8D2BF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DC4C7468-3994-4F6A-8B31-E6CB3B1B859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822" name="直線コネクタ 821">
          <a:extLst>
            <a:ext uri="{FF2B5EF4-FFF2-40B4-BE49-F238E27FC236}">
              <a16:creationId xmlns:a16="http://schemas.microsoft.com/office/drawing/2014/main" id="{D84EBE16-DA67-4B8C-AC8D-1933D1B7C4E3}"/>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3" name="【公民館】&#10;一人当たり面積最小値テキスト">
          <a:extLst>
            <a:ext uri="{FF2B5EF4-FFF2-40B4-BE49-F238E27FC236}">
              <a16:creationId xmlns:a16="http://schemas.microsoft.com/office/drawing/2014/main" id="{A1DB6414-A0DB-42AC-9EB7-AD72BBFB452B}"/>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4" name="直線コネクタ 823">
          <a:extLst>
            <a:ext uri="{FF2B5EF4-FFF2-40B4-BE49-F238E27FC236}">
              <a16:creationId xmlns:a16="http://schemas.microsoft.com/office/drawing/2014/main" id="{E779DAFC-5796-4D5C-8DB1-CA8F39B26555}"/>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825" name="【公民館】&#10;一人当たり面積最大値テキスト">
          <a:extLst>
            <a:ext uri="{FF2B5EF4-FFF2-40B4-BE49-F238E27FC236}">
              <a16:creationId xmlns:a16="http://schemas.microsoft.com/office/drawing/2014/main" id="{A5D1F3D1-CC2C-4C70-AD07-AEEBF9D953A6}"/>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826" name="直線コネクタ 825">
          <a:extLst>
            <a:ext uri="{FF2B5EF4-FFF2-40B4-BE49-F238E27FC236}">
              <a16:creationId xmlns:a16="http://schemas.microsoft.com/office/drawing/2014/main" id="{8DD77F0A-01ED-4AFF-88AE-3EED8A7F720A}"/>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827" name="【公民館】&#10;一人当たり面積平均値テキスト">
          <a:extLst>
            <a:ext uri="{FF2B5EF4-FFF2-40B4-BE49-F238E27FC236}">
              <a16:creationId xmlns:a16="http://schemas.microsoft.com/office/drawing/2014/main" id="{DE90D4B7-D82F-46B8-A2D9-6020030CD751}"/>
            </a:ext>
          </a:extLst>
        </xdr:cNvPr>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28" name="フローチャート: 判断 827">
          <a:extLst>
            <a:ext uri="{FF2B5EF4-FFF2-40B4-BE49-F238E27FC236}">
              <a16:creationId xmlns:a16="http://schemas.microsoft.com/office/drawing/2014/main" id="{FEC26788-4D77-4938-9920-01E06BD6A5CA}"/>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829" name="フローチャート: 判断 828">
          <a:extLst>
            <a:ext uri="{FF2B5EF4-FFF2-40B4-BE49-F238E27FC236}">
              <a16:creationId xmlns:a16="http://schemas.microsoft.com/office/drawing/2014/main" id="{9BE14E5C-E509-4C43-B47C-787229D78167}"/>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30" name="フローチャート: 判断 829">
          <a:extLst>
            <a:ext uri="{FF2B5EF4-FFF2-40B4-BE49-F238E27FC236}">
              <a16:creationId xmlns:a16="http://schemas.microsoft.com/office/drawing/2014/main" id="{CDF9D5FF-D894-42FE-BE77-E2949EE25CB5}"/>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31" name="フローチャート: 判断 830">
          <a:extLst>
            <a:ext uri="{FF2B5EF4-FFF2-40B4-BE49-F238E27FC236}">
              <a16:creationId xmlns:a16="http://schemas.microsoft.com/office/drawing/2014/main" id="{9A401AB1-6585-4C4E-A183-2428C6685A8F}"/>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32" name="フローチャート: 判断 831">
          <a:extLst>
            <a:ext uri="{FF2B5EF4-FFF2-40B4-BE49-F238E27FC236}">
              <a16:creationId xmlns:a16="http://schemas.microsoft.com/office/drawing/2014/main" id="{3588A874-F64F-4136-81AF-2E43CE340A5A}"/>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E2E53FF-9F8A-44C5-9F2B-97C57E404AE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71D266C-DF69-4076-A585-AAC43023B91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CCDD056-41E1-4044-892A-847EF80A20D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B06D9341-6E54-473E-AA66-CB8B0B09D2B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CD02EE0D-2AD5-47A6-89BC-8D584B2A7D0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838" name="楕円 837">
          <a:extLst>
            <a:ext uri="{FF2B5EF4-FFF2-40B4-BE49-F238E27FC236}">
              <a16:creationId xmlns:a16="http://schemas.microsoft.com/office/drawing/2014/main" id="{973263A9-EB90-4FED-BF03-0FD2CB3ABBB7}"/>
            </a:ext>
          </a:extLst>
        </xdr:cNvPr>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141332</xdr:rowOff>
    </xdr:from>
    <xdr:to>
      <xdr:col>107</xdr:col>
      <xdr:colOff>101600</xdr:colOff>
      <xdr:row>108</xdr:row>
      <xdr:rowOff>71482</xdr:rowOff>
    </xdr:to>
    <xdr:sp macro="" textlink="">
      <xdr:nvSpPr>
        <xdr:cNvPr id="839" name="楕円 838">
          <a:extLst>
            <a:ext uri="{FF2B5EF4-FFF2-40B4-BE49-F238E27FC236}">
              <a16:creationId xmlns:a16="http://schemas.microsoft.com/office/drawing/2014/main" id="{1F24E5FC-F4AD-4352-971B-6647117CC337}"/>
            </a:ext>
          </a:extLst>
        </xdr:cNvPr>
        <xdr:cNvSpPr/>
      </xdr:nvSpPr>
      <xdr:spPr>
        <a:xfrm>
          <a:off x="20383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108</xdr:row>
      <xdr:rowOff>20682</xdr:rowOff>
    </xdr:to>
    <xdr:cxnSp macro="">
      <xdr:nvCxnSpPr>
        <xdr:cNvPr id="840" name="直線コネクタ 839">
          <a:extLst>
            <a:ext uri="{FF2B5EF4-FFF2-40B4-BE49-F238E27FC236}">
              <a16:creationId xmlns:a16="http://schemas.microsoft.com/office/drawing/2014/main" id="{CB8DB91B-1C61-4BA0-A957-C8DC1C2567EC}"/>
            </a:ext>
          </a:extLst>
        </xdr:cNvPr>
        <xdr:cNvCxnSpPr/>
      </xdr:nvCxnSpPr>
      <xdr:spPr>
        <a:xfrm flipV="1">
          <a:off x="20434300" y="185013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142966</xdr:rowOff>
    </xdr:from>
    <xdr:to>
      <xdr:col>102</xdr:col>
      <xdr:colOff>165100</xdr:colOff>
      <xdr:row>108</xdr:row>
      <xdr:rowOff>73116</xdr:rowOff>
    </xdr:to>
    <xdr:sp macro="" textlink="">
      <xdr:nvSpPr>
        <xdr:cNvPr id="841" name="楕円 840">
          <a:extLst>
            <a:ext uri="{FF2B5EF4-FFF2-40B4-BE49-F238E27FC236}">
              <a16:creationId xmlns:a16="http://schemas.microsoft.com/office/drawing/2014/main" id="{CBE55AE9-E602-416E-9104-1B552DE76401}"/>
            </a:ext>
          </a:extLst>
        </xdr:cNvPr>
        <xdr:cNvSpPr/>
      </xdr:nvSpPr>
      <xdr:spPr>
        <a:xfrm>
          <a:off x="19494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20682</xdr:rowOff>
    </xdr:from>
    <xdr:to>
      <xdr:col>107</xdr:col>
      <xdr:colOff>50800</xdr:colOff>
      <xdr:row>108</xdr:row>
      <xdr:rowOff>22316</xdr:rowOff>
    </xdr:to>
    <xdr:cxnSp macro="">
      <xdr:nvCxnSpPr>
        <xdr:cNvPr id="842" name="直線コネクタ 841">
          <a:extLst>
            <a:ext uri="{FF2B5EF4-FFF2-40B4-BE49-F238E27FC236}">
              <a16:creationId xmlns:a16="http://schemas.microsoft.com/office/drawing/2014/main" id="{3C36549C-B74E-486D-B760-CB3A9EDAB4B8}"/>
            </a:ext>
          </a:extLst>
        </xdr:cNvPr>
        <xdr:cNvCxnSpPr/>
      </xdr:nvCxnSpPr>
      <xdr:spPr>
        <a:xfrm flipV="1">
          <a:off x="19545300" y="1853728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843" name="n_1aveValue【公民館】&#10;一人当たり面積">
          <a:extLst>
            <a:ext uri="{FF2B5EF4-FFF2-40B4-BE49-F238E27FC236}">
              <a16:creationId xmlns:a16="http://schemas.microsoft.com/office/drawing/2014/main" id="{94BF9C3E-2469-4233-85EA-D81A23DF2AF9}"/>
            </a:ext>
          </a:extLst>
        </xdr:cNvPr>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844" name="n_2aveValue【公民館】&#10;一人当たり面積">
          <a:extLst>
            <a:ext uri="{FF2B5EF4-FFF2-40B4-BE49-F238E27FC236}">
              <a16:creationId xmlns:a16="http://schemas.microsoft.com/office/drawing/2014/main" id="{53E402B0-6232-4371-B5C8-2CECB18F996B}"/>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845" name="n_3aveValue【公民館】&#10;一人当たり面積">
          <a:extLst>
            <a:ext uri="{FF2B5EF4-FFF2-40B4-BE49-F238E27FC236}">
              <a16:creationId xmlns:a16="http://schemas.microsoft.com/office/drawing/2014/main" id="{89FD9C29-5ECC-4F77-B2E4-E504A9553FE9}"/>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46" name="n_4aveValue【公民館】&#10;一人当たり面積">
          <a:extLst>
            <a:ext uri="{FF2B5EF4-FFF2-40B4-BE49-F238E27FC236}">
              <a16:creationId xmlns:a16="http://schemas.microsoft.com/office/drawing/2014/main" id="{2F59F2CC-D248-4C73-BAF6-A5300AEBEA95}"/>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847" name="n_1mainValue【公民館】&#10;一人当たり面積">
          <a:extLst>
            <a:ext uri="{FF2B5EF4-FFF2-40B4-BE49-F238E27FC236}">
              <a16:creationId xmlns:a16="http://schemas.microsoft.com/office/drawing/2014/main" id="{366789AF-C9C0-4B3A-9196-0DC3AB40D2CF}"/>
            </a:ext>
          </a:extLst>
        </xdr:cNvPr>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62609</xdr:rowOff>
    </xdr:from>
    <xdr:ext cx="469744" cy="259045"/>
    <xdr:sp macro="" textlink="">
      <xdr:nvSpPr>
        <xdr:cNvPr id="848" name="n_2mainValue【公民館】&#10;一人当たり面積">
          <a:extLst>
            <a:ext uri="{FF2B5EF4-FFF2-40B4-BE49-F238E27FC236}">
              <a16:creationId xmlns:a16="http://schemas.microsoft.com/office/drawing/2014/main" id="{575DB24C-A447-415C-A341-0A29880CA584}"/>
            </a:ext>
          </a:extLst>
        </xdr:cNvPr>
        <xdr:cNvSpPr txBox="1"/>
      </xdr:nvSpPr>
      <xdr:spPr>
        <a:xfrm>
          <a:off x="20199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64243</xdr:rowOff>
    </xdr:from>
    <xdr:ext cx="469744" cy="259045"/>
    <xdr:sp macro="" textlink="">
      <xdr:nvSpPr>
        <xdr:cNvPr id="849" name="n_3mainValue【公民館】&#10;一人当たり面積">
          <a:extLst>
            <a:ext uri="{FF2B5EF4-FFF2-40B4-BE49-F238E27FC236}">
              <a16:creationId xmlns:a16="http://schemas.microsoft.com/office/drawing/2014/main" id="{9C95FEB5-6B70-4B08-B0A4-DF3FDB09FBE6}"/>
            </a:ext>
          </a:extLst>
        </xdr:cNvPr>
        <xdr:cNvSpPr txBox="1"/>
      </xdr:nvSpPr>
      <xdr:spPr>
        <a:xfrm>
          <a:off x="19310427" y="1858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E9BB4E0D-7D64-4C68-A23B-B3CFFD29B46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86367D63-4ABA-4E41-9826-72436378459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B147FA30-B4DB-4314-A856-8D9330D80B9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施設は、道路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及び児童館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である。インフラ資産については、市民生命・生活・経済活動に直結するもので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あることから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単純に削減することはできないが、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老朽</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化する施設の維持・修繕費用の増大に対応するため、従来の事後保全型から、予防保全型へと政策転換を図るとともに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安全性・信頼性を確保</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しながら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、施設の修繕・更新に係る費用を縮減する必要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ある。今後も公共施設等総合管理計画に基づく個別施設計画を基本とし、老朽化対策に取り組んで行く必要がある。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65F83D5-1645-4AE5-A512-D957381F379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B553086-4F78-44FF-B9E0-E905CB32821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1D0B56-A806-4CA0-ADD9-A362EFC5FF5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878705-43F3-4621-9D93-6D05B4775F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530075D-FD22-46E3-A6BF-FB4B3B4281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3D75AA5-F91D-4AAE-8F45-DF949565A26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2A200A-B245-4AE6-8947-76DB91F2ECD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CD1F0E6-A0C4-4C25-917F-AE6A5B059F6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187A4D-9582-444D-9856-F1751738DD9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C3B04E9-69F4-40CE-8954-668CD592431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22,533
22,340
130.55
20,894,143
19,662,041
735,109
8,878,636
19,711,809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A8E30F-EE36-4BA3-85C1-94B3F4A54D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D4F9C0-200C-4B28-9E65-59A329E1E7F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9A92CF-F6E6-46F7-9347-A8FAC516D1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70BBA9-46FE-4705-B0ED-80CABA93CF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6E29B7D-E5B4-4530-8178-487BC9FBF2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06AF876-0410-4518-82BB-355818C23DF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B6806B4-9A16-4C3B-BD7A-6371E481DE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F77387-5DB8-4122-BED7-C666648FBC5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4366F9-E5AB-4F9C-BF97-E1BF091BB11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2A32B9E-EA3F-4F09-8648-9554E751447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E2F150-B99C-471F-BE7A-8D5C36B4AB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C7D907-B8CE-4329-A0B1-AFA83D2F98B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EC6DAC-FFCE-4D60-B5EC-E0708E9C46D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238FB6D-54B0-466A-8511-79F15AF4C8C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28F9B1-1D95-447A-BB1F-B5098232D20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B33CCBC-B7A7-40BA-A7CE-A45EEDC90D4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088A834-B55B-4D11-BF52-1F464EA0F82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A443C66-551E-4059-8337-78FF7F36BF3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5AF57DF-8EA8-4A95-996C-6DEE6AED2FB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0EE4843-5790-4FE9-A143-CCC8D0444B7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FB96D5-2194-4C41-8870-8926D22701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944282-5D66-4E02-A065-B71A501EC21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5EE180A-F235-4211-BBDA-24AEA11C71F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5C700DB-8A86-402F-B358-858206370D1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DF8DB30-7CF2-421A-9F45-1E3EF2CD556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3CE967-B37C-404D-9A3D-AA0E4A3E443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3BFCD02-35A5-4275-9366-B227176922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876D04-239D-4185-8516-370AE818808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5C9612F-33B0-4600-A815-0BAE80E5643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B465E46-E188-4C04-A81A-464B9AA9AA9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8518F3C-4B6C-4287-9F7E-2FF2B7B22EB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6E108F7-5D57-4D59-A3A8-5AF05FBA3DD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BD44D35-DA36-4996-9AD2-8C5DB909A67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E349A7E-9E34-48FC-9BD7-352B90A4657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DF2E90A-8C84-4A8A-B2F0-029D95B8549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654E4FD-E8B5-4834-B73D-611E546CB9F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2B10456-45FB-4CE1-90EC-D39D245B757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2A06291-A3BB-46D7-8F15-5CBE7AE516A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6B183B9-85AC-4FB1-B08A-813E4298664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6063EFA-ABCF-48DE-BC40-7116338B726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9C45F31-50D0-4E1A-A00B-D810F2BA941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81150EAF-9C17-4165-8100-CC8450FBC26D}"/>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00D0701-46D1-4973-91C6-D5486E4652B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6646D293-F18A-440A-865C-4ABB673C532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3AD9F421-BFDF-4397-AC12-E24AE98A2241}"/>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A79E05C7-E891-4166-8F1C-8B62905BABB9}"/>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F39D18C3-0C16-4316-8FDA-2EF3F325644C}"/>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90AC7549-3689-4B3A-B957-753DFD03ACB3}"/>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75BB3F60-41DD-41A4-A2EA-75654572BBFA}"/>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a:extLst>
            <a:ext uri="{FF2B5EF4-FFF2-40B4-BE49-F238E27FC236}">
              <a16:creationId xmlns:a16="http://schemas.microsoft.com/office/drawing/2014/main" id="{37211B4C-BE4F-435F-BAFF-EE8549AC9BC7}"/>
            </a:ext>
          </a:extLst>
        </xdr:cNvPr>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37E87632-3CBF-4084-9013-207E8CBC3F47}"/>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2DF9C081-3B66-4C6A-9CBC-0256B1C243FC}"/>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9F07D18B-BF9F-4358-8892-A902A9E2FD12}"/>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F6FE6436-8A0E-4DCF-A2D3-96B6F0EE38C2}"/>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DF3B43F4-D9A8-4C44-A84B-3DC05DF5AEB0}"/>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A7A2B3D-959D-4834-942D-58CDDE80B1B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3B50B26-D51B-42CD-B6F4-5C4F7A23A22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4AC11FC-49F7-4E27-AC86-B67AB777AAC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BF0C95-DB18-4ECC-BF43-10BA29BBBC1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A90A588-6BAE-4C9E-B471-1557DF9CDCF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166370</xdr:rowOff>
    </xdr:from>
    <xdr:to>
      <xdr:col>20</xdr:col>
      <xdr:colOff>38100</xdr:colOff>
      <xdr:row>36</xdr:row>
      <xdr:rowOff>96520</xdr:rowOff>
    </xdr:to>
    <xdr:sp macro="" textlink="">
      <xdr:nvSpPr>
        <xdr:cNvPr id="72" name="楕円 71">
          <a:extLst>
            <a:ext uri="{FF2B5EF4-FFF2-40B4-BE49-F238E27FC236}">
              <a16:creationId xmlns:a16="http://schemas.microsoft.com/office/drawing/2014/main" id="{0B80CBE7-9454-4E9C-B75E-709E77F69B54}"/>
            </a:ext>
          </a:extLst>
        </xdr:cNvPr>
        <xdr:cNvSpPr/>
      </xdr:nvSpPr>
      <xdr:spPr>
        <a:xfrm>
          <a:off x="3746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138430</xdr:rowOff>
    </xdr:from>
    <xdr:to>
      <xdr:col>15</xdr:col>
      <xdr:colOff>101600</xdr:colOff>
      <xdr:row>36</xdr:row>
      <xdr:rowOff>68580</xdr:rowOff>
    </xdr:to>
    <xdr:sp macro="" textlink="">
      <xdr:nvSpPr>
        <xdr:cNvPr id="73" name="楕円 72">
          <a:extLst>
            <a:ext uri="{FF2B5EF4-FFF2-40B4-BE49-F238E27FC236}">
              <a16:creationId xmlns:a16="http://schemas.microsoft.com/office/drawing/2014/main" id="{8088BD29-645C-4A56-A6A6-713B1BE0CD95}"/>
            </a:ext>
          </a:extLst>
        </xdr:cNvPr>
        <xdr:cNvSpPr/>
      </xdr:nvSpPr>
      <xdr:spPr>
        <a:xfrm>
          <a:off x="2857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17780</xdr:rowOff>
    </xdr:from>
    <xdr:to>
      <xdr:col>19</xdr:col>
      <xdr:colOff>177800</xdr:colOff>
      <xdr:row>36</xdr:row>
      <xdr:rowOff>45720</xdr:rowOff>
    </xdr:to>
    <xdr:cxnSp macro="">
      <xdr:nvCxnSpPr>
        <xdr:cNvPr id="74" name="直線コネクタ 73">
          <a:extLst>
            <a:ext uri="{FF2B5EF4-FFF2-40B4-BE49-F238E27FC236}">
              <a16:creationId xmlns:a16="http://schemas.microsoft.com/office/drawing/2014/main" id="{4A93D96E-C762-4DFE-B202-05EF79FAADAB}"/>
            </a:ext>
          </a:extLst>
        </xdr:cNvPr>
        <xdr:cNvCxnSpPr/>
      </xdr:nvCxnSpPr>
      <xdr:spPr>
        <a:xfrm>
          <a:off x="2908300" y="61899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110490</xdr:rowOff>
    </xdr:from>
    <xdr:to>
      <xdr:col>10</xdr:col>
      <xdr:colOff>165100</xdr:colOff>
      <xdr:row>36</xdr:row>
      <xdr:rowOff>40640</xdr:rowOff>
    </xdr:to>
    <xdr:sp macro="" textlink="">
      <xdr:nvSpPr>
        <xdr:cNvPr id="75" name="楕円 74">
          <a:extLst>
            <a:ext uri="{FF2B5EF4-FFF2-40B4-BE49-F238E27FC236}">
              <a16:creationId xmlns:a16="http://schemas.microsoft.com/office/drawing/2014/main" id="{7756AC38-81A5-4A68-B925-A937DE646B6C}"/>
            </a:ext>
          </a:extLst>
        </xdr:cNvPr>
        <xdr:cNvSpPr/>
      </xdr:nvSpPr>
      <xdr:spPr>
        <a:xfrm>
          <a:off x="1968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161290</xdr:rowOff>
    </xdr:from>
    <xdr:to>
      <xdr:col>15</xdr:col>
      <xdr:colOff>50800</xdr:colOff>
      <xdr:row>36</xdr:row>
      <xdr:rowOff>17780</xdr:rowOff>
    </xdr:to>
    <xdr:cxnSp macro="">
      <xdr:nvCxnSpPr>
        <xdr:cNvPr id="76" name="直線コネクタ 75">
          <a:extLst>
            <a:ext uri="{FF2B5EF4-FFF2-40B4-BE49-F238E27FC236}">
              <a16:creationId xmlns:a16="http://schemas.microsoft.com/office/drawing/2014/main" id="{9F59E9CC-AE18-4934-A0B3-EFE207C2FB1A}"/>
            </a:ext>
          </a:extLst>
        </xdr:cNvPr>
        <xdr:cNvCxnSpPr/>
      </xdr:nvCxnSpPr>
      <xdr:spPr>
        <a:xfrm>
          <a:off x="2019300" y="61620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77" name="n_1aveValue【図書館】&#10;有形固定資産減価償却率">
          <a:extLst>
            <a:ext uri="{FF2B5EF4-FFF2-40B4-BE49-F238E27FC236}">
              <a16:creationId xmlns:a16="http://schemas.microsoft.com/office/drawing/2014/main" id="{161FFE13-43C9-4324-84B6-D94EB7D9AB9E}"/>
            </a:ext>
          </a:extLst>
        </xdr:cNvPr>
        <xdr:cNvSpPr txBox="1"/>
      </xdr:nvSpPr>
      <xdr:spPr>
        <a:xfrm>
          <a:off x="358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78" name="n_2aveValue【図書館】&#10;有形固定資産減価償却率">
          <a:extLst>
            <a:ext uri="{FF2B5EF4-FFF2-40B4-BE49-F238E27FC236}">
              <a16:creationId xmlns:a16="http://schemas.microsoft.com/office/drawing/2014/main" id="{80FF7D5F-9909-4153-A7BE-C1F4F1B700A8}"/>
            </a:ext>
          </a:extLst>
        </xdr:cNvPr>
        <xdr:cNvSpPr txBox="1"/>
      </xdr:nvSpPr>
      <xdr:spPr>
        <a:xfrm>
          <a:off x="2705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9" name="n_3aveValue【図書館】&#10;有形固定資産減価償却率">
          <a:extLst>
            <a:ext uri="{FF2B5EF4-FFF2-40B4-BE49-F238E27FC236}">
              <a16:creationId xmlns:a16="http://schemas.microsoft.com/office/drawing/2014/main" id="{2B62B8C9-B196-4FB3-9B45-089E16918953}"/>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0" name="n_4aveValue【図書館】&#10;有形固定資産減価償却率">
          <a:extLst>
            <a:ext uri="{FF2B5EF4-FFF2-40B4-BE49-F238E27FC236}">
              <a16:creationId xmlns:a16="http://schemas.microsoft.com/office/drawing/2014/main" id="{82D1FD3B-D552-44E3-8553-A19E094B9AE1}"/>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113047</xdr:rowOff>
    </xdr:from>
    <xdr:ext cx="405111" cy="259045"/>
    <xdr:sp macro="" textlink="">
      <xdr:nvSpPr>
        <xdr:cNvPr id="81" name="n_1mainValue【図書館】&#10;有形固定資産減価償却率">
          <a:extLst>
            <a:ext uri="{FF2B5EF4-FFF2-40B4-BE49-F238E27FC236}">
              <a16:creationId xmlns:a16="http://schemas.microsoft.com/office/drawing/2014/main" id="{F89B9331-00D6-4F41-9C9F-3F6E14CF1EC3}"/>
            </a:ext>
          </a:extLst>
        </xdr:cNvPr>
        <xdr:cNvSpPr txBox="1"/>
      </xdr:nvSpPr>
      <xdr:spPr>
        <a:xfrm>
          <a:off x="3582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85107</xdr:rowOff>
    </xdr:from>
    <xdr:ext cx="405111" cy="259045"/>
    <xdr:sp macro="" textlink="">
      <xdr:nvSpPr>
        <xdr:cNvPr id="82" name="n_2mainValue【図書館】&#10;有形固定資産減価償却率">
          <a:extLst>
            <a:ext uri="{FF2B5EF4-FFF2-40B4-BE49-F238E27FC236}">
              <a16:creationId xmlns:a16="http://schemas.microsoft.com/office/drawing/2014/main" id="{C34BB05D-9221-4AD1-9D93-3D495B452D70}"/>
            </a:ext>
          </a:extLst>
        </xdr:cNvPr>
        <xdr:cNvSpPr txBox="1"/>
      </xdr:nvSpPr>
      <xdr:spPr>
        <a:xfrm>
          <a:off x="2705744" y="591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57167</xdr:rowOff>
    </xdr:from>
    <xdr:ext cx="405111" cy="259045"/>
    <xdr:sp macro="" textlink="">
      <xdr:nvSpPr>
        <xdr:cNvPr id="83" name="n_3mainValue【図書館】&#10;有形固定資産減価償却率">
          <a:extLst>
            <a:ext uri="{FF2B5EF4-FFF2-40B4-BE49-F238E27FC236}">
              <a16:creationId xmlns:a16="http://schemas.microsoft.com/office/drawing/2014/main" id="{AED687E3-F0C3-4A91-9584-3BE638193BF5}"/>
            </a:ext>
          </a:extLst>
        </xdr:cNvPr>
        <xdr:cNvSpPr txBox="1"/>
      </xdr:nvSpPr>
      <xdr:spPr>
        <a:xfrm>
          <a:off x="1816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9B40CDED-2964-4ABA-8E66-B63A9DB1D9E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327DFDDF-0AD8-45A0-93DC-962F12AB08A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042C04E8-90D9-45CD-80E2-D9BEA858889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8C55CBB4-8E66-456E-AFB7-1D430C05ADB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9AE6CA84-B190-462B-984D-236EE770B05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477F690D-3FC9-4DF3-B687-820DEBE23E2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13D126DE-CBD4-446C-B7D8-241C993F9BD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3302CE31-E317-4DDD-B6C7-983FFAD9F29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a:extLst>
            <a:ext uri="{FF2B5EF4-FFF2-40B4-BE49-F238E27FC236}">
              <a16:creationId xmlns:a16="http://schemas.microsoft.com/office/drawing/2014/main" id="{09FD567E-1C9C-4A17-A897-0573C351AE4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06690D7D-8017-49B7-A9BB-502D272CF47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a:extLst>
            <a:ext uri="{FF2B5EF4-FFF2-40B4-BE49-F238E27FC236}">
              <a16:creationId xmlns:a16="http://schemas.microsoft.com/office/drawing/2014/main" id="{765D1589-67FF-44C3-BEEC-23CAF92C9F8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a:extLst>
            <a:ext uri="{FF2B5EF4-FFF2-40B4-BE49-F238E27FC236}">
              <a16:creationId xmlns:a16="http://schemas.microsoft.com/office/drawing/2014/main" id="{76C31CA1-9355-4B3A-ADA3-3464C8C84F3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a:extLst>
            <a:ext uri="{FF2B5EF4-FFF2-40B4-BE49-F238E27FC236}">
              <a16:creationId xmlns:a16="http://schemas.microsoft.com/office/drawing/2014/main" id="{6A366FC5-E512-4FA4-AF22-AD48BF7F867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a:extLst>
            <a:ext uri="{FF2B5EF4-FFF2-40B4-BE49-F238E27FC236}">
              <a16:creationId xmlns:a16="http://schemas.microsoft.com/office/drawing/2014/main" id="{283B4DE9-7CAD-4C83-89E2-BD9BF51E015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a:extLst>
            <a:ext uri="{FF2B5EF4-FFF2-40B4-BE49-F238E27FC236}">
              <a16:creationId xmlns:a16="http://schemas.microsoft.com/office/drawing/2014/main" id="{0CEC69FD-E634-4DFD-82B0-9605862EFB2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a:extLst>
            <a:ext uri="{FF2B5EF4-FFF2-40B4-BE49-F238E27FC236}">
              <a16:creationId xmlns:a16="http://schemas.microsoft.com/office/drawing/2014/main" id="{DFD53E3D-5078-4F5E-87EC-75063BF7119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a:extLst>
            <a:ext uri="{FF2B5EF4-FFF2-40B4-BE49-F238E27FC236}">
              <a16:creationId xmlns:a16="http://schemas.microsoft.com/office/drawing/2014/main" id="{8B34ED65-D65D-404C-B579-5804FC5B5AE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1" name="テキスト ボックス 100">
          <a:extLst>
            <a:ext uri="{FF2B5EF4-FFF2-40B4-BE49-F238E27FC236}">
              <a16:creationId xmlns:a16="http://schemas.microsoft.com/office/drawing/2014/main" id="{62729458-49AE-4EDA-BCFF-F5D55467952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a:extLst>
            <a:ext uri="{FF2B5EF4-FFF2-40B4-BE49-F238E27FC236}">
              <a16:creationId xmlns:a16="http://schemas.microsoft.com/office/drawing/2014/main" id="{004BB0D5-DFB1-419D-9EEB-EED417576CE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3" name="テキスト ボックス 102">
          <a:extLst>
            <a:ext uri="{FF2B5EF4-FFF2-40B4-BE49-F238E27FC236}">
              <a16:creationId xmlns:a16="http://schemas.microsoft.com/office/drawing/2014/main" id="{262EF4DE-7DCD-422C-8752-920627B5538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0C12F32B-3760-4C43-AE41-5751FB96D6E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DE33D1E1-3CA4-4EA1-8905-5021010F2EE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7531CB79-C9CF-4831-A7C5-97EA756B3D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07" name="直線コネクタ 106">
          <a:extLst>
            <a:ext uri="{FF2B5EF4-FFF2-40B4-BE49-F238E27FC236}">
              <a16:creationId xmlns:a16="http://schemas.microsoft.com/office/drawing/2014/main" id="{693A8773-C515-46EA-A3EF-D7A657E19348}"/>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08" name="【図書館】&#10;一人当たり面積最小値テキスト">
          <a:extLst>
            <a:ext uri="{FF2B5EF4-FFF2-40B4-BE49-F238E27FC236}">
              <a16:creationId xmlns:a16="http://schemas.microsoft.com/office/drawing/2014/main" id="{A0A63B40-BF84-4353-87E3-336966A77CAF}"/>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09" name="直線コネクタ 108">
          <a:extLst>
            <a:ext uri="{FF2B5EF4-FFF2-40B4-BE49-F238E27FC236}">
              <a16:creationId xmlns:a16="http://schemas.microsoft.com/office/drawing/2014/main" id="{7866E081-54C2-4209-A042-D08FA0660602}"/>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0" name="【図書館】&#10;一人当たり面積最大値テキスト">
          <a:extLst>
            <a:ext uri="{FF2B5EF4-FFF2-40B4-BE49-F238E27FC236}">
              <a16:creationId xmlns:a16="http://schemas.microsoft.com/office/drawing/2014/main" id="{28E4C9CB-511E-4068-96C3-F433E40C1D4E}"/>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1" name="直線コネクタ 110">
          <a:extLst>
            <a:ext uri="{FF2B5EF4-FFF2-40B4-BE49-F238E27FC236}">
              <a16:creationId xmlns:a16="http://schemas.microsoft.com/office/drawing/2014/main" id="{BF52966D-DDB4-44C7-8137-08862B486BF9}"/>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2" name="【図書館】&#10;一人当たり面積平均値テキスト">
          <a:extLst>
            <a:ext uri="{FF2B5EF4-FFF2-40B4-BE49-F238E27FC236}">
              <a16:creationId xmlns:a16="http://schemas.microsoft.com/office/drawing/2014/main" id="{9BAC029D-7E40-479A-90AE-04C7515A2EB2}"/>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3" name="フローチャート: 判断 112">
          <a:extLst>
            <a:ext uri="{FF2B5EF4-FFF2-40B4-BE49-F238E27FC236}">
              <a16:creationId xmlns:a16="http://schemas.microsoft.com/office/drawing/2014/main" id="{D4B68905-57C0-4568-BB84-D212B5E58899}"/>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4" name="フローチャート: 判断 113">
          <a:extLst>
            <a:ext uri="{FF2B5EF4-FFF2-40B4-BE49-F238E27FC236}">
              <a16:creationId xmlns:a16="http://schemas.microsoft.com/office/drawing/2014/main" id="{EB48594E-4DAC-4B15-8652-415C33BEB2B1}"/>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5" name="フローチャート: 判断 114">
          <a:extLst>
            <a:ext uri="{FF2B5EF4-FFF2-40B4-BE49-F238E27FC236}">
              <a16:creationId xmlns:a16="http://schemas.microsoft.com/office/drawing/2014/main" id="{523DB620-6461-4D77-8365-96CAE4489EA5}"/>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6" name="フローチャート: 判断 115">
          <a:extLst>
            <a:ext uri="{FF2B5EF4-FFF2-40B4-BE49-F238E27FC236}">
              <a16:creationId xmlns:a16="http://schemas.microsoft.com/office/drawing/2014/main" id="{608B3456-0B90-4334-BA0E-5BD2507F5111}"/>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17" name="フローチャート: 判断 116">
          <a:extLst>
            <a:ext uri="{FF2B5EF4-FFF2-40B4-BE49-F238E27FC236}">
              <a16:creationId xmlns:a16="http://schemas.microsoft.com/office/drawing/2014/main" id="{4C38040A-1408-4839-81B3-2039B4E7D266}"/>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B6202EAC-6EAE-4219-8149-F14DAF2A0F6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57ED618-A253-4434-A47F-1D948F3C97E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EC99977-6ED1-49AD-9CDA-942291A0E2D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6F2029D-8030-4FCA-AAEB-2DE71076E00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9790226-1E83-4B04-954E-46AD15F2E17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86360</xdr:rowOff>
    </xdr:from>
    <xdr:to>
      <xdr:col>50</xdr:col>
      <xdr:colOff>165100</xdr:colOff>
      <xdr:row>41</xdr:row>
      <xdr:rowOff>16510</xdr:rowOff>
    </xdr:to>
    <xdr:sp macro="" textlink="">
      <xdr:nvSpPr>
        <xdr:cNvPr id="123" name="楕円 122">
          <a:extLst>
            <a:ext uri="{FF2B5EF4-FFF2-40B4-BE49-F238E27FC236}">
              <a16:creationId xmlns:a16="http://schemas.microsoft.com/office/drawing/2014/main" id="{CEEB7718-8A92-4CFC-9B82-E7B088EB352B}"/>
            </a:ext>
          </a:extLst>
        </xdr:cNvPr>
        <xdr:cNvSpPr/>
      </xdr:nvSpPr>
      <xdr:spPr>
        <a:xfrm>
          <a:off x="9588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59690</xdr:rowOff>
    </xdr:from>
    <xdr:to>
      <xdr:col>46</xdr:col>
      <xdr:colOff>38100</xdr:colOff>
      <xdr:row>41</xdr:row>
      <xdr:rowOff>161290</xdr:rowOff>
    </xdr:to>
    <xdr:sp macro="" textlink="">
      <xdr:nvSpPr>
        <xdr:cNvPr id="124" name="楕円 123">
          <a:extLst>
            <a:ext uri="{FF2B5EF4-FFF2-40B4-BE49-F238E27FC236}">
              <a16:creationId xmlns:a16="http://schemas.microsoft.com/office/drawing/2014/main" id="{BCC87A30-42E5-4B33-848C-3817F581A28A}"/>
            </a:ext>
          </a:extLst>
        </xdr:cNvPr>
        <xdr:cNvSpPr/>
      </xdr:nvSpPr>
      <xdr:spPr>
        <a:xfrm>
          <a:off x="8699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137160</xdr:rowOff>
    </xdr:from>
    <xdr:to>
      <xdr:col>50</xdr:col>
      <xdr:colOff>114300</xdr:colOff>
      <xdr:row>41</xdr:row>
      <xdr:rowOff>110490</xdr:rowOff>
    </xdr:to>
    <xdr:cxnSp macro="">
      <xdr:nvCxnSpPr>
        <xdr:cNvPr id="125" name="直線コネクタ 124">
          <a:extLst>
            <a:ext uri="{FF2B5EF4-FFF2-40B4-BE49-F238E27FC236}">
              <a16:creationId xmlns:a16="http://schemas.microsoft.com/office/drawing/2014/main" id="{9E86DA4C-4378-44D6-90D5-946520B4728B}"/>
            </a:ext>
          </a:extLst>
        </xdr:cNvPr>
        <xdr:cNvCxnSpPr/>
      </xdr:nvCxnSpPr>
      <xdr:spPr>
        <a:xfrm flipV="1">
          <a:off x="8750300" y="69951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63500</xdr:rowOff>
    </xdr:from>
    <xdr:to>
      <xdr:col>41</xdr:col>
      <xdr:colOff>101600</xdr:colOff>
      <xdr:row>41</xdr:row>
      <xdr:rowOff>165100</xdr:rowOff>
    </xdr:to>
    <xdr:sp macro="" textlink="">
      <xdr:nvSpPr>
        <xdr:cNvPr id="126" name="楕円 125">
          <a:extLst>
            <a:ext uri="{FF2B5EF4-FFF2-40B4-BE49-F238E27FC236}">
              <a16:creationId xmlns:a16="http://schemas.microsoft.com/office/drawing/2014/main" id="{73C5FAB2-AA65-4721-8897-B632A116442B}"/>
            </a:ext>
          </a:extLst>
        </xdr:cNvPr>
        <xdr:cNvSpPr/>
      </xdr:nvSpPr>
      <xdr:spPr>
        <a:xfrm>
          <a:off x="7810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110490</xdr:rowOff>
    </xdr:from>
    <xdr:to>
      <xdr:col>45</xdr:col>
      <xdr:colOff>177800</xdr:colOff>
      <xdr:row>41</xdr:row>
      <xdr:rowOff>114300</xdr:rowOff>
    </xdr:to>
    <xdr:cxnSp macro="">
      <xdr:nvCxnSpPr>
        <xdr:cNvPr id="127" name="直線コネクタ 126">
          <a:extLst>
            <a:ext uri="{FF2B5EF4-FFF2-40B4-BE49-F238E27FC236}">
              <a16:creationId xmlns:a16="http://schemas.microsoft.com/office/drawing/2014/main" id="{49D800BA-B605-46A1-A75A-2DA61D54F436}"/>
            </a:ext>
          </a:extLst>
        </xdr:cNvPr>
        <xdr:cNvCxnSpPr/>
      </xdr:nvCxnSpPr>
      <xdr:spPr>
        <a:xfrm flipV="1">
          <a:off x="7861300" y="7139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28" name="n_1aveValue【図書館】&#10;一人当たり面積">
          <a:extLst>
            <a:ext uri="{FF2B5EF4-FFF2-40B4-BE49-F238E27FC236}">
              <a16:creationId xmlns:a16="http://schemas.microsoft.com/office/drawing/2014/main" id="{9D1FFCD9-FA75-472E-A258-D7838F682CB1}"/>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29" name="n_2aveValue【図書館】&#10;一人当たり面積">
          <a:extLst>
            <a:ext uri="{FF2B5EF4-FFF2-40B4-BE49-F238E27FC236}">
              <a16:creationId xmlns:a16="http://schemas.microsoft.com/office/drawing/2014/main" id="{8516B2FA-D08D-4E86-830C-BC35D7F97D56}"/>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30" name="n_3aveValue【図書館】&#10;一人当たり面積">
          <a:extLst>
            <a:ext uri="{FF2B5EF4-FFF2-40B4-BE49-F238E27FC236}">
              <a16:creationId xmlns:a16="http://schemas.microsoft.com/office/drawing/2014/main" id="{08A66B22-B785-4101-951C-B81D9C791D73}"/>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31" name="n_4aveValue【図書館】&#10;一人当たり面積">
          <a:extLst>
            <a:ext uri="{FF2B5EF4-FFF2-40B4-BE49-F238E27FC236}">
              <a16:creationId xmlns:a16="http://schemas.microsoft.com/office/drawing/2014/main" id="{04E8FA52-4EC3-48BF-846F-D001C3921F4C}"/>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33037</xdr:rowOff>
    </xdr:from>
    <xdr:ext cx="469744" cy="259045"/>
    <xdr:sp macro="" textlink="">
      <xdr:nvSpPr>
        <xdr:cNvPr id="132" name="n_1mainValue【図書館】&#10;一人当たり面積">
          <a:extLst>
            <a:ext uri="{FF2B5EF4-FFF2-40B4-BE49-F238E27FC236}">
              <a16:creationId xmlns:a16="http://schemas.microsoft.com/office/drawing/2014/main" id="{ED0DC860-77C4-4AFF-A684-62D0A071E445}"/>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152417</xdr:rowOff>
    </xdr:from>
    <xdr:ext cx="469744" cy="259045"/>
    <xdr:sp macro="" textlink="">
      <xdr:nvSpPr>
        <xdr:cNvPr id="133" name="n_2mainValue【図書館】&#10;一人当たり面積">
          <a:extLst>
            <a:ext uri="{FF2B5EF4-FFF2-40B4-BE49-F238E27FC236}">
              <a16:creationId xmlns:a16="http://schemas.microsoft.com/office/drawing/2014/main" id="{915685C7-9B95-4017-BF58-B6BE5E605A7F}"/>
            </a:ext>
          </a:extLst>
        </xdr:cNvPr>
        <xdr:cNvSpPr txBox="1"/>
      </xdr:nvSpPr>
      <xdr:spPr>
        <a:xfrm>
          <a:off x="8515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156227</xdr:rowOff>
    </xdr:from>
    <xdr:ext cx="469744" cy="259045"/>
    <xdr:sp macro="" textlink="">
      <xdr:nvSpPr>
        <xdr:cNvPr id="134" name="n_3mainValue【図書館】&#10;一人当たり面積">
          <a:extLst>
            <a:ext uri="{FF2B5EF4-FFF2-40B4-BE49-F238E27FC236}">
              <a16:creationId xmlns:a16="http://schemas.microsoft.com/office/drawing/2014/main" id="{C4A7AE5E-537D-4601-AEA6-09F76A1F8712}"/>
            </a:ext>
          </a:extLst>
        </xdr:cNvPr>
        <xdr:cNvSpPr txBox="1"/>
      </xdr:nvSpPr>
      <xdr:spPr>
        <a:xfrm>
          <a:off x="76264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5D0EE866-B145-4897-ACD2-250BD17520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41DFF9A3-BF11-4DD3-A63E-4A668D8492E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F7610079-3C69-4518-9684-165F5CA8301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813A9C99-4D2B-4B88-905B-2BCC70A6AC9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3A99005A-4E81-485B-8FE2-D4002FC973F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A36F5BCD-C81F-4C06-989A-207B5D6AD18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88A6CA29-29B8-44AD-994E-7C51FC80773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512AEBCD-8852-482E-BE94-0CE3FE61800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CFC019E7-8182-44D6-96D1-6E39170EC1D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858BE6A9-1194-4665-94CD-5954891A9CA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D2AF100C-2241-4662-94BD-82BDD914051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2B2F7CE2-6269-4E1C-A239-AC2549AA742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a:extLst>
            <a:ext uri="{FF2B5EF4-FFF2-40B4-BE49-F238E27FC236}">
              <a16:creationId xmlns:a16="http://schemas.microsoft.com/office/drawing/2014/main" id="{27B8E1FA-9C58-40AA-9498-0F176389315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4F2E5941-FEE4-4B71-B1C3-4645C41F981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49A83869-D281-4CFC-903C-B3142340042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743768F9-6D74-4D80-A743-A4A1A38B1B9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142F798D-17CD-4D59-AF35-69DFCBBCFAA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FEA39511-E933-400F-A191-8EA2BD198CB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A2C0DF96-2D05-48BF-982A-BAE07C8C94A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FC113E04-2CD3-4532-B94D-C4510E50CCB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a:extLst>
            <a:ext uri="{FF2B5EF4-FFF2-40B4-BE49-F238E27FC236}">
              <a16:creationId xmlns:a16="http://schemas.microsoft.com/office/drawing/2014/main" id="{4EB7DD83-1E61-4E10-B394-0319778339D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BBD3551B-1F46-4168-8AEB-24C7EF444B2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a:extLst>
            <a:ext uri="{FF2B5EF4-FFF2-40B4-BE49-F238E27FC236}">
              <a16:creationId xmlns:a16="http://schemas.microsoft.com/office/drawing/2014/main" id="{6F33E040-E442-4CC1-A0E6-041E2A03616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a:extLst>
            <a:ext uri="{FF2B5EF4-FFF2-40B4-BE49-F238E27FC236}">
              <a16:creationId xmlns:a16="http://schemas.microsoft.com/office/drawing/2014/main" id="{7B05AAD9-A935-4FA8-A4C8-F763A42A405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59" name="直線コネクタ 158">
          <a:extLst>
            <a:ext uri="{FF2B5EF4-FFF2-40B4-BE49-F238E27FC236}">
              <a16:creationId xmlns:a16="http://schemas.microsoft.com/office/drawing/2014/main" id="{37312451-0609-457D-A4F4-9E6755B88322}"/>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0" name="【体育館・プール】&#10;有形固定資産減価償却率最小値テキスト">
          <a:extLst>
            <a:ext uri="{FF2B5EF4-FFF2-40B4-BE49-F238E27FC236}">
              <a16:creationId xmlns:a16="http://schemas.microsoft.com/office/drawing/2014/main" id="{6F940C0F-7317-48E6-AB1A-30CECF42590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1" name="直線コネクタ 160">
          <a:extLst>
            <a:ext uri="{FF2B5EF4-FFF2-40B4-BE49-F238E27FC236}">
              <a16:creationId xmlns:a16="http://schemas.microsoft.com/office/drawing/2014/main" id="{DEE23797-4A1F-4968-A63B-1621E143217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2" name="【体育館・プール】&#10;有形固定資産減価償却率最大値テキスト">
          <a:extLst>
            <a:ext uri="{FF2B5EF4-FFF2-40B4-BE49-F238E27FC236}">
              <a16:creationId xmlns:a16="http://schemas.microsoft.com/office/drawing/2014/main" id="{6FF3D801-2AC6-449B-B2E4-8E4C20EC8B39}"/>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3" name="直線コネクタ 162">
          <a:extLst>
            <a:ext uri="{FF2B5EF4-FFF2-40B4-BE49-F238E27FC236}">
              <a16:creationId xmlns:a16="http://schemas.microsoft.com/office/drawing/2014/main" id="{8437ED77-51F4-4825-BE64-A900ECF05A8C}"/>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64" name="【体育館・プール】&#10;有形固定資産減価償却率平均値テキスト">
          <a:extLst>
            <a:ext uri="{FF2B5EF4-FFF2-40B4-BE49-F238E27FC236}">
              <a16:creationId xmlns:a16="http://schemas.microsoft.com/office/drawing/2014/main" id="{0D22241A-41AA-492C-8746-79A0DDBA905A}"/>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5" name="フローチャート: 判断 164">
          <a:extLst>
            <a:ext uri="{FF2B5EF4-FFF2-40B4-BE49-F238E27FC236}">
              <a16:creationId xmlns:a16="http://schemas.microsoft.com/office/drawing/2014/main" id="{D49F6A74-CF9E-4A8F-A432-3FF9D4E63207}"/>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66" name="フローチャート: 判断 165">
          <a:extLst>
            <a:ext uri="{FF2B5EF4-FFF2-40B4-BE49-F238E27FC236}">
              <a16:creationId xmlns:a16="http://schemas.microsoft.com/office/drawing/2014/main" id="{BC6B7467-AD28-443D-86A2-18AACA779765}"/>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67" name="フローチャート: 判断 166">
          <a:extLst>
            <a:ext uri="{FF2B5EF4-FFF2-40B4-BE49-F238E27FC236}">
              <a16:creationId xmlns:a16="http://schemas.microsoft.com/office/drawing/2014/main" id="{9EFC516F-C19A-4775-AA13-FB4F8403632A}"/>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68" name="フローチャート: 判断 167">
          <a:extLst>
            <a:ext uri="{FF2B5EF4-FFF2-40B4-BE49-F238E27FC236}">
              <a16:creationId xmlns:a16="http://schemas.microsoft.com/office/drawing/2014/main" id="{AC44F4BF-E9B9-4839-B41C-76219850DCBB}"/>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69" name="フローチャート: 判断 168">
          <a:extLst>
            <a:ext uri="{FF2B5EF4-FFF2-40B4-BE49-F238E27FC236}">
              <a16:creationId xmlns:a16="http://schemas.microsoft.com/office/drawing/2014/main" id="{4F756509-4A50-4694-A713-6E30EE82DD41}"/>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74DD2E59-3726-467A-8380-B078C8B096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B7C5FE17-64FF-4AED-9CE9-76F950BD80D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389185C4-08C5-4891-85CC-1B06D5C7B29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B9CE01FE-4FAD-4989-B5A0-CE2FC9D8AB0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490EB268-470F-4B48-A359-84F53B06526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38735</xdr:rowOff>
    </xdr:from>
    <xdr:to>
      <xdr:col>20</xdr:col>
      <xdr:colOff>38100</xdr:colOff>
      <xdr:row>59</xdr:row>
      <xdr:rowOff>140335</xdr:rowOff>
    </xdr:to>
    <xdr:sp macro="" textlink="">
      <xdr:nvSpPr>
        <xdr:cNvPr id="175" name="楕円 174">
          <a:extLst>
            <a:ext uri="{FF2B5EF4-FFF2-40B4-BE49-F238E27FC236}">
              <a16:creationId xmlns:a16="http://schemas.microsoft.com/office/drawing/2014/main" id="{543633CC-311A-48B2-97A5-0E188B0D5C2C}"/>
            </a:ext>
          </a:extLst>
        </xdr:cNvPr>
        <xdr:cNvSpPr/>
      </xdr:nvSpPr>
      <xdr:spPr>
        <a:xfrm>
          <a:off x="3746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21590</xdr:rowOff>
    </xdr:from>
    <xdr:to>
      <xdr:col>15</xdr:col>
      <xdr:colOff>101600</xdr:colOff>
      <xdr:row>61</xdr:row>
      <xdr:rowOff>123190</xdr:rowOff>
    </xdr:to>
    <xdr:sp macro="" textlink="">
      <xdr:nvSpPr>
        <xdr:cNvPr id="176" name="楕円 175">
          <a:extLst>
            <a:ext uri="{FF2B5EF4-FFF2-40B4-BE49-F238E27FC236}">
              <a16:creationId xmlns:a16="http://schemas.microsoft.com/office/drawing/2014/main" id="{5C8FBEBF-1D4B-4F8A-8F1D-E6FE8400A1DB}"/>
            </a:ext>
          </a:extLst>
        </xdr:cNvPr>
        <xdr:cNvSpPr/>
      </xdr:nvSpPr>
      <xdr:spPr>
        <a:xfrm>
          <a:off x="2857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89535</xdr:rowOff>
    </xdr:from>
    <xdr:to>
      <xdr:col>19</xdr:col>
      <xdr:colOff>177800</xdr:colOff>
      <xdr:row>61</xdr:row>
      <xdr:rowOff>72390</xdr:rowOff>
    </xdr:to>
    <xdr:cxnSp macro="">
      <xdr:nvCxnSpPr>
        <xdr:cNvPr id="177" name="直線コネクタ 176">
          <a:extLst>
            <a:ext uri="{FF2B5EF4-FFF2-40B4-BE49-F238E27FC236}">
              <a16:creationId xmlns:a16="http://schemas.microsoft.com/office/drawing/2014/main" id="{ECE45743-AD42-4A4F-B7C1-61730B5714DC}"/>
            </a:ext>
          </a:extLst>
        </xdr:cNvPr>
        <xdr:cNvCxnSpPr/>
      </xdr:nvCxnSpPr>
      <xdr:spPr>
        <a:xfrm flipV="1">
          <a:off x="2908300" y="1020508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92075</xdr:rowOff>
    </xdr:from>
    <xdr:to>
      <xdr:col>10</xdr:col>
      <xdr:colOff>165100</xdr:colOff>
      <xdr:row>63</xdr:row>
      <xdr:rowOff>22225</xdr:rowOff>
    </xdr:to>
    <xdr:sp macro="" textlink="">
      <xdr:nvSpPr>
        <xdr:cNvPr id="178" name="楕円 177">
          <a:extLst>
            <a:ext uri="{FF2B5EF4-FFF2-40B4-BE49-F238E27FC236}">
              <a16:creationId xmlns:a16="http://schemas.microsoft.com/office/drawing/2014/main" id="{2C16C918-1F3A-4E94-B912-35C1D56F9C9A}"/>
            </a:ext>
          </a:extLst>
        </xdr:cNvPr>
        <xdr:cNvSpPr/>
      </xdr:nvSpPr>
      <xdr:spPr>
        <a:xfrm>
          <a:off x="1968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72390</xdr:rowOff>
    </xdr:from>
    <xdr:to>
      <xdr:col>15</xdr:col>
      <xdr:colOff>50800</xdr:colOff>
      <xdr:row>62</xdr:row>
      <xdr:rowOff>142875</xdr:rowOff>
    </xdr:to>
    <xdr:cxnSp macro="">
      <xdr:nvCxnSpPr>
        <xdr:cNvPr id="179" name="直線コネクタ 178">
          <a:extLst>
            <a:ext uri="{FF2B5EF4-FFF2-40B4-BE49-F238E27FC236}">
              <a16:creationId xmlns:a16="http://schemas.microsoft.com/office/drawing/2014/main" id="{C6D83BE2-48AD-4EA5-8730-5ED64447AAC8}"/>
            </a:ext>
          </a:extLst>
        </xdr:cNvPr>
        <xdr:cNvCxnSpPr/>
      </xdr:nvCxnSpPr>
      <xdr:spPr>
        <a:xfrm flipV="1">
          <a:off x="2019300" y="10530840"/>
          <a:ext cx="8890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80" name="n_1aveValue【体育館・プール】&#10;有形固定資産減価償却率">
          <a:extLst>
            <a:ext uri="{FF2B5EF4-FFF2-40B4-BE49-F238E27FC236}">
              <a16:creationId xmlns:a16="http://schemas.microsoft.com/office/drawing/2014/main" id="{599095BF-A28E-4FB8-8D2B-252DF10DBE1C}"/>
            </a:ext>
          </a:extLst>
        </xdr:cNvPr>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81" name="n_2aveValue【体育館・プール】&#10;有形固定資産減価償却率">
          <a:extLst>
            <a:ext uri="{FF2B5EF4-FFF2-40B4-BE49-F238E27FC236}">
              <a16:creationId xmlns:a16="http://schemas.microsoft.com/office/drawing/2014/main" id="{60704472-34E3-4A88-9232-E54BCD0A6A9B}"/>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82" name="n_3aveValue【体育館・プール】&#10;有形固定資産減価償却率">
          <a:extLst>
            <a:ext uri="{FF2B5EF4-FFF2-40B4-BE49-F238E27FC236}">
              <a16:creationId xmlns:a16="http://schemas.microsoft.com/office/drawing/2014/main" id="{3DE04A8E-4583-4AA6-A4BA-10E031C5DF98}"/>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83" name="n_4aveValue【体育館・プール】&#10;有形固定資産減価償却率">
          <a:extLst>
            <a:ext uri="{FF2B5EF4-FFF2-40B4-BE49-F238E27FC236}">
              <a16:creationId xmlns:a16="http://schemas.microsoft.com/office/drawing/2014/main" id="{26055EED-7082-4955-8531-F5CF2956D11D}"/>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156862</xdr:rowOff>
    </xdr:from>
    <xdr:ext cx="405111" cy="259045"/>
    <xdr:sp macro="" textlink="">
      <xdr:nvSpPr>
        <xdr:cNvPr id="184" name="n_1mainValue【体育館・プール】&#10;有形固定資産減価償却率">
          <a:extLst>
            <a:ext uri="{FF2B5EF4-FFF2-40B4-BE49-F238E27FC236}">
              <a16:creationId xmlns:a16="http://schemas.microsoft.com/office/drawing/2014/main" id="{71FD67CA-5DF3-49F8-A249-641B60E0C7AB}"/>
            </a:ext>
          </a:extLst>
        </xdr:cNvPr>
        <xdr:cNvSpPr txBox="1"/>
      </xdr:nvSpPr>
      <xdr:spPr>
        <a:xfrm>
          <a:off x="35820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114317</xdr:rowOff>
    </xdr:from>
    <xdr:ext cx="405111" cy="259045"/>
    <xdr:sp macro="" textlink="">
      <xdr:nvSpPr>
        <xdr:cNvPr id="185" name="n_2mainValue【体育館・プール】&#10;有形固定資産減価償却率">
          <a:extLst>
            <a:ext uri="{FF2B5EF4-FFF2-40B4-BE49-F238E27FC236}">
              <a16:creationId xmlns:a16="http://schemas.microsoft.com/office/drawing/2014/main" id="{A6F38503-0E83-4315-8B56-1B3D4DE71085}"/>
            </a:ext>
          </a:extLst>
        </xdr:cNvPr>
        <xdr:cNvSpPr txBox="1"/>
      </xdr:nvSpPr>
      <xdr:spPr>
        <a:xfrm>
          <a:off x="2705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13352</xdr:rowOff>
    </xdr:from>
    <xdr:ext cx="405111" cy="259045"/>
    <xdr:sp macro="" textlink="">
      <xdr:nvSpPr>
        <xdr:cNvPr id="186" name="n_3mainValue【体育館・プール】&#10;有形固定資産減価償却率">
          <a:extLst>
            <a:ext uri="{FF2B5EF4-FFF2-40B4-BE49-F238E27FC236}">
              <a16:creationId xmlns:a16="http://schemas.microsoft.com/office/drawing/2014/main" id="{4097963C-F74F-481F-A077-949F4B6315C0}"/>
            </a:ext>
          </a:extLst>
        </xdr:cNvPr>
        <xdr:cNvSpPr txBox="1"/>
      </xdr:nvSpPr>
      <xdr:spPr>
        <a:xfrm>
          <a:off x="1816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9C25E204-9E9A-4F09-9FCB-8312019EA17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8A0109BA-3006-4014-839F-06D4D8434B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6AE3453C-991E-4B2A-B0FB-243CEDCC12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EA0BDDED-5810-47A0-8D50-C7989508688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FE79A381-5088-4998-981A-1A98E4AB8FF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CB4EAEF1-6201-44DB-ABE9-3918CBF4964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5356B728-5E17-422A-96FF-F258B7575E9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615D4D1D-AF3A-4E9F-8859-87E4E390AA4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F711DB9A-29F8-4B90-99B6-3A78B8637B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529FFB35-6EAE-4D50-A726-B5C62E9F720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7" name="直線コネクタ 196">
          <a:extLst>
            <a:ext uri="{FF2B5EF4-FFF2-40B4-BE49-F238E27FC236}">
              <a16:creationId xmlns:a16="http://schemas.microsoft.com/office/drawing/2014/main" id="{03569A6A-1600-4E78-ADB6-576A04F9ADA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8" name="テキスト ボックス 197">
          <a:extLst>
            <a:ext uri="{FF2B5EF4-FFF2-40B4-BE49-F238E27FC236}">
              <a16:creationId xmlns:a16="http://schemas.microsoft.com/office/drawing/2014/main" id="{D6BB9EDD-EE3A-4586-9D0F-297F7619ADC2}"/>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9" name="直線コネクタ 198">
          <a:extLst>
            <a:ext uri="{FF2B5EF4-FFF2-40B4-BE49-F238E27FC236}">
              <a16:creationId xmlns:a16="http://schemas.microsoft.com/office/drawing/2014/main" id="{62F80263-62D3-403F-A7EE-A0DD725FF26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0" name="テキスト ボックス 199">
          <a:extLst>
            <a:ext uri="{FF2B5EF4-FFF2-40B4-BE49-F238E27FC236}">
              <a16:creationId xmlns:a16="http://schemas.microsoft.com/office/drawing/2014/main" id="{3E05DFDD-03AD-453E-97B2-D900405BD548}"/>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1" name="直線コネクタ 200">
          <a:extLst>
            <a:ext uri="{FF2B5EF4-FFF2-40B4-BE49-F238E27FC236}">
              <a16:creationId xmlns:a16="http://schemas.microsoft.com/office/drawing/2014/main" id="{1CBF569F-AFA1-475D-8CEF-38BB1DB0A41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2" name="テキスト ボックス 201">
          <a:extLst>
            <a:ext uri="{FF2B5EF4-FFF2-40B4-BE49-F238E27FC236}">
              <a16:creationId xmlns:a16="http://schemas.microsoft.com/office/drawing/2014/main" id="{9D4AA3B2-CAAA-4EE4-8789-1318E7BBA6E8}"/>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3" name="直線コネクタ 202">
          <a:extLst>
            <a:ext uri="{FF2B5EF4-FFF2-40B4-BE49-F238E27FC236}">
              <a16:creationId xmlns:a16="http://schemas.microsoft.com/office/drawing/2014/main" id="{2864CDD1-50C1-44D5-A5A0-187D5BFD2CB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4" name="テキスト ボックス 203">
          <a:extLst>
            <a:ext uri="{FF2B5EF4-FFF2-40B4-BE49-F238E27FC236}">
              <a16:creationId xmlns:a16="http://schemas.microsoft.com/office/drawing/2014/main" id="{755640B2-87F0-480C-87C7-F20F534A6A15}"/>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a:extLst>
            <a:ext uri="{FF2B5EF4-FFF2-40B4-BE49-F238E27FC236}">
              <a16:creationId xmlns:a16="http://schemas.microsoft.com/office/drawing/2014/main" id="{2F6A39CA-F860-4A31-849A-566131921E4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a:extLst>
            <a:ext uri="{FF2B5EF4-FFF2-40B4-BE49-F238E27FC236}">
              <a16:creationId xmlns:a16="http://schemas.microsoft.com/office/drawing/2014/main" id="{B290EC7C-983B-4F2A-8562-EADF924EAE5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a:extLst>
            <a:ext uri="{FF2B5EF4-FFF2-40B4-BE49-F238E27FC236}">
              <a16:creationId xmlns:a16="http://schemas.microsoft.com/office/drawing/2014/main" id="{4EA91BCA-12D1-4E30-82E6-7852EE9B37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08" name="直線コネクタ 207">
          <a:extLst>
            <a:ext uri="{FF2B5EF4-FFF2-40B4-BE49-F238E27FC236}">
              <a16:creationId xmlns:a16="http://schemas.microsoft.com/office/drawing/2014/main" id="{25897D1C-DF79-4D2B-9B8A-2BE95441022D}"/>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9" name="【体育館・プール】&#10;一人当たり面積最小値テキスト">
          <a:extLst>
            <a:ext uri="{FF2B5EF4-FFF2-40B4-BE49-F238E27FC236}">
              <a16:creationId xmlns:a16="http://schemas.microsoft.com/office/drawing/2014/main" id="{D13F7D84-4A63-4005-866A-B93120961881}"/>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0" name="直線コネクタ 209">
          <a:extLst>
            <a:ext uri="{FF2B5EF4-FFF2-40B4-BE49-F238E27FC236}">
              <a16:creationId xmlns:a16="http://schemas.microsoft.com/office/drawing/2014/main" id="{5DB7B3B0-B8CA-4133-9F62-6611F5252487}"/>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11" name="【体育館・プール】&#10;一人当たり面積最大値テキスト">
          <a:extLst>
            <a:ext uri="{FF2B5EF4-FFF2-40B4-BE49-F238E27FC236}">
              <a16:creationId xmlns:a16="http://schemas.microsoft.com/office/drawing/2014/main" id="{0B7D3C84-1474-49C6-80C3-AD7B762B4412}"/>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12" name="直線コネクタ 211">
          <a:extLst>
            <a:ext uri="{FF2B5EF4-FFF2-40B4-BE49-F238E27FC236}">
              <a16:creationId xmlns:a16="http://schemas.microsoft.com/office/drawing/2014/main" id="{D2B2E90D-1318-447A-94DB-AEB82896A9D2}"/>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13" name="【体育館・プール】&#10;一人当たり面積平均値テキスト">
          <a:extLst>
            <a:ext uri="{FF2B5EF4-FFF2-40B4-BE49-F238E27FC236}">
              <a16:creationId xmlns:a16="http://schemas.microsoft.com/office/drawing/2014/main" id="{00ADB308-336D-4E51-98E0-F6AFF82343A2}"/>
            </a:ext>
          </a:extLst>
        </xdr:cNvPr>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14" name="フローチャート: 判断 213">
          <a:extLst>
            <a:ext uri="{FF2B5EF4-FFF2-40B4-BE49-F238E27FC236}">
              <a16:creationId xmlns:a16="http://schemas.microsoft.com/office/drawing/2014/main" id="{39016BB8-B867-4851-A8F6-776C5843B488}"/>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15" name="フローチャート: 判断 214">
          <a:extLst>
            <a:ext uri="{FF2B5EF4-FFF2-40B4-BE49-F238E27FC236}">
              <a16:creationId xmlns:a16="http://schemas.microsoft.com/office/drawing/2014/main" id="{DD49CADF-CA70-40DA-BF88-307E87EB440E}"/>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6" name="フローチャート: 判断 215">
          <a:extLst>
            <a:ext uri="{FF2B5EF4-FFF2-40B4-BE49-F238E27FC236}">
              <a16:creationId xmlns:a16="http://schemas.microsoft.com/office/drawing/2014/main" id="{DF945B09-1173-4CFE-9147-DF86E87C9D9B}"/>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17" name="フローチャート: 判断 216">
          <a:extLst>
            <a:ext uri="{FF2B5EF4-FFF2-40B4-BE49-F238E27FC236}">
              <a16:creationId xmlns:a16="http://schemas.microsoft.com/office/drawing/2014/main" id="{1B24EA2A-5929-4C9D-899B-F719D0B0D15E}"/>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18" name="フローチャート: 判断 217">
          <a:extLst>
            <a:ext uri="{FF2B5EF4-FFF2-40B4-BE49-F238E27FC236}">
              <a16:creationId xmlns:a16="http://schemas.microsoft.com/office/drawing/2014/main" id="{617CA293-50E5-4D30-AA3B-1D45E1D41F74}"/>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2EC21804-E537-42A2-980A-65DEEFC7FFF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54BE917-7CE4-486C-8749-69719E90A66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4DD662C5-9957-4318-93F2-F5641E51FC9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67A3E5AA-B124-4F69-9ACB-B221A8E1916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1E87855D-D37C-40A9-8F83-865D6CE988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48870</xdr:rowOff>
    </xdr:from>
    <xdr:to>
      <xdr:col>50</xdr:col>
      <xdr:colOff>165100</xdr:colOff>
      <xdr:row>63</xdr:row>
      <xdr:rowOff>150470</xdr:rowOff>
    </xdr:to>
    <xdr:sp macro="" textlink="">
      <xdr:nvSpPr>
        <xdr:cNvPr id="224" name="楕円 223">
          <a:extLst>
            <a:ext uri="{FF2B5EF4-FFF2-40B4-BE49-F238E27FC236}">
              <a16:creationId xmlns:a16="http://schemas.microsoft.com/office/drawing/2014/main" id="{BDEE05D0-F966-4CF5-9DD9-A29A8A7AEB84}"/>
            </a:ext>
          </a:extLst>
        </xdr:cNvPr>
        <xdr:cNvSpPr/>
      </xdr:nvSpPr>
      <xdr:spPr>
        <a:xfrm>
          <a:off x="9588500" y="1085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50241</xdr:rowOff>
    </xdr:from>
    <xdr:to>
      <xdr:col>46</xdr:col>
      <xdr:colOff>38100</xdr:colOff>
      <xdr:row>63</xdr:row>
      <xdr:rowOff>151841</xdr:rowOff>
    </xdr:to>
    <xdr:sp macro="" textlink="">
      <xdr:nvSpPr>
        <xdr:cNvPr id="225" name="楕円 224">
          <a:extLst>
            <a:ext uri="{FF2B5EF4-FFF2-40B4-BE49-F238E27FC236}">
              <a16:creationId xmlns:a16="http://schemas.microsoft.com/office/drawing/2014/main" id="{9771264F-DEAD-42EB-901B-C15BED1A9C39}"/>
            </a:ext>
          </a:extLst>
        </xdr:cNvPr>
        <xdr:cNvSpPr/>
      </xdr:nvSpPr>
      <xdr:spPr>
        <a:xfrm>
          <a:off x="8699500" y="1085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99670</xdr:rowOff>
    </xdr:from>
    <xdr:to>
      <xdr:col>50</xdr:col>
      <xdr:colOff>114300</xdr:colOff>
      <xdr:row>63</xdr:row>
      <xdr:rowOff>101041</xdr:rowOff>
    </xdr:to>
    <xdr:cxnSp macro="">
      <xdr:nvCxnSpPr>
        <xdr:cNvPr id="226" name="直線コネクタ 225">
          <a:extLst>
            <a:ext uri="{FF2B5EF4-FFF2-40B4-BE49-F238E27FC236}">
              <a16:creationId xmlns:a16="http://schemas.microsoft.com/office/drawing/2014/main" id="{D39D48B3-6204-4B1D-8815-2B437A114DBB}"/>
            </a:ext>
          </a:extLst>
        </xdr:cNvPr>
        <xdr:cNvCxnSpPr/>
      </xdr:nvCxnSpPr>
      <xdr:spPr>
        <a:xfrm flipV="1">
          <a:off x="8750300" y="10901020"/>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51156</xdr:rowOff>
    </xdr:from>
    <xdr:to>
      <xdr:col>41</xdr:col>
      <xdr:colOff>101600</xdr:colOff>
      <xdr:row>63</xdr:row>
      <xdr:rowOff>152756</xdr:rowOff>
    </xdr:to>
    <xdr:sp macro="" textlink="">
      <xdr:nvSpPr>
        <xdr:cNvPr id="227" name="楕円 226">
          <a:extLst>
            <a:ext uri="{FF2B5EF4-FFF2-40B4-BE49-F238E27FC236}">
              <a16:creationId xmlns:a16="http://schemas.microsoft.com/office/drawing/2014/main" id="{67863194-5560-40DA-8100-755E1681F6FD}"/>
            </a:ext>
          </a:extLst>
        </xdr:cNvPr>
        <xdr:cNvSpPr/>
      </xdr:nvSpPr>
      <xdr:spPr>
        <a:xfrm>
          <a:off x="7810500" y="108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101041</xdr:rowOff>
    </xdr:from>
    <xdr:to>
      <xdr:col>45</xdr:col>
      <xdr:colOff>177800</xdr:colOff>
      <xdr:row>63</xdr:row>
      <xdr:rowOff>101956</xdr:rowOff>
    </xdr:to>
    <xdr:cxnSp macro="">
      <xdr:nvCxnSpPr>
        <xdr:cNvPr id="228" name="直線コネクタ 227">
          <a:extLst>
            <a:ext uri="{FF2B5EF4-FFF2-40B4-BE49-F238E27FC236}">
              <a16:creationId xmlns:a16="http://schemas.microsoft.com/office/drawing/2014/main" id="{73935E05-F207-4A42-BF1A-3B7B263A27E6}"/>
            </a:ext>
          </a:extLst>
        </xdr:cNvPr>
        <xdr:cNvCxnSpPr/>
      </xdr:nvCxnSpPr>
      <xdr:spPr>
        <a:xfrm flipV="1">
          <a:off x="7861300" y="1090239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84243</xdr:rowOff>
    </xdr:from>
    <xdr:ext cx="469744" cy="259045"/>
    <xdr:sp macro="" textlink="">
      <xdr:nvSpPr>
        <xdr:cNvPr id="229" name="n_1aveValue【体育館・プール】&#10;一人当たり面積">
          <a:extLst>
            <a:ext uri="{FF2B5EF4-FFF2-40B4-BE49-F238E27FC236}">
              <a16:creationId xmlns:a16="http://schemas.microsoft.com/office/drawing/2014/main" id="{21739870-C584-4CCB-9E39-818AB4154BDF}"/>
            </a:ext>
          </a:extLst>
        </xdr:cNvPr>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30" name="n_2aveValue【体育館・プール】&#10;一人当たり面積">
          <a:extLst>
            <a:ext uri="{FF2B5EF4-FFF2-40B4-BE49-F238E27FC236}">
              <a16:creationId xmlns:a16="http://schemas.microsoft.com/office/drawing/2014/main" id="{DA053672-2877-4925-9547-18578C3D6150}"/>
            </a:ext>
          </a:extLst>
        </xdr:cNvPr>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31" name="n_3aveValue【体育館・プール】&#10;一人当たり面積">
          <a:extLst>
            <a:ext uri="{FF2B5EF4-FFF2-40B4-BE49-F238E27FC236}">
              <a16:creationId xmlns:a16="http://schemas.microsoft.com/office/drawing/2014/main" id="{3AE53CB5-F8BA-41E4-A0B3-49A64157F611}"/>
            </a:ext>
          </a:extLst>
        </xdr:cNvPr>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32" name="n_4aveValue【体育館・プール】&#10;一人当たり面積">
          <a:extLst>
            <a:ext uri="{FF2B5EF4-FFF2-40B4-BE49-F238E27FC236}">
              <a16:creationId xmlns:a16="http://schemas.microsoft.com/office/drawing/2014/main" id="{F53ABE5B-FA06-47BD-81E7-DCF366C76A86}"/>
            </a:ext>
          </a:extLst>
        </xdr:cNvPr>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141597</xdr:rowOff>
    </xdr:from>
    <xdr:ext cx="469744" cy="259045"/>
    <xdr:sp macro="" textlink="">
      <xdr:nvSpPr>
        <xdr:cNvPr id="233" name="n_1mainValue【体育館・プール】&#10;一人当たり面積">
          <a:extLst>
            <a:ext uri="{FF2B5EF4-FFF2-40B4-BE49-F238E27FC236}">
              <a16:creationId xmlns:a16="http://schemas.microsoft.com/office/drawing/2014/main" id="{C2C1B8CE-743D-4F1D-A1DE-23A3313EB8DD}"/>
            </a:ext>
          </a:extLst>
        </xdr:cNvPr>
        <xdr:cNvSpPr txBox="1"/>
      </xdr:nvSpPr>
      <xdr:spPr>
        <a:xfrm>
          <a:off x="9391727" y="1094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142968</xdr:rowOff>
    </xdr:from>
    <xdr:ext cx="469744" cy="259045"/>
    <xdr:sp macro="" textlink="">
      <xdr:nvSpPr>
        <xdr:cNvPr id="234" name="n_2mainValue【体育館・プール】&#10;一人当たり面積">
          <a:extLst>
            <a:ext uri="{FF2B5EF4-FFF2-40B4-BE49-F238E27FC236}">
              <a16:creationId xmlns:a16="http://schemas.microsoft.com/office/drawing/2014/main" id="{35039443-01B6-4C2D-AA02-B3A13F3B9B84}"/>
            </a:ext>
          </a:extLst>
        </xdr:cNvPr>
        <xdr:cNvSpPr txBox="1"/>
      </xdr:nvSpPr>
      <xdr:spPr>
        <a:xfrm>
          <a:off x="8515427" y="1094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143883</xdr:rowOff>
    </xdr:from>
    <xdr:ext cx="469744" cy="259045"/>
    <xdr:sp macro="" textlink="">
      <xdr:nvSpPr>
        <xdr:cNvPr id="235" name="n_3mainValue【体育館・プール】&#10;一人当たり面積">
          <a:extLst>
            <a:ext uri="{FF2B5EF4-FFF2-40B4-BE49-F238E27FC236}">
              <a16:creationId xmlns:a16="http://schemas.microsoft.com/office/drawing/2014/main" id="{06C5AF28-EB81-4B81-A740-17516F9C1739}"/>
            </a:ext>
          </a:extLst>
        </xdr:cNvPr>
        <xdr:cNvSpPr txBox="1"/>
      </xdr:nvSpPr>
      <xdr:spPr>
        <a:xfrm>
          <a:off x="7626427" y="1094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a:extLst>
            <a:ext uri="{FF2B5EF4-FFF2-40B4-BE49-F238E27FC236}">
              <a16:creationId xmlns:a16="http://schemas.microsoft.com/office/drawing/2014/main" id="{3E39B4F2-8644-4015-B356-73170D842B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a:extLst>
            <a:ext uri="{FF2B5EF4-FFF2-40B4-BE49-F238E27FC236}">
              <a16:creationId xmlns:a16="http://schemas.microsoft.com/office/drawing/2014/main" id="{52074C39-A88F-4372-B1BD-296E2142B2F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a:extLst>
            <a:ext uri="{FF2B5EF4-FFF2-40B4-BE49-F238E27FC236}">
              <a16:creationId xmlns:a16="http://schemas.microsoft.com/office/drawing/2014/main" id="{EA3836B6-ABE7-459C-A7C4-2E3B329D87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a:extLst>
            <a:ext uri="{FF2B5EF4-FFF2-40B4-BE49-F238E27FC236}">
              <a16:creationId xmlns:a16="http://schemas.microsoft.com/office/drawing/2014/main" id="{65E665C5-1CA4-4ED0-9258-E3B684ADC13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a:extLst>
            <a:ext uri="{FF2B5EF4-FFF2-40B4-BE49-F238E27FC236}">
              <a16:creationId xmlns:a16="http://schemas.microsoft.com/office/drawing/2014/main" id="{8A21D3DA-EB3B-4220-A049-C3E1AD783FA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a:extLst>
            <a:ext uri="{FF2B5EF4-FFF2-40B4-BE49-F238E27FC236}">
              <a16:creationId xmlns:a16="http://schemas.microsoft.com/office/drawing/2014/main" id="{4AA0F3A7-F23E-4989-96A5-CAF18A3FC3D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a:extLst>
            <a:ext uri="{FF2B5EF4-FFF2-40B4-BE49-F238E27FC236}">
              <a16:creationId xmlns:a16="http://schemas.microsoft.com/office/drawing/2014/main" id="{F50AC5AA-8A13-47C8-8F6C-973637611FE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a:extLst>
            <a:ext uri="{FF2B5EF4-FFF2-40B4-BE49-F238E27FC236}">
              <a16:creationId xmlns:a16="http://schemas.microsoft.com/office/drawing/2014/main" id="{D3C7DFFD-07DC-467B-B77F-779AD343E37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a:extLst>
            <a:ext uri="{FF2B5EF4-FFF2-40B4-BE49-F238E27FC236}">
              <a16:creationId xmlns:a16="http://schemas.microsoft.com/office/drawing/2014/main" id="{D6F85532-A53F-4E45-A20C-8BA01C3715E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a:extLst>
            <a:ext uri="{FF2B5EF4-FFF2-40B4-BE49-F238E27FC236}">
              <a16:creationId xmlns:a16="http://schemas.microsoft.com/office/drawing/2014/main" id="{38D8CFA2-A462-4AC5-BE84-CF0D8174999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6" name="テキスト ボックス 245">
          <a:extLst>
            <a:ext uri="{FF2B5EF4-FFF2-40B4-BE49-F238E27FC236}">
              <a16:creationId xmlns:a16="http://schemas.microsoft.com/office/drawing/2014/main" id="{3CA1972B-F6E4-4EF8-BC77-4829981BD32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7" name="直線コネクタ 246">
          <a:extLst>
            <a:ext uri="{FF2B5EF4-FFF2-40B4-BE49-F238E27FC236}">
              <a16:creationId xmlns:a16="http://schemas.microsoft.com/office/drawing/2014/main" id="{DDE684D9-186A-480D-AA6C-850258A4028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8" name="テキスト ボックス 247">
          <a:extLst>
            <a:ext uri="{FF2B5EF4-FFF2-40B4-BE49-F238E27FC236}">
              <a16:creationId xmlns:a16="http://schemas.microsoft.com/office/drawing/2014/main" id="{A0C1DC14-AA98-48FA-9137-286365E28FD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9" name="直線コネクタ 248">
          <a:extLst>
            <a:ext uri="{FF2B5EF4-FFF2-40B4-BE49-F238E27FC236}">
              <a16:creationId xmlns:a16="http://schemas.microsoft.com/office/drawing/2014/main" id="{F1CE04ED-B040-4C65-B47E-4EA52AB9E1A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0" name="テキスト ボックス 249">
          <a:extLst>
            <a:ext uri="{FF2B5EF4-FFF2-40B4-BE49-F238E27FC236}">
              <a16:creationId xmlns:a16="http://schemas.microsoft.com/office/drawing/2014/main" id="{B93B296F-20BB-458A-AEFE-B2D8D5DA4B1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1" name="直線コネクタ 250">
          <a:extLst>
            <a:ext uri="{FF2B5EF4-FFF2-40B4-BE49-F238E27FC236}">
              <a16:creationId xmlns:a16="http://schemas.microsoft.com/office/drawing/2014/main" id="{68B1ACC3-4075-4E10-A475-E48638FE318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2" name="テキスト ボックス 251">
          <a:extLst>
            <a:ext uri="{FF2B5EF4-FFF2-40B4-BE49-F238E27FC236}">
              <a16:creationId xmlns:a16="http://schemas.microsoft.com/office/drawing/2014/main" id="{47B1E5D6-FCD9-417F-9A43-3BE5CDF3D56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3" name="直線コネクタ 252">
          <a:extLst>
            <a:ext uri="{FF2B5EF4-FFF2-40B4-BE49-F238E27FC236}">
              <a16:creationId xmlns:a16="http://schemas.microsoft.com/office/drawing/2014/main" id="{AA1DFAFE-856F-4ED1-B5A1-B1F13C2A1CA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4" name="テキスト ボックス 253">
          <a:extLst>
            <a:ext uri="{FF2B5EF4-FFF2-40B4-BE49-F238E27FC236}">
              <a16:creationId xmlns:a16="http://schemas.microsoft.com/office/drawing/2014/main" id="{9E0723D3-AFCF-43B3-ACF3-300241E05CC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5" name="直線コネクタ 254">
          <a:extLst>
            <a:ext uri="{FF2B5EF4-FFF2-40B4-BE49-F238E27FC236}">
              <a16:creationId xmlns:a16="http://schemas.microsoft.com/office/drawing/2014/main" id="{9C43FDB7-CD9E-429D-B716-4F542963EB9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6" name="テキスト ボックス 255">
          <a:extLst>
            <a:ext uri="{FF2B5EF4-FFF2-40B4-BE49-F238E27FC236}">
              <a16:creationId xmlns:a16="http://schemas.microsoft.com/office/drawing/2014/main" id="{89FE8137-8B28-4FFB-A271-3B8DFD621CF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a:extLst>
            <a:ext uri="{FF2B5EF4-FFF2-40B4-BE49-F238E27FC236}">
              <a16:creationId xmlns:a16="http://schemas.microsoft.com/office/drawing/2014/main" id="{23593B02-BDEC-46FC-B269-541B207587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8" name="テキスト ボックス 257">
          <a:extLst>
            <a:ext uri="{FF2B5EF4-FFF2-40B4-BE49-F238E27FC236}">
              <a16:creationId xmlns:a16="http://schemas.microsoft.com/office/drawing/2014/main" id="{C2DBF1B4-2A7D-4642-8886-39F7AAB6842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福祉施設】&#10;有形固定資産減価償却率グラフ枠">
          <a:extLst>
            <a:ext uri="{FF2B5EF4-FFF2-40B4-BE49-F238E27FC236}">
              <a16:creationId xmlns:a16="http://schemas.microsoft.com/office/drawing/2014/main" id="{7621AA68-9671-4BF7-8D64-3A43509DCB2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60" name="直線コネクタ 259">
          <a:extLst>
            <a:ext uri="{FF2B5EF4-FFF2-40B4-BE49-F238E27FC236}">
              <a16:creationId xmlns:a16="http://schemas.microsoft.com/office/drawing/2014/main" id="{AF7A7676-32A5-4B15-A1D7-82511A909247}"/>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1" name="【福祉施設】&#10;有形固定資産減価償却率最小値テキスト">
          <a:extLst>
            <a:ext uri="{FF2B5EF4-FFF2-40B4-BE49-F238E27FC236}">
              <a16:creationId xmlns:a16="http://schemas.microsoft.com/office/drawing/2014/main" id="{8468EDCB-1CE6-4A53-AF5E-79B03AE0D99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2" name="直線コネクタ 261">
          <a:extLst>
            <a:ext uri="{FF2B5EF4-FFF2-40B4-BE49-F238E27FC236}">
              <a16:creationId xmlns:a16="http://schemas.microsoft.com/office/drawing/2014/main" id="{02CF9ED3-2F4E-4BEB-B49D-9D996B4989D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63" name="【福祉施設】&#10;有形固定資産減価償却率最大値テキスト">
          <a:extLst>
            <a:ext uri="{FF2B5EF4-FFF2-40B4-BE49-F238E27FC236}">
              <a16:creationId xmlns:a16="http://schemas.microsoft.com/office/drawing/2014/main" id="{F9589D42-45A1-4A7E-9279-0CCCA214BE4C}"/>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64" name="直線コネクタ 263">
          <a:extLst>
            <a:ext uri="{FF2B5EF4-FFF2-40B4-BE49-F238E27FC236}">
              <a16:creationId xmlns:a16="http://schemas.microsoft.com/office/drawing/2014/main" id="{59002456-FFBF-4158-A1D6-97A1A38EEEB4}"/>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65" name="【福祉施設】&#10;有形固定資産減価償却率平均値テキスト">
          <a:extLst>
            <a:ext uri="{FF2B5EF4-FFF2-40B4-BE49-F238E27FC236}">
              <a16:creationId xmlns:a16="http://schemas.microsoft.com/office/drawing/2014/main" id="{8D54C895-FF0C-45D6-8283-560C1C420971}"/>
            </a:ext>
          </a:extLst>
        </xdr:cNvPr>
        <xdr:cNvSpPr txBox="1"/>
      </xdr:nvSpPr>
      <xdr:spPr>
        <a:xfrm>
          <a:off x="4673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66" name="フローチャート: 判断 265">
          <a:extLst>
            <a:ext uri="{FF2B5EF4-FFF2-40B4-BE49-F238E27FC236}">
              <a16:creationId xmlns:a16="http://schemas.microsoft.com/office/drawing/2014/main" id="{E171CCB6-68C2-4305-9D6B-AAA2FAD74CD5}"/>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67" name="フローチャート: 判断 266">
          <a:extLst>
            <a:ext uri="{FF2B5EF4-FFF2-40B4-BE49-F238E27FC236}">
              <a16:creationId xmlns:a16="http://schemas.microsoft.com/office/drawing/2014/main" id="{E1DB1A2A-9D38-4EBA-B3CC-2EADC9985005}"/>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68" name="フローチャート: 判断 267">
          <a:extLst>
            <a:ext uri="{FF2B5EF4-FFF2-40B4-BE49-F238E27FC236}">
              <a16:creationId xmlns:a16="http://schemas.microsoft.com/office/drawing/2014/main" id="{FD3E5E9E-7E4F-4F50-8AF1-E330D2D52957}"/>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69" name="フローチャート: 判断 268">
          <a:extLst>
            <a:ext uri="{FF2B5EF4-FFF2-40B4-BE49-F238E27FC236}">
              <a16:creationId xmlns:a16="http://schemas.microsoft.com/office/drawing/2014/main" id="{AB7EF0A6-E13F-4898-A323-F2D191A5B7C0}"/>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70" name="フローチャート: 判断 269">
          <a:extLst>
            <a:ext uri="{FF2B5EF4-FFF2-40B4-BE49-F238E27FC236}">
              <a16:creationId xmlns:a16="http://schemas.microsoft.com/office/drawing/2014/main" id="{BEF3BCA0-28F2-428B-8564-ACDA494982B6}"/>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4DA2DB0C-CA2A-4FED-B101-29CE6C0360C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279FB79B-FB7E-4B2A-A3AC-B54FC48BEE8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46D60461-ECFB-4CA2-AD76-94DB612E599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D4501A02-CE09-4236-9862-BDAEB2003A0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90EE740A-4C8A-4519-B9D6-7EC0DE62CD4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52070</xdr:rowOff>
    </xdr:from>
    <xdr:to>
      <xdr:col>20</xdr:col>
      <xdr:colOff>38100</xdr:colOff>
      <xdr:row>83</xdr:row>
      <xdr:rowOff>153670</xdr:rowOff>
    </xdr:to>
    <xdr:sp macro="" textlink="">
      <xdr:nvSpPr>
        <xdr:cNvPr id="276" name="楕円 275">
          <a:extLst>
            <a:ext uri="{FF2B5EF4-FFF2-40B4-BE49-F238E27FC236}">
              <a16:creationId xmlns:a16="http://schemas.microsoft.com/office/drawing/2014/main" id="{F0BF42A8-BCD6-4697-994B-DA1CF4236519}"/>
            </a:ext>
          </a:extLst>
        </xdr:cNvPr>
        <xdr:cNvSpPr/>
      </xdr:nvSpPr>
      <xdr:spPr>
        <a:xfrm>
          <a:off x="3746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12064</xdr:rowOff>
    </xdr:from>
    <xdr:to>
      <xdr:col>15</xdr:col>
      <xdr:colOff>101600</xdr:colOff>
      <xdr:row>83</xdr:row>
      <xdr:rowOff>113664</xdr:rowOff>
    </xdr:to>
    <xdr:sp macro="" textlink="">
      <xdr:nvSpPr>
        <xdr:cNvPr id="277" name="楕円 276">
          <a:extLst>
            <a:ext uri="{FF2B5EF4-FFF2-40B4-BE49-F238E27FC236}">
              <a16:creationId xmlns:a16="http://schemas.microsoft.com/office/drawing/2014/main" id="{1B81B87E-C2E8-4FEA-B220-D9A32526E42C}"/>
            </a:ext>
          </a:extLst>
        </xdr:cNvPr>
        <xdr:cNvSpPr/>
      </xdr:nvSpPr>
      <xdr:spPr>
        <a:xfrm>
          <a:off x="2857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62864</xdr:rowOff>
    </xdr:from>
    <xdr:to>
      <xdr:col>19</xdr:col>
      <xdr:colOff>177800</xdr:colOff>
      <xdr:row>83</xdr:row>
      <xdr:rowOff>102870</xdr:rowOff>
    </xdr:to>
    <xdr:cxnSp macro="">
      <xdr:nvCxnSpPr>
        <xdr:cNvPr id="278" name="直線コネクタ 277">
          <a:extLst>
            <a:ext uri="{FF2B5EF4-FFF2-40B4-BE49-F238E27FC236}">
              <a16:creationId xmlns:a16="http://schemas.microsoft.com/office/drawing/2014/main" id="{31388F9D-6C14-4876-97EF-00DD3D20AA74}"/>
            </a:ext>
          </a:extLst>
        </xdr:cNvPr>
        <xdr:cNvCxnSpPr/>
      </xdr:nvCxnSpPr>
      <xdr:spPr>
        <a:xfrm>
          <a:off x="2908300" y="142932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143511</xdr:rowOff>
    </xdr:from>
    <xdr:to>
      <xdr:col>10</xdr:col>
      <xdr:colOff>165100</xdr:colOff>
      <xdr:row>83</xdr:row>
      <xdr:rowOff>73661</xdr:rowOff>
    </xdr:to>
    <xdr:sp macro="" textlink="">
      <xdr:nvSpPr>
        <xdr:cNvPr id="279" name="楕円 278">
          <a:extLst>
            <a:ext uri="{FF2B5EF4-FFF2-40B4-BE49-F238E27FC236}">
              <a16:creationId xmlns:a16="http://schemas.microsoft.com/office/drawing/2014/main" id="{9A830AE2-3556-4434-A9C8-839170FEDE9F}"/>
            </a:ext>
          </a:extLst>
        </xdr:cNvPr>
        <xdr:cNvSpPr/>
      </xdr:nvSpPr>
      <xdr:spPr>
        <a:xfrm>
          <a:off x="1968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22861</xdr:rowOff>
    </xdr:from>
    <xdr:to>
      <xdr:col>15</xdr:col>
      <xdr:colOff>50800</xdr:colOff>
      <xdr:row>83</xdr:row>
      <xdr:rowOff>62864</xdr:rowOff>
    </xdr:to>
    <xdr:cxnSp macro="">
      <xdr:nvCxnSpPr>
        <xdr:cNvPr id="280" name="直線コネクタ 279">
          <a:extLst>
            <a:ext uri="{FF2B5EF4-FFF2-40B4-BE49-F238E27FC236}">
              <a16:creationId xmlns:a16="http://schemas.microsoft.com/office/drawing/2014/main" id="{5D0A5733-377A-4C43-B162-A712620962C5}"/>
            </a:ext>
          </a:extLst>
        </xdr:cNvPr>
        <xdr:cNvCxnSpPr/>
      </xdr:nvCxnSpPr>
      <xdr:spPr>
        <a:xfrm>
          <a:off x="2019300" y="142532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281" name="n_1aveValue【福祉施設】&#10;有形固定資産減価償却率">
          <a:extLst>
            <a:ext uri="{FF2B5EF4-FFF2-40B4-BE49-F238E27FC236}">
              <a16:creationId xmlns:a16="http://schemas.microsoft.com/office/drawing/2014/main" id="{94A12F4C-D156-406C-8A44-AF0125ABED23}"/>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82" name="n_2aveValue【福祉施設】&#10;有形固定資産減価償却率">
          <a:extLst>
            <a:ext uri="{FF2B5EF4-FFF2-40B4-BE49-F238E27FC236}">
              <a16:creationId xmlns:a16="http://schemas.microsoft.com/office/drawing/2014/main" id="{5BABFC78-8DED-4E9B-9CB5-D9EB8463CC82}"/>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83" name="n_3aveValue【福祉施設】&#10;有形固定資産減価償却率">
          <a:extLst>
            <a:ext uri="{FF2B5EF4-FFF2-40B4-BE49-F238E27FC236}">
              <a16:creationId xmlns:a16="http://schemas.microsoft.com/office/drawing/2014/main" id="{0021D1EC-4841-4E9B-9023-07BA9DF499F8}"/>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84" name="n_4aveValue【福祉施設】&#10;有形固定資産減価償却率">
          <a:extLst>
            <a:ext uri="{FF2B5EF4-FFF2-40B4-BE49-F238E27FC236}">
              <a16:creationId xmlns:a16="http://schemas.microsoft.com/office/drawing/2014/main" id="{D2579B9C-CFE8-41AC-937D-99C4725A3650}"/>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144797</xdr:rowOff>
    </xdr:from>
    <xdr:ext cx="405111" cy="259045"/>
    <xdr:sp macro="" textlink="">
      <xdr:nvSpPr>
        <xdr:cNvPr id="285" name="n_1mainValue【福祉施設】&#10;有形固定資産減価償却率">
          <a:extLst>
            <a:ext uri="{FF2B5EF4-FFF2-40B4-BE49-F238E27FC236}">
              <a16:creationId xmlns:a16="http://schemas.microsoft.com/office/drawing/2014/main" id="{E5F3565B-359E-47A2-BA45-CCEF7BEFE639}"/>
            </a:ext>
          </a:extLst>
        </xdr:cNvPr>
        <xdr:cNvSpPr txBox="1"/>
      </xdr:nvSpPr>
      <xdr:spPr>
        <a:xfrm>
          <a:off x="35820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104791</xdr:rowOff>
    </xdr:from>
    <xdr:ext cx="405111" cy="259045"/>
    <xdr:sp macro="" textlink="">
      <xdr:nvSpPr>
        <xdr:cNvPr id="286" name="n_2mainValue【福祉施設】&#10;有形固定資産減価償却率">
          <a:extLst>
            <a:ext uri="{FF2B5EF4-FFF2-40B4-BE49-F238E27FC236}">
              <a16:creationId xmlns:a16="http://schemas.microsoft.com/office/drawing/2014/main" id="{B1EEB6CC-6D52-4B20-B0D1-D881DF32FACB}"/>
            </a:ext>
          </a:extLst>
        </xdr:cNvPr>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64788</xdr:rowOff>
    </xdr:from>
    <xdr:ext cx="405111" cy="259045"/>
    <xdr:sp macro="" textlink="">
      <xdr:nvSpPr>
        <xdr:cNvPr id="287" name="n_3mainValue【福祉施設】&#10;有形固定資産減価償却率">
          <a:extLst>
            <a:ext uri="{FF2B5EF4-FFF2-40B4-BE49-F238E27FC236}">
              <a16:creationId xmlns:a16="http://schemas.microsoft.com/office/drawing/2014/main" id="{074D9A8B-7D63-40CA-9A30-8D65E026A05B}"/>
            </a:ext>
          </a:extLst>
        </xdr:cNvPr>
        <xdr:cNvSpPr txBox="1"/>
      </xdr:nvSpPr>
      <xdr:spPr>
        <a:xfrm>
          <a:off x="1816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a:extLst>
            <a:ext uri="{FF2B5EF4-FFF2-40B4-BE49-F238E27FC236}">
              <a16:creationId xmlns:a16="http://schemas.microsoft.com/office/drawing/2014/main" id="{5A6CE895-C706-4BB9-AFC6-11906ADACD8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a:extLst>
            <a:ext uri="{FF2B5EF4-FFF2-40B4-BE49-F238E27FC236}">
              <a16:creationId xmlns:a16="http://schemas.microsoft.com/office/drawing/2014/main" id="{165378E5-38F0-4D62-B9AF-755260DB983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a:extLst>
            <a:ext uri="{FF2B5EF4-FFF2-40B4-BE49-F238E27FC236}">
              <a16:creationId xmlns:a16="http://schemas.microsoft.com/office/drawing/2014/main" id="{7F96D46F-1CA7-49FD-BA6C-D410643D7BC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a:extLst>
            <a:ext uri="{FF2B5EF4-FFF2-40B4-BE49-F238E27FC236}">
              <a16:creationId xmlns:a16="http://schemas.microsoft.com/office/drawing/2014/main" id="{06319FC0-86C7-47DE-849E-2969C570A46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a:extLst>
            <a:ext uri="{FF2B5EF4-FFF2-40B4-BE49-F238E27FC236}">
              <a16:creationId xmlns:a16="http://schemas.microsoft.com/office/drawing/2014/main" id="{4CFCE1A8-0624-42F2-B548-8D3FF96161C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a:extLst>
            <a:ext uri="{FF2B5EF4-FFF2-40B4-BE49-F238E27FC236}">
              <a16:creationId xmlns:a16="http://schemas.microsoft.com/office/drawing/2014/main" id="{C1A09152-8543-4243-8FCF-97219889757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a:extLst>
            <a:ext uri="{FF2B5EF4-FFF2-40B4-BE49-F238E27FC236}">
              <a16:creationId xmlns:a16="http://schemas.microsoft.com/office/drawing/2014/main" id="{D510DE32-82E7-465B-80F4-B56C1433A1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a:extLst>
            <a:ext uri="{FF2B5EF4-FFF2-40B4-BE49-F238E27FC236}">
              <a16:creationId xmlns:a16="http://schemas.microsoft.com/office/drawing/2014/main" id="{22D9451D-5844-433F-9BE0-59DE53E1B74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a:extLst>
            <a:ext uri="{FF2B5EF4-FFF2-40B4-BE49-F238E27FC236}">
              <a16:creationId xmlns:a16="http://schemas.microsoft.com/office/drawing/2014/main" id="{EBFA663B-77DD-4D85-8C7D-34BA40D594C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a:extLst>
            <a:ext uri="{FF2B5EF4-FFF2-40B4-BE49-F238E27FC236}">
              <a16:creationId xmlns:a16="http://schemas.microsoft.com/office/drawing/2014/main" id="{92C3D03C-7DA5-4B47-BC93-78706AF4E47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a:extLst>
            <a:ext uri="{FF2B5EF4-FFF2-40B4-BE49-F238E27FC236}">
              <a16:creationId xmlns:a16="http://schemas.microsoft.com/office/drawing/2014/main" id="{41C183ED-9B5B-4B60-BC9F-7157EAC2B15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a:extLst>
            <a:ext uri="{FF2B5EF4-FFF2-40B4-BE49-F238E27FC236}">
              <a16:creationId xmlns:a16="http://schemas.microsoft.com/office/drawing/2014/main" id="{5BF8D644-06B5-4049-A19A-CEF381D1ACC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a:extLst>
            <a:ext uri="{FF2B5EF4-FFF2-40B4-BE49-F238E27FC236}">
              <a16:creationId xmlns:a16="http://schemas.microsoft.com/office/drawing/2014/main" id="{9D9AD148-F5EB-4875-9047-2C5E330422B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a:extLst>
            <a:ext uri="{FF2B5EF4-FFF2-40B4-BE49-F238E27FC236}">
              <a16:creationId xmlns:a16="http://schemas.microsoft.com/office/drawing/2014/main" id="{4498283C-0F62-47A7-BCF4-727207CD896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a:extLst>
            <a:ext uri="{FF2B5EF4-FFF2-40B4-BE49-F238E27FC236}">
              <a16:creationId xmlns:a16="http://schemas.microsoft.com/office/drawing/2014/main" id="{D3EB8820-08A6-4BAE-BD00-EBFCA30FF7D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a:extLst>
            <a:ext uri="{FF2B5EF4-FFF2-40B4-BE49-F238E27FC236}">
              <a16:creationId xmlns:a16="http://schemas.microsoft.com/office/drawing/2014/main" id="{7D6DF727-9904-47C8-89F6-B5F3E31C4D3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a:extLst>
            <a:ext uri="{FF2B5EF4-FFF2-40B4-BE49-F238E27FC236}">
              <a16:creationId xmlns:a16="http://schemas.microsoft.com/office/drawing/2014/main" id="{0293F848-6908-47A9-9BBE-B7B9BC7EAE1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a:extLst>
            <a:ext uri="{FF2B5EF4-FFF2-40B4-BE49-F238E27FC236}">
              <a16:creationId xmlns:a16="http://schemas.microsoft.com/office/drawing/2014/main" id="{3B343A49-9586-4FB1-A98F-6106E9B91FE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a:extLst>
            <a:ext uri="{FF2B5EF4-FFF2-40B4-BE49-F238E27FC236}">
              <a16:creationId xmlns:a16="http://schemas.microsoft.com/office/drawing/2014/main" id="{AFCF09B6-0C8B-4D1F-846C-FC8B3D8F758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a:extLst>
            <a:ext uri="{FF2B5EF4-FFF2-40B4-BE49-F238E27FC236}">
              <a16:creationId xmlns:a16="http://schemas.microsoft.com/office/drawing/2014/main" id="{53240729-A210-45A4-9D39-DFAF58D591B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877DA837-AD14-4670-AA1A-E3C59D0AFC0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12D2FC83-0535-48FD-AB24-04CC356AABA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a:extLst>
            <a:ext uri="{FF2B5EF4-FFF2-40B4-BE49-F238E27FC236}">
              <a16:creationId xmlns:a16="http://schemas.microsoft.com/office/drawing/2014/main" id="{5415C0CF-7624-44E2-B90A-CE597589F72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11" name="直線コネクタ 310">
          <a:extLst>
            <a:ext uri="{FF2B5EF4-FFF2-40B4-BE49-F238E27FC236}">
              <a16:creationId xmlns:a16="http://schemas.microsoft.com/office/drawing/2014/main" id="{7968F29A-5D56-4A8A-8798-12317F5E46FC}"/>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a:extLst>
            <a:ext uri="{FF2B5EF4-FFF2-40B4-BE49-F238E27FC236}">
              <a16:creationId xmlns:a16="http://schemas.microsoft.com/office/drawing/2014/main" id="{CF098945-FA10-4844-861A-281707CB835A}"/>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a:extLst>
            <a:ext uri="{FF2B5EF4-FFF2-40B4-BE49-F238E27FC236}">
              <a16:creationId xmlns:a16="http://schemas.microsoft.com/office/drawing/2014/main" id="{7B6924B9-25CC-4912-898A-E2C06BB0EC39}"/>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14" name="【福祉施設】&#10;一人当たり面積最大値テキスト">
          <a:extLst>
            <a:ext uri="{FF2B5EF4-FFF2-40B4-BE49-F238E27FC236}">
              <a16:creationId xmlns:a16="http://schemas.microsoft.com/office/drawing/2014/main" id="{4E869BC1-081C-4B59-9366-452C919ED1A2}"/>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15" name="直線コネクタ 314">
          <a:extLst>
            <a:ext uri="{FF2B5EF4-FFF2-40B4-BE49-F238E27FC236}">
              <a16:creationId xmlns:a16="http://schemas.microsoft.com/office/drawing/2014/main" id="{DE705E59-C47B-479B-90F6-EA83D2583450}"/>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316" name="【福祉施設】&#10;一人当たり面積平均値テキスト">
          <a:extLst>
            <a:ext uri="{FF2B5EF4-FFF2-40B4-BE49-F238E27FC236}">
              <a16:creationId xmlns:a16="http://schemas.microsoft.com/office/drawing/2014/main" id="{36E95433-6855-4F0A-8008-8C67EE8EAFE5}"/>
            </a:ext>
          </a:extLst>
        </xdr:cNvPr>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17" name="フローチャート: 判断 316">
          <a:extLst>
            <a:ext uri="{FF2B5EF4-FFF2-40B4-BE49-F238E27FC236}">
              <a16:creationId xmlns:a16="http://schemas.microsoft.com/office/drawing/2014/main" id="{180061F5-9862-4A7F-B8E9-53C0C32B1082}"/>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18" name="フローチャート: 判断 317">
          <a:extLst>
            <a:ext uri="{FF2B5EF4-FFF2-40B4-BE49-F238E27FC236}">
              <a16:creationId xmlns:a16="http://schemas.microsoft.com/office/drawing/2014/main" id="{81AB317B-E435-4774-BCAA-1FF0EC73C2CE}"/>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19" name="フローチャート: 判断 318">
          <a:extLst>
            <a:ext uri="{FF2B5EF4-FFF2-40B4-BE49-F238E27FC236}">
              <a16:creationId xmlns:a16="http://schemas.microsoft.com/office/drawing/2014/main" id="{3BE5C8D2-B1EC-4944-94F9-267ABD1F7C4E}"/>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20" name="フローチャート: 判断 319">
          <a:extLst>
            <a:ext uri="{FF2B5EF4-FFF2-40B4-BE49-F238E27FC236}">
              <a16:creationId xmlns:a16="http://schemas.microsoft.com/office/drawing/2014/main" id="{2E8C2397-F251-4BA1-89B0-1049DBAA1856}"/>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21" name="フローチャート: 判断 320">
          <a:extLst>
            <a:ext uri="{FF2B5EF4-FFF2-40B4-BE49-F238E27FC236}">
              <a16:creationId xmlns:a16="http://schemas.microsoft.com/office/drawing/2014/main" id="{E0677560-FB59-41A5-8B17-E71872362001}"/>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B94CC102-CF74-431E-9B37-9909249C2B5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AE43963C-BB2A-4D7F-B82A-B77365C45A2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C027616D-84BD-4B36-8BB6-C66D99EFE0A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2D9961A9-21F7-4DB4-AAB8-B8573965687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BBB2D939-2E3F-442F-8ACB-BA9009F53C6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19050</xdr:rowOff>
    </xdr:from>
    <xdr:to>
      <xdr:col>50</xdr:col>
      <xdr:colOff>165100</xdr:colOff>
      <xdr:row>86</xdr:row>
      <xdr:rowOff>120650</xdr:rowOff>
    </xdr:to>
    <xdr:sp macro="" textlink="">
      <xdr:nvSpPr>
        <xdr:cNvPr id="327" name="楕円 326">
          <a:extLst>
            <a:ext uri="{FF2B5EF4-FFF2-40B4-BE49-F238E27FC236}">
              <a16:creationId xmlns:a16="http://schemas.microsoft.com/office/drawing/2014/main" id="{4E0B3B75-A718-4ABE-9175-06CF5C5EB013}"/>
            </a:ext>
          </a:extLst>
        </xdr:cNvPr>
        <xdr:cNvSpPr/>
      </xdr:nvSpPr>
      <xdr:spPr>
        <a:xfrm>
          <a:off x="9588500" y="147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20320</xdr:rowOff>
    </xdr:from>
    <xdr:to>
      <xdr:col>46</xdr:col>
      <xdr:colOff>38100</xdr:colOff>
      <xdr:row>86</xdr:row>
      <xdr:rowOff>121920</xdr:rowOff>
    </xdr:to>
    <xdr:sp macro="" textlink="">
      <xdr:nvSpPr>
        <xdr:cNvPr id="328" name="楕円 327">
          <a:extLst>
            <a:ext uri="{FF2B5EF4-FFF2-40B4-BE49-F238E27FC236}">
              <a16:creationId xmlns:a16="http://schemas.microsoft.com/office/drawing/2014/main" id="{66A20A34-D45A-4603-BD2B-CF61C682F6F5}"/>
            </a:ext>
          </a:extLst>
        </xdr:cNvPr>
        <xdr:cNvSpPr/>
      </xdr:nvSpPr>
      <xdr:spPr>
        <a:xfrm>
          <a:off x="8699500" y="147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69850</xdr:rowOff>
    </xdr:from>
    <xdr:to>
      <xdr:col>50</xdr:col>
      <xdr:colOff>114300</xdr:colOff>
      <xdr:row>86</xdr:row>
      <xdr:rowOff>71120</xdr:rowOff>
    </xdr:to>
    <xdr:cxnSp macro="">
      <xdr:nvCxnSpPr>
        <xdr:cNvPr id="329" name="直線コネクタ 328">
          <a:extLst>
            <a:ext uri="{FF2B5EF4-FFF2-40B4-BE49-F238E27FC236}">
              <a16:creationId xmlns:a16="http://schemas.microsoft.com/office/drawing/2014/main" id="{65497001-4734-41B6-9621-B89D4E1A2155}"/>
            </a:ext>
          </a:extLst>
        </xdr:cNvPr>
        <xdr:cNvCxnSpPr/>
      </xdr:nvCxnSpPr>
      <xdr:spPr>
        <a:xfrm flipV="1">
          <a:off x="8750300" y="148145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20320</xdr:rowOff>
    </xdr:from>
    <xdr:to>
      <xdr:col>41</xdr:col>
      <xdr:colOff>101600</xdr:colOff>
      <xdr:row>86</xdr:row>
      <xdr:rowOff>121920</xdr:rowOff>
    </xdr:to>
    <xdr:sp macro="" textlink="">
      <xdr:nvSpPr>
        <xdr:cNvPr id="330" name="楕円 329">
          <a:extLst>
            <a:ext uri="{FF2B5EF4-FFF2-40B4-BE49-F238E27FC236}">
              <a16:creationId xmlns:a16="http://schemas.microsoft.com/office/drawing/2014/main" id="{772A12F1-26D5-44E9-9AB2-3902F0390256}"/>
            </a:ext>
          </a:extLst>
        </xdr:cNvPr>
        <xdr:cNvSpPr/>
      </xdr:nvSpPr>
      <xdr:spPr>
        <a:xfrm>
          <a:off x="7810500" y="147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71120</xdr:rowOff>
    </xdr:from>
    <xdr:to>
      <xdr:col>45</xdr:col>
      <xdr:colOff>177800</xdr:colOff>
      <xdr:row>86</xdr:row>
      <xdr:rowOff>71120</xdr:rowOff>
    </xdr:to>
    <xdr:cxnSp macro="">
      <xdr:nvCxnSpPr>
        <xdr:cNvPr id="331" name="直線コネクタ 330">
          <a:extLst>
            <a:ext uri="{FF2B5EF4-FFF2-40B4-BE49-F238E27FC236}">
              <a16:creationId xmlns:a16="http://schemas.microsoft.com/office/drawing/2014/main" id="{4BA78646-C111-4797-9007-057885931F2D}"/>
            </a:ext>
          </a:extLst>
        </xdr:cNvPr>
        <xdr:cNvCxnSpPr/>
      </xdr:nvCxnSpPr>
      <xdr:spPr>
        <a:xfrm>
          <a:off x="7861300" y="1481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32" name="n_1aveValue【福祉施設】&#10;一人当たり面積">
          <a:extLst>
            <a:ext uri="{FF2B5EF4-FFF2-40B4-BE49-F238E27FC236}">
              <a16:creationId xmlns:a16="http://schemas.microsoft.com/office/drawing/2014/main" id="{3A91765B-4CC2-4425-9E8F-13376468D56F}"/>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33" name="n_2aveValue【福祉施設】&#10;一人当たり面積">
          <a:extLst>
            <a:ext uri="{FF2B5EF4-FFF2-40B4-BE49-F238E27FC236}">
              <a16:creationId xmlns:a16="http://schemas.microsoft.com/office/drawing/2014/main" id="{96D14673-393B-419E-A407-689710A8CCE6}"/>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34" name="n_3aveValue【福祉施設】&#10;一人当たり面積">
          <a:extLst>
            <a:ext uri="{FF2B5EF4-FFF2-40B4-BE49-F238E27FC236}">
              <a16:creationId xmlns:a16="http://schemas.microsoft.com/office/drawing/2014/main" id="{EC73C16E-B10B-40D7-BBDC-3EE0CFB4F6C4}"/>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35" name="n_4aveValue【福祉施設】&#10;一人当たり面積">
          <a:extLst>
            <a:ext uri="{FF2B5EF4-FFF2-40B4-BE49-F238E27FC236}">
              <a16:creationId xmlns:a16="http://schemas.microsoft.com/office/drawing/2014/main" id="{9FE49F32-36A1-40FC-BDAC-E2878A8A8F2E}"/>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111777</xdr:rowOff>
    </xdr:from>
    <xdr:ext cx="469744" cy="259045"/>
    <xdr:sp macro="" textlink="">
      <xdr:nvSpPr>
        <xdr:cNvPr id="336" name="n_1mainValue【福祉施設】&#10;一人当たり面積">
          <a:extLst>
            <a:ext uri="{FF2B5EF4-FFF2-40B4-BE49-F238E27FC236}">
              <a16:creationId xmlns:a16="http://schemas.microsoft.com/office/drawing/2014/main" id="{F702D52D-9A75-4914-A92C-E61B20A1577A}"/>
            </a:ext>
          </a:extLst>
        </xdr:cNvPr>
        <xdr:cNvSpPr txBox="1"/>
      </xdr:nvSpPr>
      <xdr:spPr>
        <a:xfrm>
          <a:off x="9391727"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113047</xdr:rowOff>
    </xdr:from>
    <xdr:ext cx="469744" cy="259045"/>
    <xdr:sp macro="" textlink="">
      <xdr:nvSpPr>
        <xdr:cNvPr id="337" name="n_2mainValue【福祉施設】&#10;一人当たり面積">
          <a:extLst>
            <a:ext uri="{FF2B5EF4-FFF2-40B4-BE49-F238E27FC236}">
              <a16:creationId xmlns:a16="http://schemas.microsoft.com/office/drawing/2014/main" id="{52C4FCF4-59CC-41E4-B0DF-94C04385EB2C}"/>
            </a:ext>
          </a:extLst>
        </xdr:cNvPr>
        <xdr:cNvSpPr txBox="1"/>
      </xdr:nvSpPr>
      <xdr:spPr>
        <a:xfrm>
          <a:off x="8515427" y="1485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113047</xdr:rowOff>
    </xdr:from>
    <xdr:ext cx="469744" cy="259045"/>
    <xdr:sp macro="" textlink="">
      <xdr:nvSpPr>
        <xdr:cNvPr id="338" name="n_3mainValue【福祉施設】&#10;一人当たり面積">
          <a:extLst>
            <a:ext uri="{FF2B5EF4-FFF2-40B4-BE49-F238E27FC236}">
              <a16:creationId xmlns:a16="http://schemas.microsoft.com/office/drawing/2014/main" id="{8CD03FD1-DEC7-44E3-983E-955D93F79293}"/>
            </a:ext>
          </a:extLst>
        </xdr:cNvPr>
        <xdr:cNvSpPr txBox="1"/>
      </xdr:nvSpPr>
      <xdr:spPr>
        <a:xfrm>
          <a:off x="7626427" y="1485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a:extLst>
            <a:ext uri="{FF2B5EF4-FFF2-40B4-BE49-F238E27FC236}">
              <a16:creationId xmlns:a16="http://schemas.microsoft.com/office/drawing/2014/main" id="{A3DCD1F4-EA1B-4C50-858A-CF979676E29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a:extLst>
            <a:ext uri="{FF2B5EF4-FFF2-40B4-BE49-F238E27FC236}">
              <a16:creationId xmlns:a16="http://schemas.microsoft.com/office/drawing/2014/main" id="{E98B4C68-2461-4D8A-956E-E100A9225D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a:extLst>
            <a:ext uri="{FF2B5EF4-FFF2-40B4-BE49-F238E27FC236}">
              <a16:creationId xmlns:a16="http://schemas.microsoft.com/office/drawing/2014/main" id="{C94E3714-721B-440D-AFE7-C0712816481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a:extLst>
            <a:ext uri="{FF2B5EF4-FFF2-40B4-BE49-F238E27FC236}">
              <a16:creationId xmlns:a16="http://schemas.microsoft.com/office/drawing/2014/main" id="{B19D0E79-FAE8-45E2-8D60-8DB929BB94A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a:extLst>
            <a:ext uri="{FF2B5EF4-FFF2-40B4-BE49-F238E27FC236}">
              <a16:creationId xmlns:a16="http://schemas.microsoft.com/office/drawing/2014/main" id="{62DB45A0-1FC9-4473-BEE6-21535AE55B6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a:extLst>
            <a:ext uri="{FF2B5EF4-FFF2-40B4-BE49-F238E27FC236}">
              <a16:creationId xmlns:a16="http://schemas.microsoft.com/office/drawing/2014/main" id="{A250DF1D-B465-4951-877C-36120676E65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a:extLst>
            <a:ext uri="{FF2B5EF4-FFF2-40B4-BE49-F238E27FC236}">
              <a16:creationId xmlns:a16="http://schemas.microsoft.com/office/drawing/2014/main" id="{FB22F489-188F-4FDD-A99B-E696ED65BAC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a:extLst>
            <a:ext uri="{FF2B5EF4-FFF2-40B4-BE49-F238E27FC236}">
              <a16:creationId xmlns:a16="http://schemas.microsoft.com/office/drawing/2014/main" id="{99BBB2CD-AD38-4606-AEF2-617D31D2F74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7" name="テキスト ボックス 346">
          <a:extLst>
            <a:ext uri="{FF2B5EF4-FFF2-40B4-BE49-F238E27FC236}">
              <a16:creationId xmlns:a16="http://schemas.microsoft.com/office/drawing/2014/main" id="{42C20A96-7E45-4896-995F-9E951582173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8" name="直線コネクタ 347">
          <a:extLst>
            <a:ext uri="{FF2B5EF4-FFF2-40B4-BE49-F238E27FC236}">
              <a16:creationId xmlns:a16="http://schemas.microsoft.com/office/drawing/2014/main" id="{B9B40717-2F07-4132-B44C-62D603DE1CC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9" name="テキスト ボックス 348">
          <a:extLst>
            <a:ext uri="{FF2B5EF4-FFF2-40B4-BE49-F238E27FC236}">
              <a16:creationId xmlns:a16="http://schemas.microsoft.com/office/drawing/2014/main" id="{AC39A0A0-8873-497B-BEF9-E7FB833123A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a:extLst>
            <a:ext uri="{FF2B5EF4-FFF2-40B4-BE49-F238E27FC236}">
              <a16:creationId xmlns:a16="http://schemas.microsoft.com/office/drawing/2014/main" id="{E953BFC5-2BE8-4427-9AC2-C70F009E9B4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99A59163-D5EA-495A-AA1F-5987059F0DB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a:extLst>
            <a:ext uri="{FF2B5EF4-FFF2-40B4-BE49-F238E27FC236}">
              <a16:creationId xmlns:a16="http://schemas.microsoft.com/office/drawing/2014/main" id="{FAD8D1D3-9154-445F-8032-E7307CF82AA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a:extLst>
            <a:ext uri="{FF2B5EF4-FFF2-40B4-BE49-F238E27FC236}">
              <a16:creationId xmlns:a16="http://schemas.microsoft.com/office/drawing/2014/main" id="{D8113698-3A82-49BD-A715-4A15936EC59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a:extLst>
            <a:ext uri="{FF2B5EF4-FFF2-40B4-BE49-F238E27FC236}">
              <a16:creationId xmlns:a16="http://schemas.microsoft.com/office/drawing/2014/main" id="{B3CD5853-1FE1-4A28-9AE0-1214E545448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a:extLst>
            <a:ext uri="{FF2B5EF4-FFF2-40B4-BE49-F238E27FC236}">
              <a16:creationId xmlns:a16="http://schemas.microsoft.com/office/drawing/2014/main" id="{71C70A62-D9D5-4467-A222-91161092137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a:extLst>
            <a:ext uri="{FF2B5EF4-FFF2-40B4-BE49-F238E27FC236}">
              <a16:creationId xmlns:a16="http://schemas.microsoft.com/office/drawing/2014/main" id="{A38617FA-B63B-4AF1-A841-86560C047CE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a:extLst>
            <a:ext uri="{FF2B5EF4-FFF2-40B4-BE49-F238E27FC236}">
              <a16:creationId xmlns:a16="http://schemas.microsoft.com/office/drawing/2014/main" id="{1899427E-5D9E-48A2-A132-1DEF75B3153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a:extLst>
            <a:ext uri="{FF2B5EF4-FFF2-40B4-BE49-F238E27FC236}">
              <a16:creationId xmlns:a16="http://schemas.microsoft.com/office/drawing/2014/main" id="{061BE74B-9920-4265-8599-60FB6262FD5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59" name="テキスト ボックス 358">
          <a:extLst>
            <a:ext uri="{FF2B5EF4-FFF2-40B4-BE49-F238E27FC236}">
              <a16:creationId xmlns:a16="http://schemas.microsoft.com/office/drawing/2014/main" id="{BD05C147-9ADD-437B-A79A-8327EE3B376C}"/>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a:extLst>
            <a:ext uri="{FF2B5EF4-FFF2-40B4-BE49-F238E27FC236}">
              <a16:creationId xmlns:a16="http://schemas.microsoft.com/office/drawing/2014/main" id="{F6C9C201-5781-454E-B23E-78CB9541D5F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市民会館】&#10;有形固定資産減価償却率グラフ枠">
          <a:extLst>
            <a:ext uri="{FF2B5EF4-FFF2-40B4-BE49-F238E27FC236}">
              <a16:creationId xmlns:a16="http://schemas.microsoft.com/office/drawing/2014/main" id="{F7C4CBC9-3043-4BBE-82C4-E62754C6D55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62" name="直線コネクタ 361">
          <a:extLst>
            <a:ext uri="{FF2B5EF4-FFF2-40B4-BE49-F238E27FC236}">
              <a16:creationId xmlns:a16="http://schemas.microsoft.com/office/drawing/2014/main" id="{C8C87F60-E2FF-43B9-8BB3-4B0BD51C5C79}"/>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63" name="【市民会館】&#10;有形固定資産減価償却率最小値テキスト">
          <a:extLst>
            <a:ext uri="{FF2B5EF4-FFF2-40B4-BE49-F238E27FC236}">
              <a16:creationId xmlns:a16="http://schemas.microsoft.com/office/drawing/2014/main" id="{29F97435-3FDE-49D4-B590-C0BAB2F8F9D9}"/>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64" name="直線コネクタ 363">
          <a:extLst>
            <a:ext uri="{FF2B5EF4-FFF2-40B4-BE49-F238E27FC236}">
              <a16:creationId xmlns:a16="http://schemas.microsoft.com/office/drawing/2014/main" id="{BAC331B1-A4F3-4F9F-AAB8-E419941866C4}"/>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65" name="【市民会館】&#10;有形固定資産減価償却率最大値テキスト">
          <a:extLst>
            <a:ext uri="{FF2B5EF4-FFF2-40B4-BE49-F238E27FC236}">
              <a16:creationId xmlns:a16="http://schemas.microsoft.com/office/drawing/2014/main" id="{36862357-8B94-495E-89B3-A8EA8E2D8251}"/>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66" name="直線コネクタ 365">
          <a:extLst>
            <a:ext uri="{FF2B5EF4-FFF2-40B4-BE49-F238E27FC236}">
              <a16:creationId xmlns:a16="http://schemas.microsoft.com/office/drawing/2014/main" id="{13754F08-E199-41B1-9D2D-11F39A560E4C}"/>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67" name="【市民会館】&#10;有形固定資産減価償却率平均値テキスト">
          <a:extLst>
            <a:ext uri="{FF2B5EF4-FFF2-40B4-BE49-F238E27FC236}">
              <a16:creationId xmlns:a16="http://schemas.microsoft.com/office/drawing/2014/main" id="{F6A4A66D-3B58-48FD-A8B2-3E5DD86B7CFA}"/>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68" name="フローチャート: 判断 367">
          <a:extLst>
            <a:ext uri="{FF2B5EF4-FFF2-40B4-BE49-F238E27FC236}">
              <a16:creationId xmlns:a16="http://schemas.microsoft.com/office/drawing/2014/main" id="{E3E8F187-2284-48D7-8267-8130DE62DDCB}"/>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69" name="フローチャート: 判断 368">
          <a:extLst>
            <a:ext uri="{FF2B5EF4-FFF2-40B4-BE49-F238E27FC236}">
              <a16:creationId xmlns:a16="http://schemas.microsoft.com/office/drawing/2014/main" id="{E0FEB81A-DD2A-48A7-8D6B-9E9C44EB7E6C}"/>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70" name="フローチャート: 判断 369">
          <a:extLst>
            <a:ext uri="{FF2B5EF4-FFF2-40B4-BE49-F238E27FC236}">
              <a16:creationId xmlns:a16="http://schemas.microsoft.com/office/drawing/2014/main" id="{38E2B382-AAE5-41E8-A053-16F74F53C3E9}"/>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71" name="フローチャート: 判断 370">
          <a:extLst>
            <a:ext uri="{FF2B5EF4-FFF2-40B4-BE49-F238E27FC236}">
              <a16:creationId xmlns:a16="http://schemas.microsoft.com/office/drawing/2014/main" id="{A655C1FF-332B-4A59-801D-2EDC2704900D}"/>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72" name="フローチャート: 判断 371">
          <a:extLst>
            <a:ext uri="{FF2B5EF4-FFF2-40B4-BE49-F238E27FC236}">
              <a16:creationId xmlns:a16="http://schemas.microsoft.com/office/drawing/2014/main" id="{392ADACF-EFEF-45A5-A22B-7CBD1B254CFD}"/>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E087016B-5C0B-48BD-BD27-789EE43516A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801A9741-32E7-43AA-AC8E-A4FBD045843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C1C8123F-7C78-487A-ADED-A3B98930973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4794AF0D-96DD-42A1-9407-141322B09BB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799F1E2-0714-46E4-B39B-B148FFF0344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73661</xdr:rowOff>
    </xdr:from>
    <xdr:to>
      <xdr:col>20</xdr:col>
      <xdr:colOff>38100</xdr:colOff>
      <xdr:row>104</xdr:row>
      <xdr:rowOff>3811</xdr:rowOff>
    </xdr:to>
    <xdr:sp macro="" textlink="">
      <xdr:nvSpPr>
        <xdr:cNvPr id="378" name="楕円 377">
          <a:extLst>
            <a:ext uri="{FF2B5EF4-FFF2-40B4-BE49-F238E27FC236}">
              <a16:creationId xmlns:a16="http://schemas.microsoft.com/office/drawing/2014/main" id="{95836169-A9C0-4A7A-B67F-BEC43CF814A5}"/>
            </a:ext>
          </a:extLst>
        </xdr:cNvPr>
        <xdr:cNvSpPr/>
      </xdr:nvSpPr>
      <xdr:spPr>
        <a:xfrm>
          <a:off x="3746500" y="177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50800</xdr:rowOff>
    </xdr:from>
    <xdr:to>
      <xdr:col>15</xdr:col>
      <xdr:colOff>101600</xdr:colOff>
      <xdr:row>103</xdr:row>
      <xdr:rowOff>152400</xdr:rowOff>
    </xdr:to>
    <xdr:sp macro="" textlink="">
      <xdr:nvSpPr>
        <xdr:cNvPr id="379" name="楕円 378">
          <a:extLst>
            <a:ext uri="{FF2B5EF4-FFF2-40B4-BE49-F238E27FC236}">
              <a16:creationId xmlns:a16="http://schemas.microsoft.com/office/drawing/2014/main" id="{A8556D94-2BBD-4CB7-A465-666136A10A63}"/>
            </a:ext>
          </a:extLst>
        </xdr:cNvPr>
        <xdr:cNvSpPr/>
      </xdr:nvSpPr>
      <xdr:spPr>
        <a:xfrm>
          <a:off x="2857500" y="177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101600</xdr:rowOff>
    </xdr:from>
    <xdr:to>
      <xdr:col>19</xdr:col>
      <xdr:colOff>177800</xdr:colOff>
      <xdr:row>103</xdr:row>
      <xdr:rowOff>124461</xdr:rowOff>
    </xdr:to>
    <xdr:cxnSp macro="">
      <xdr:nvCxnSpPr>
        <xdr:cNvPr id="380" name="直線コネクタ 379">
          <a:extLst>
            <a:ext uri="{FF2B5EF4-FFF2-40B4-BE49-F238E27FC236}">
              <a16:creationId xmlns:a16="http://schemas.microsoft.com/office/drawing/2014/main" id="{0F8349C1-E170-4469-85E7-30B733EC0FB0}"/>
            </a:ext>
          </a:extLst>
        </xdr:cNvPr>
        <xdr:cNvCxnSpPr/>
      </xdr:nvCxnSpPr>
      <xdr:spPr>
        <a:xfrm>
          <a:off x="2908300" y="177609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381" name="楕円 380">
          <a:extLst>
            <a:ext uri="{FF2B5EF4-FFF2-40B4-BE49-F238E27FC236}">
              <a16:creationId xmlns:a16="http://schemas.microsoft.com/office/drawing/2014/main" id="{BF75D63F-B98C-4604-96B6-CD65612A6648}"/>
            </a:ext>
          </a:extLst>
        </xdr:cNvPr>
        <xdr:cNvSpPr/>
      </xdr:nvSpPr>
      <xdr:spPr>
        <a:xfrm>
          <a:off x="1968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80011</xdr:rowOff>
    </xdr:from>
    <xdr:to>
      <xdr:col>15</xdr:col>
      <xdr:colOff>50800</xdr:colOff>
      <xdr:row>103</xdr:row>
      <xdr:rowOff>101600</xdr:rowOff>
    </xdr:to>
    <xdr:cxnSp macro="">
      <xdr:nvCxnSpPr>
        <xdr:cNvPr id="382" name="直線コネクタ 381">
          <a:extLst>
            <a:ext uri="{FF2B5EF4-FFF2-40B4-BE49-F238E27FC236}">
              <a16:creationId xmlns:a16="http://schemas.microsoft.com/office/drawing/2014/main" id="{24899439-1061-4611-AEC7-C2B0DD0D7629}"/>
            </a:ext>
          </a:extLst>
        </xdr:cNvPr>
        <xdr:cNvCxnSpPr/>
      </xdr:nvCxnSpPr>
      <xdr:spPr>
        <a:xfrm>
          <a:off x="2019300" y="1773936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383" name="n_1aveValue【市民会館】&#10;有形固定資産減価償却率">
          <a:extLst>
            <a:ext uri="{FF2B5EF4-FFF2-40B4-BE49-F238E27FC236}">
              <a16:creationId xmlns:a16="http://schemas.microsoft.com/office/drawing/2014/main" id="{E96EFE27-9B8A-4DA9-895D-597FA65AF42C}"/>
            </a:ext>
          </a:extLst>
        </xdr:cNvPr>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384" name="n_2aveValue【市民会館】&#10;有形固定資産減価償却率">
          <a:extLst>
            <a:ext uri="{FF2B5EF4-FFF2-40B4-BE49-F238E27FC236}">
              <a16:creationId xmlns:a16="http://schemas.microsoft.com/office/drawing/2014/main" id="{4EFD5F8F-2A7F-469A-B815-5A1458D2BC27}"/>
            </a:ext>
          </a:extLst>
        </xdr:cNvPr>
        <xdr:cNvSpPr txBox="1"/>
      </xdr:nvSpPr>
      <xdr:spPr>
        <a:xfrm>
          <a:off x="2705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385" name="n_3aveValue【市民会館】&#10;有形固定資産減価償却率">
          <a:extLst>
            <a:ext uri="{FF2B5EF4-FFF2-40B4-BE49-F238E27FC236}">
              <a16:creationId xmlns:a16="http://schemas.microsoft.com/office/drawing/2014/main" id="{0A606671-A9B1-434E-99B7-B0070357B0FB}"/>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386" name="n_4aveValue【市民会館】&#10;有形固定資産減価償却率">
          <a:extLst>
            <a:ext uri="{FF2B5EF4-FFF2-40B4-BE49-F238E27FC236}">
              <a16:creationId xmlns:a16="http://schemas.microsoft.com/office/drawing/2014/main" id="{893D269D-FA16-4E45-8B1A-2D447F33E5CA}"/>
            </a:ext>
          </a:extLst>
        </xdr:cNvPr>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166388</xdr:rowOff>
    </xdr:from>
    <xdr:ext cx="405111" cy="259045"/>
    <xdr:sp macro="" textlink="">
      <xdr:nvSpPr>
        <xdr:cNvPr id="387" name="n_1mainValue【市民会館】&#10;有形固定資産減価償却率">
          <a:extLst>
            <a:ext uri="{FF2B5EF4-FFF2-40B4-BE49-F238E27FC236}">
              <a16:creationId xmlns:a16="http://schemas.microsoft.com/office/drawing/2014/main" id="{C40F2EC9-8410-4260-89D2-AE8C897EFAB2}"/>
            </a:ext>
          </a:extLst>
        </xdr:cNvPr>
        <xdr:cNvSpPr txBox="1"/>
      </xdr:nvSpPr>
      <xdr:spPr>
        <a:xfrm>
          <a:off x="35820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168927</xdr:rowOff>
    </xdr:from>
    <xdr:ext cx="405111" cy="259045"/>
    <xdr:sp macro="" textlink="">
      <xdr:nvSpPr>
        <xdr:cNvPr id="388" name="n_2mainValue【市民会館】&#10;有形固定資産減価償却率">
          <a:extLst>
            <a:ext uri="{FF2B5EF4-FFF2-40B4-BE49-F238E27FC236}">
              <a16:creationId xmlns:a16="http://schemas.microsoft.com/office/drawing/2014/main" id="{30643C7D-6F79-4EF6-9C4B-84442BCA0EC4}"/>
            </a:ext>
          </a:extLst>
        </xdr:cNvPr>
        <xdr:cNvSpPr txBox="1"/>
      </xdr:nvSpPr>
      <xdr:spPr>
        <a:xfrm>
          <a:off x="2705744" y="1748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147338</xdr:rowOff>
    </xdr:from>
    <xdr:ext cx="405111" cy="259045"/>
    <xdr:sp macro="" textlink="">
      <xdr:nvSpPr>
        <xdr:cNvPr id="389" name="n_3mainValue【市民会館】&#10;有形固定資産減価償却率">
          <a:extLst>
            <a:ext uri="{FF2B5EF4-FFF2-40B4-BE49-F238E27FC236}">
              <a16:creationId xmlns:a16="http://schemas.microsoft.com/office/drawing/2014/main" id="{64DC83CB-9748-4427-82FF-66E76C8057B9}"/>
            </a:ext>
          </a:extLst>
        </xdr:cNvPr>
        <xdr:cNvSpPr txBox="1"/>
      </xdr:nvSpPr>
      <xdr:spPr>
        <a:xfrm>
          <a:off x="1816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7A0F174A-6C95-4113-89BB-ADF60FA268D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67401787-CAC3-4748-B1F8-E0BE5AF1198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A904BD35-93F8-4073-9C19-481F0056C3D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352C83EB-6148-4D30-8C95-06D711D2051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318C9B34-9FFD-4BF1-B543-A5A9E736B16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AE4314D1-34E9-40FC-B753-50ED00647FA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BBBC03D7-9B26-441E-8901-41EEA5B9D76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8FB3D553-31C4-40F4-ABBC-243AC5B3732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8" name="テキスト ボックス 397">
          <a:extLst>
            <a:ext uri="{FF2B5EF4-FFF2-40B4-BE49-F238E27FC236}">
              <a16:creationId xmlns:a16="http://schemas.microsoft.com/office/drawing/2014/main" id="{D30D4154-72F9-443D-A321-E67718879FE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9" name="直線コネクタ 398">
          <a:extLst>
            <a:ext uri="{FF2B5EF4-FFF2-40B4-BE49-F238E27FC236}">
              <a16:creationId xmlns:a16="http://schemas.microsoft.com/office/drawing/2014/main" id="{D030902D-A57B-4FD6-A856-E0CB94B2E0A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0" name="直線コネクタ 399">
          <a:extLst>
            <a:ext uri="{FF2B5EF4-FFF2-40B4-BE49-F238E27FC236}">
              <a16:creationId xmlns:a16="http://schemas.microsoft.com/office/drawing/2014/main" id="{73A0E5D5-CA59-461B-A1CE-EC6AAE84EE0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1" name="テキスト ボックス 400">
          <a:extLst>
            <a:ext uri="{FF2B5EF4-FFF2-40B4-BE49-F238E27FC236}">
              <a16:creationId xmlns:a16="http://schemas.microsoft.com/office/drawing/2014/main" id="{42633C77-0648-4257-84A3-9D07ABA3EBF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2" name="直線コネクタ 401">
          <a:extLst>
            <a:ext uri="{FF2B5EF4-FFF2-40B4-BE49-F238E27FC236}">
              <a16:creationId xmlns:a16="http://schemas.microsoft.com/office/drawing/2014/main" id="{FE57A10A-ED6F-4939-AFF2-6666847A9F7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3" name="テキスト ボックス 402">
          <a:extLst>
            <a:ext uri="{FF2B5EF4-FFF2-40B4-BE49-F238E27FC236}">
              <a16:creationId xmlns:a16="http://schemas.microsoft.com/office/drawing/2014/main" id="{7FCD993E-DAC1-4649-98C5-57D1A054639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4" name="直線コネクタ 403">
          <a:extLst>
            <a:ext uri="{FF2B5EF4-FFF2-40B4-BE49-F238E27FC236}">
              <a16:creationId xmlns:a16="http://schemas.microsoft.com/office/drawing/2014/main" id="{33E2500D-4B11-4B1A-8A28-59593B46400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5" name="テキスト ボックス 404">
          <a:extLst>
            <a:ext uri="{FF2B5EF4-FFF2-40B4-BE49-F238E27FC236}">
              <a16:creationId xmlns:a16="http://schemas.microsoft.com/office/drawing/2014/main" id="{340F3056-EEC5-4282-837F-42B861D023E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6" name="直線コネクタ 405">
          <a:extLst>
            <a:ext uri="{FF2B5EF4-FFF2-40B4-BE49-F238E27FC236}">
              <a16:creationId xmlns:a16="http://schemas.microsoft.com/office/drawing/2014/main" id="{1E02405E-BE0F-4601-9862-215E63D8070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7" name="テキスト ボックス 406">
          <a:extLst>
            <a:ext uri="{FF2B5EF4-FFF2-40B4-BE49-F238E27FC236}">
              <a16:creationId xmlns:a16="http://schemas.microsoft.com/office/drawing/2014/main" id="{18E61FD3-7407-40FD-B73D-DB93216D797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8" name="直線コネクタ 407">
          <a:extLst>
            <a:ext uri="{FF2B5EF4-FFF2-40B4-BE49-F238E27FC236}">
              <a16:creationId xmlns:a16="http://schemas.microsoft.com/office/drawing/2014/main" id="{C549E91A-15F7-419D-BB6B-1BD15FDD570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9" name="テキスト ボックス 408">
          <a:extLst>
            <a:ext uri="{FF2B5EF4-FFF2-40B4-BE49-F238E27FC236}">
              <a16:creationId xmlns:a16="http://schemas.microsoft.com/office/drawing/2014/main" id="{D767EFB7-CD7E-484F-ACCF-5504FD48B7C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0" name="直線コネクタ 409">
          <a:extLst>
            <a:ext uri="{FF2B5EF4-FFF2-40B4-BE49-F238E27FC236}">
              <a16:creationId xmlns:a16="http://schemas.microsoft.com/office/drawing/2014/main" id="{4100B592-B901-48FD-ABEF-60DB1FA4B80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1" name="テキスト ボックス 410">
          <a:extLst>
            <a:ext uri="{FF2B5EF4-FFF2-40B4-BE49-F238E27FC236}">
              <a16:creationId xmlns:a16="http://schemas.microsoft.com/office/drawing/2014/main" id="{CB44A8FD-F1FB-4122-8F1B-1F12335E671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2" name="【市民会館】&#10;一人当たり面積グラフ枠">
          <a:extLst>
            <a:ext uri="{FF2B5EF4-FFF2-40B4-BE49-F238E27FC236}">
              <a16:creationId xmlns:a16="http://schemas.microsoft.com/office/drawing/2014/main" id="{95F04A95-649F-42EC-996D-52AE0FD87E2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13" name="直線コネクタ 412">
          <a:extLst>
            <a:ext uri="{FF2B5EF4-FFF2-40B4-BE49-F238E27FC236}">
              <a16:creationId xmlns:a16="http://schemas.microsoft.com/office/drawing/2014/main" id="{CAE3C4BF-66CC-4495-AC9C-5429A90209C1}"/>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14" name="【市民会館】&#10;一人当たり面積最小値テキスト">
          <a:extLst>
            <a:ext uri="{FF2B5EF4-FFF2-40B4-BE49-F238E27FC236}">
              <a16:creationId xmlns:a16="http://schemas.microsoft.com/office/drawing/2014/main" id="{8D8C5515-F083-48FF-AA0D-57F0B983BCB8}"/>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15" name="直線コネクタ 414">
          <a:extLst>
            <a:ext uri="{FF2B5EF4-FFF2-40B4-BE49-F238E27FC236}">
              <a16:creationId xmlns:a16="http://schemas.microsoft.com/office/drawing/2014/main" id="{F508B6FE-22AE-4CF5-AA1F-440E5018DF35}"/>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16" name="【市民会館】&#10;一人当たり面積最大値テキスト">
          <a:extLst>
            <a:ext uri="{FF2B5EF4-FFF2-40B4-BE49-F238E27FC236}">
              <a16:creationId xmlns:a16="http://schemas.microsoft.com/office/drawing/2014/main" id="{EC4405E7-5CAF-4623-827A-78DCC5C9C3FB}"/>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17" name="直線コネクタ 416">
          <a:extLst>
            <a:ext uri="{FF2B5EF4-FFF2-40B4-BE49-F238E27FC236}">
              <a16:creationId xmlns:a16="http://schemas.microsoft.com/office/drawing/2014/main" id="{77F6A388-A06B-4B28-9812-3BF5EC25890F}"/>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18" name="【市民会館】&#10;一人当たり面積平均値テキスト">
          <a:extLst>
            <a:ext uri="{FF2B5EF4-FFF2-40B4-BE49-F238E27FC236}">
              <a16:creationId xmlns:a16="http://schemas.microsoft.com/office/drawing/2014/main" id="{D2746107-6153-4E8E-BA40-C1CD22A69F89}"/>
            </a:ext>
          </a:extLst>
        </xdr:cNvPr>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19" name="フローチャート: 判断 418">
          <a:extLst>
            <a:ext uri="{FF2B5EF4-FFF2-40B4-BE49-F238E27FC236}">
              <a16:creationId xmlns:a16="http://schemas.microsoft.com/office/drawing/2014/main" id="{6F43B4B9-3BEF-4B67-95A5-96CCFBBB78D4}"/>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20" name="フローチャート: 判断 419">
          <a:extLst>
            <a:ext uri="{FF2B5EF4-FFF2-40B4-BE49-F238E27FC236}">
              <a16:creationId xmlns:a16="http://schemas.microsoft.com/office/drawing/2014/main" id="{77F89CF5-CBA6-4DD3-B507-9AEE6399358E}"/>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21" name="フローチャート: 判断 420">
          <a:extLst>
            <a:ext uri="{FF2B5EF4-FFF2-40B4-BE49-F238E27FC236}">
              <a16:creationId xmlns:a16="http://schemas.microsoft.com/office/drawing/2014/main" id="{ED52E198-16DD-4147-B691-CCA838E11A59}"/>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22" name="フローチャート: 判断 421">
          <a:extLst>
            <a:ext uri="{FF2B5EF4-FFF2-40B4-BE49-F238E27FC236}">
              <a16:creationId xmlns:a16="http://schemas.microsoft.com/office/drawing/2014/main" id="{78DE34A7-34A4-4EE3-99A8-A0FC48786634}"/>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23" name="フローチャート: 判断 422">
          <a:extLst>
            <a:ext uri="{FF2B5EF4-FFF2-40B4-BE49-F238E27FC236}">
              <a16:creationId xmlns:a16="http://schemas.microsoft.com/office/drawing/2014/main" id="{C8F0239D-C650-40C5-92FF-13058B8CA6EA}"/>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C9E5E849-D3A3-414A-86C2-4D3184C15B2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3DFD8F98-B90A-4A82-91AC-E9DCB4D62EE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3182F30C-AE92-4522-B1B6-B2DB6F15FBA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D5CAA1BB-577F-4592-8DF0-98F8467045D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BDB30C5B-E12E-4F37-8A19-C0905837487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166370</xdr:rowOff>
    </xdr:from>
    <xdr:to>
      <xdr:col>50</xdr:col>
      <xdr:colOff>165100</xdr:colOff>
      <xdr:row>104</xdr:row>
      <xdr:rowOff>96520</xdr:rowOff>
    </xdr:to>
    <xdr:sp macro="" textlink="">
      <xdr:nvSpPr>
        <xdr:cNvPr id="429" name="楕円 428">
          <a:extLst>
            <a:ext uri="{FF2B5EF4-FFF2-40B4-BE49-F238E27FC236}">
              <a16:creationId xmlns:a16="http://schemas.microsoft.com/office/drawing/2014/main" id="{61D681FB-FF65-48A4-9B2D-DBB90C376074}"/>
            </a:ext>
          </a:extLst>
        </xdr:cNvPr>
        <xdr:cNvSpPr/>
      </xdr:nvSpPr>
      <xdr:spPr>
        <a:xfrm>
          <a:off x="9588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6350</xdr:rowOff>
    </xdr:from>
    <xdr:to>
      <xdr:col>46</xdr:col>
      <xdr:colOff>38100</xdr:colOff>
      <xdr:row>104</xdr:row>
      <xdr:rowOff>107950</xdr:rowOff>
    </xdr:to>
    <xdr:sp macro="" textlink="">
      <xdr:nvSpPr>
        <xdr:cNvPr id="430" name="楕円 429">
          <a:extLst>
            <a:ext uri="{FF2B5EF4-FFF2-40B4-BE49-F238E27FC236}">
              <a16:creationId xmlns:a16="http://schemas.microsoft.com/office/drawing/2014/main" id="{77549650-A6D4-4F03-A625-F05B7BB297CE}"/>
            </a:ext>
          </a:extLst>
        </xdr:cNvPr>
        <xdr:cNvSpPr/>
      </xdr:nvSpPr>
      <xdr:spPr>
        <a:xfrm>
          <a:off x="8699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45720</xdr:rowOff>
    </xdr:from>
    <xdr:to>
      <xdr:col>50</xdr:col>
      <xdr:colOff>114300</xdr:colOff>
      <xdr:row>104</xdr:row>
      <xdr:rowOff>57150</xdr:rowOff>
    </xdr:to>
    <xdr:cxnSp macro="">
      <xdr:nvCxnSpPr>
        <xdr:cNvPr id="431" name="直線コネクタ 430">
          <a:extLst>
            <a:ext uri="{FF2B5EF4-FFF2-40B4-BE49-F238E27FC236}">
              <a16:creationId xmlns:a16="http://schemas.microsoft.com/office/drawing/2014/main" id="{0800837B-FB40-448D-BBF1-5DA066E53E68}"/>
            </a:ext>
          </a:extLst>
        </xdr:cNvPr>
        <xdr:cNvCxnSpPr/>
      </xdr:nvCxnSpPr>
      <xdr:spPr>
        <a:xfrm flipV="1">
          <a:off x="8750300" y="17876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19686</xdr:rowOff>
    </xdr:from>
    <xdr:to>
      <xdr:col>41</xdr:col>
      <xdr:colOff>101600</xdr:colOff>
      <xdr:row>104</xdr:row>
      <xdr:rowOff>121286</xdr:rowOff>
    </xdr:to>
    <xdr:sp macro="" textlink="">
      <xdr:nvSpPr>
        <xdr:cNvPr id="432" name="楕円 431">
          <a:extLst>
            <a:ext uri="{FF2B5EF4-FFF2-40B4-BE49-F238E27FC236}">
              <a16:creationId xmlns:a16="http://schemas.microsoft.com/office/drawing/2014/main" id="{31B62064-B093-455A-AFF3-223C5FE64FE6}"/>
            </a:ext>
          </a:extLst>
        </xdr:cNvPr>
        <xdr:cNvSpPr/>
      </xdr:nvSpPr>
      <xdr:spPr>
        <a:xfrm>
          <a:off x="7810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57150</xdr:rowOff>
    </xdr:from>
    <xdr:to>
      <xdr:col>45</xdr:col>
      <xdr:colOff>177800</xdr:colOff>
      <xdr:row>104</xdr:row>
      <xdr:rowOff>70486</xdr:rowOff>
    </xdr:to>
    <xdr:cxnSp macro="">
      <xdr:nvCxnSpPr>
        <xdr:cNvPr id="433" name="直線コネクタ 432">
          <a:extLst>
            <a:ext uri="{FF2B5EF4-FFF2-40B4-BE49-F238E27FC236}">
              <a16:creationId xmlns:a16="http://schemas.microsoft.com/office/drawing/2014/main" id="{078CC102-6E80-4989-B987-598FC2428EAE}"/>
            </a:ext>
          </a:extLst>
        </xdr:cNvPr>
        <xdr:cNvCxnSpPr/>
      </xdr:nvCxnSpPr>
      <xdr:spPr>
        <a:xfrm flipV="1">
          <a:off x="7861300" y="178879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34" name="n_1aveValue【市民会館】&#10;一人当たり面積">
          <a:extLst>
            <a:ext uri="{FF2B5EF4-FFF2-40B4-BE49-F238E27FC236}">
              <a16:creationId xmlns:a16="http://schemas.microsoft.com/office/drawing/2014/main" id="{CBA6EBEC-771F-4CA1-A274-FC93DFCB66D4}"/>
            </a:ext>
          </a:extLst>
        </xdr:cNvPr>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24782</xdr:rowOff>
    </xdr:from>
    <xdr:ext cx="469744" cy="259045"/>
    <xdr:sp macro="" textlink="">
      <xdr:nvSpPr>
        <xdr:cNvPr id="435" name="n_2aveValue【市民会館】&#10;一人当たり面積">
          <a:extLst>
            <a:ext uri="{FF2B5EF4-FFF2-40B4-BE49-F238E27FC236}">
              <a16:creationId xmlns:a16="http://schemas.microsoft.com/office/drawing/2014/main" id="{490ADE10-1105-420D-979E-D8F5E7E5496D}"/>
            </a:ext>
          </a:extLst>
        </xdr:cNvPr>
        <xdr:cNvSpPr txBox="1"/>
      </xdr:nvSpPr>
      <xdr:spPr>
        <a:xfrm>
          <a:off x="8515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36" name="n_3aveValue【市民会館】&#10;一人当たり面積">
          <a:extLst>
            <a:ext uri="{FF2B5EF4-FFF2-40B4-BE49-F238E27FC236}">
              <a16:creationId xmlns:a16="http://schemas.microsoft.com/office/drawing/2014/main" id="{677A56FE-DE13-41DE-9BDF-3A1B68C50335}"/>
            </a:ext>
          </a:extLst>
        </xdr:cNvPr>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37" name="n_4aveValue【市民会館】&#10;一人当たり面積">
          <a:extLst>
            <a:ext uri="{FF2B5EF4-FFF2-40B4-BE49-F238E27FC236}">
              <a16:creationId xmlns:a16="http://schemas.microsoft.com/office/drawing/2014/main" id="{1DC61D0B-2783-43F5-8DC8-AA52AA5C803A}"/>
            </a:ext>
          </a:extLst>
        </xdr:cNvPr>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113047</xdr:rowOff>
    </xdr:from>
    <xdr:ext cx="469744" cy="259045"/>
    <xdr:sp macro="" textlink="">
      <xdr:nvSpPr>
        <xdr:cNvPr id="438" name="n_1mainValue【市民会館】&#10;一人当たり面積">
          <a:extLst>
            <a:ext uri="{FF2B5EF4-FFF2-40B4-BE49-F238E27FC236}">
              <a16:creationId xmlns:a16="http://schemas.microsoft.com/office/drawing/2014/main" id="{7191FC63-D7DF-432C-A06A-4E409F71ABBC}"/>
            </a:ext>
          </a:extLst>
        </xdr:cNvPr>
        <xdr:cNvSpPr txBox="1"/>
      </xdr:nvSpPr>
      <xdr:spPr>
        <a:xfrm>
          <a:off x="9391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124477</xdr:rowOff>
    </xdr:from>
    <xdr:ext cx="469744" cy="259045"/>
    <xdr:sp macro="" textlink="">
      <xdr:nvSpPr>
        <xdr:cNvPr id="439" name="n_2mainValue【市民会館】&#10;一人当たり面積">
          <a:extLst>
            <a:ext uri="{FF2B5EF4-FFF2-40B4-BE49-F238E27FC236}">
              <a16:creationId xmlns:a16="http://schemas.microsoft.com/office/drawing/2014/main" id="{12D2C54C-DF87-4A96-9547-2D314FFE1C61}"/>
            </a:ext>
          </a:extLst>
        </xdr:cNvPr>
        <xdr:cNvSpPr txBox="1"/>
      </xdr:nvSpPr>
      <xdr:spPr>
        <a:xfrm>
          <a:off x="85154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137813</xdr:rowOff>
    </xdr:from>
    <xdr:ext cx="469744" cy="259045"/>
    <xdr:sp macro="" textlink="">
      <xdr:nvSpPr>
        <xdr:cNvPr id="440" name="n_3mainValue【市民会館】&#10;一人当たり面積">
          <a:extLst>
            <a:ext uri="{FF2B5EF4-FFF2-40B4-BE49-F238E27FC236}">
              <a16:creationId xmlns:a16="http://schemas.microsoft.com/office/drawing/2014/main" id="{45FE7618-1260-4C46-B1AF-FCD2DAF71DA0}"/>
            </a:ext>
          </a:extLst>
        </xdr:cNvPr>
        <xdr:cNvSpPr txBox="1"/>
      </xdr:nvSpPr>
      <xdr:spPr>
        <a:xfrm>
          <a:off x="7626427" y="1762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1" name="正方形/長方形 440">
          <a:extLst>
            <a:ext uri="{FF2B5EF4-FFF2-40B4-BE49-F238E27FC236}">
              <a16:creationId xmlns:a16="http://schemas.microsoft.com/office/drawing/2014/main" id="{63F5D91E-DA99-4890-885F-0C91829FDDF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2" name="正方形/長方形 441">
          <a:extLst>
            <a:ext uri="{FF2B5EF4-FFF2-40B4-BE49-F238E27FC236}">
              <a16:creationId xmlns:a16="http://schemas.microsoft.com/office/drawing/2014/main" id="{F773A18F-64D0-4B24-AACC-198FBC75B9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3" name="正方形/長方形 442">
          <a:extLst>
            <a:ext uri="{FF2B5EF4-FFF2-40B4-BE49-F238E27FC236}">
              <a16:creationId xmlns:a16="http://schemas.microsoft.com/office/drawing/2014/main" id="{8BAB8404-08A6-4B80-8A41-8FC32A09661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4" name="正方形/長方形 443">
          <a:extLst>
            <a:ext uri="{FF2B5EF4-FFF2-40B4-BE49-F238E27FC236}">
              <a16:creationId xmlns:a16="http://schemas.microsoft.com/office/drawing/2014/main" id="{11049A66-BE00-4074-B106-51A3D46F90B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5" name="正方形/長方形 444">
          <a:extLst>
            <a:ext uri="{FF2B5EF4-FFF2-40B4-BE49-F238E27FC236}">
              <a16:creationId xmlns:a16="http://schemas.microsoft.com/office/drawing/2014/main" id="{CC80F125-C23A-4D21-81CC-980B38DEBBA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6" name="正方形/長方形 445">
          <a:extLst>
            <a:ext uri="{FF2B5EF4-FFF2-40B4-BE49-F238E27FC236}">
              <a16:creationId xmlns:a16="http://schemas.microsoft.com/office/drawing/2014/main" id="{27659BA2-C08E-4329-8C6B-8FD6CF249D9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7" name="正方形/長方形 446">
          <a:extLst>
            <a:ext uri="{FF2B5EF4-FFF2-40B4-BE49-F238E27FC236}">
              <a16:creationId xmlns:a16="http://schemas.microsoft.com/office/drawing/2014/main" id="{35C1295C-2BC5-4E53-9210-10D4D439C0B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正方形/長方形 447">
          <a:extLst>
            <a:ext uri="{FF2B5EF4-FFF2-40B4-BE49-F238E27FC236}">
              <a16:creationId xmlns:a16="http://schemas.microsoft.com/office/drawing/2014/main" id="{0506736B-CF8C-484C-9475-848F898BCFA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9" name="テキスト ボックス 448">
          <a:extLst>
            <a:ext uri="{FF2B5EF4-FFF2-40B4-BE49-F238E27FC236}">
              <a16:creationId xmlns:a16="http://schemas.microsoft.com/office/drawing/2014/main" id="{08FBC76D-85F1-4B25-9FA8-EA638A39899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0" name="直線コネクタ 449">
          <a:extLst>
            <a:ext uri="{FF2B5EF4-FFF2-40B4-BE49-F238E27FC236}">
              <a16:creationId xmlns:a16="http://schemas.microsoft.com/office/drawing/2014/main" id="{EC3A4D19-9B7D-4667-8A89-8020D354640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1" name="テキスト ボックス 450">
          <a:extLst>
            <a:ext uri="{FF2B5EF4-FFF2-40B4-BE49-F238E27FC236}">
              <a16:creationId xmlns:a16="http://schemas.microsoft.com/office/drawing/2014/main" id="{6C3A2DF3-D7C6-413F-8105-564DA20D89C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2" name="直線コネクタ 451">
          <a:extLst>
            <a:ext uri="{FF2B5EF4-FFF2-40B4-BE49-F238E27FC236}">
              <a16:creationId xmlns:a16="http://schemas.microsoft.com/office/drawing/2014/main" id="{86C10055-343F-486D-AF58-B6C637D5868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3F10026D-90EA-4261-A938-AAF597F2034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4" name="直線コネクタ 453">
          <a:extLst>
            <a:ext uri="{FF2B5EF4-FFF2-40B4-BE49-F238E27FC236}">
              <a16:creationId xmlns:a16="http://schemas.microsoft.com/office/drawing/2014/main" id="{F1A3F5D0-8F66-4B89-B821-110128D4384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5" name="テキスト ボックス 454">
          <a:extLst>
            <a:ext uri="{FF2B5EF4-FFF2-40B4-BE49-F238E27FC236}">
              <a16:creationId xmlns:a16="http://schemas.microsoft.com/office/drawing/2014/main" id="{A043C42F-64A6-434C-9CC3-31A4A7BC26E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6" name="直線コネクタ 455">
          <a:extLst>
            <a:ext uri="{FF2B5EF4-FFF2-40B4-BE49-F238E27FC236}">
              <a16:creationId xmlns:a16="http://schemas.microsoft.com/office/drawing/2014/main" id="{C614DCC6-0340-4013-B9B4-719F3A8BFB6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7" name="テキスト ボックス 456">
          <a:extLst>
            <a:ext uri="{FF2B5EF4-FFF2-40B4-BE49-F238E27FC236}">
              <a16:creationId xmlns:a16="http://schemas.microsoft.com/office/drawing/2014/main" id="{E8C01CAC-BA30-4A52-A9CC-7996E7CB4CD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8" name="直線コネクタ 457">
          <a:extLst>
            <a:ext uri="{FF2B5EF4-FFF2-40B4-BE49-F238E27FC236}">
              <a16:creationId xmlns:a16="http://schemas.microsoft.com/office/drawing/2014/main" id="{91FEE4C0-161A-4D85-9ECA-3A15EB5CFE8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9" name="テキスト ボックス 458">
          <a:extLst>
            <a:ext uri="{FF2B5EF4-FFF2-40B4-BE49-F238E27FC236}">
              <a16:creationId xmlns:a16="http://schemas.microsoft.com/office/drawing/2014/main" id="{ED1360E9-844B-4227-A755-FD458A5F2DF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0" name="直線コネクタ 459">
          <a:extLst>
            <a:ext uri="{FF2B5EF4-FFF2-40B4-BE49-F238E27FC236}">
              <a16:creationId xmlns:a16="http://schemas.microsoft.com/office/drawing/2014/main" id="{4A8C8ECC-86B6-4DF0-87D2-3D0BE2F7A27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1" name="テキスト ボックス 460">
          <a:extLst>
            <a:ext uri="{FF2B5EF4-FFF2-40B4-BE49-F238E27FC236}">
              <a16:creationId xmlns:a16="http://schemas.microsoft.com/office/drawing/2014/main" id="{0E102812-BE29-4F2E-BA01-362E30DEB36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2" name="直線コネクタ 461">
          <a:extLst>
            <a:ext uri="{FF2B5EF4-FFF2-40B4-BE49-F238E27FC236}">
              <a16:creationId xmlns:a16="http://schemas.microsoft.com/office/drawing/2014/main" id="{F5A8790E-AC30-4258-8FA8-5F690A06A21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3" name="テキスト ボックス 462">
          <a:extLst>
            <a:ext uri="{FF2B5EF4-FFF2-40B4-BE49-F238E27FC236}">
              <a16:creationId xmlns:a16="http://schemas.microsoft.com/office/drawing/2014/main" id="{27A5CF5A-E12A-47BE-92D8-367D0F3530F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4" name="【一般廃棄物処理施設】&#10;有形固定資産減価償却率グラフ枠">
          <a:extLst>
            <a:ext uri="{FF2B5EF4-FFF2-40B4-BE49-F238E27FC236}">
              <a16:creationId xmlns:a16="http://schemas.microsoft.com/office/drawing/2014/main" id="{85F3D05B-6850-4449-8157-8E92959B648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65" name="直線コネクタ 464">
          <a:extLst>
            <a:ext uri="{FF2B5EF4-FFF2-40B4-BE49-F238E27FC236}">
              <a16:creationId xmlns:a16="http://schemas.microsoft.com/office/drawing/2014/main" id="{9F5A96C2-10A4-4E2A-A847-1CC1D8FF314E}"/>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66" name="【一般廃棄物処理施設】&#10;有形固定資産減価償却率最小値テキスト">
          <a:extLst>
            <a:ext uri="{FF2B5EF4-FFF2-40B4-BE49-F238E27FC236}">
              <a16:creationId xmlns:a16="http://schemas.microsoft.com/office/drawing/2014/main" id="{3B123CA2-97BD-4CEF-B23D-F5F53D4FF16C}"/>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67" name="直線コネクタ 466">
          <a:extLst>
            <a:ext uri="{FF2B5EF4-FFF2-40B4-BE49-F238E27FC236}">
              <a16:creationId xmlns:a16="http://schemas.microsoft.com/office/drawing/2014/main" id="{AA36A14B-9401-4479-ABF8-3C314300AB0D}"/>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68" name="【一般廃棄物処理施設】&#10;有形固定資産減価償却率最大値テキスト">
          <a:extLst>
            <a:ext uri="{FF2B5EF4-FFF2-40B4-BE49-F238E27FC236}">
              <a16:creationId xmlns:a16="http://schemas.microsoft.com/office/drawing/2014/main" id="{BF2A2164-506E-4B6C-80B0-28165106640E}"/>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69" name="直線コネクタ 468">
          <a:extLst>
            <a:ext uri="{FF2B5EF4-FFF2-40B4-BE49-F238E27FC236}">
              <a16:creationId xmlns:a16="http://schemas.microsoft.com/office/drawing/2014/main" id="{A7471384-9126-4F69-9BAD-02C03B4C514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470" name="【一般廃棄物処理施設】&#10;有形固定資産減価償却率平均値テキスト">
          <a:extLst>
            <a:ext uri="{FF2B5EF4-FFF2-40B4-BE49-F238E27FC236}">
              <a16:creationId xmlns:a16="http://schemas.microsoft.com/office/drawing/2014/main" id="{EC55EFC0-6E3E-4C70-B7E8-E6DCFCDB6703}"/>
            </a:ext>
          </a:extLst>
        </xdr:cNvPr>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71" name="フローチャート: 判断 470">
          <a:extLst>
            <a:ext uri="{FF2B5EF4-FFF2-40B4-BE49-F238E27FC236}">
              <a16:creationId xmlns:a16="http://schemas.microsoft.com/office/drawing/2014/main" id="{68050F40-F756-4DA5-A981-093FBC53315A}"/>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72" name="フローチャート: 判断 471">
          <a:extLst>
            <a:ext uri="{FF2B5EF4-FFF2-40B4-BE49-F238E27FC236}">
              <a16:creationId xmlns:a16="http://schemas.microsoft.com/office/drawing/2014/main" id="{4F26F895-37FB-461E-87A3-76534090AE04}"/>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73" name="フローチャート: 判断 472">
          <a:extLst>
            <a:ext uri="{FF2B5EF4-FFF2-40B4-BE49-F238E27FC236}">
              <a16:creationId xmlns:a16="http://schemas.microsoft.com/office/drawing/2014/main" id="{39ED45E4-544D-4D7E-B957-96389E8DAD54}"/>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74" name="フローチャート: 判断 473">
          <a:extLst>
            <a:ext uri="{FF2B5EF4-FFF2-40B4-BE49-F238E27FC236}">
              <a16:creationId xmlns:a16="http://schemas.microsoft.com/office/drawing/2014/main" id="{0D196620-F602-49D7-BA2B-E23F83C45D3F}"/>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75" name="フローチャート: 判断 474">
          <a:extLst>
            <a:ext uri="{FF2B5EF4-FFF2-40B4-BE49-F238E27FC236}">
              <a16:creationId xmlns:a16="http://schemas.microsoft.com/office/drawing/2014/main" id="{04D66E8F-8AD4-4F1B-B982-D874C42CEA00}"/>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5140C000-9063-492D-9593-AAB98D7D207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F8DF8E45-6AAE-4B43-B0CC-435E5D16CC2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1F54CCFD-5A41-449F-BFD6-5E146AEE0B7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26A17A11-1414-4540-8CC3-83BC89A8DE3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E7B7A793-384F-440D-994D-DE10FB68726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34925</xdr:rowOff>
    </xdr:from>
    <xdr:to>
      <xdr:col>81</xdr:col>
      <xdr:colOff>101600</xdr:colOff>
      <xdr:row>37</xdr:row>
      <xdr:rowOff>136525</xdr:rowOff>
    </xdr:to>
    <xdr:sp macro="" textlink="">
      <xdr:nvSpPr>
        <xdr:cNvPr id="481" name="楕円 480">
          <a:extLst>
            <a:ext uri="{FF2B5EF4-FFF2-40B4-BE49-F238E27FC236}">
              <a16:creationId xmlns:a16="http://schemas.microsoft.com/office/drawing/2014/main" id="{85C186A5-7A64-43D4-9F77-01B320A8A773}"/>
            </a:ext>
          </a:extLst>
        </xdr:cNvPr>
        <xdr:cNvSpPr/>
      </xdr:nvSpPr>
      <xdr:spPr>
        <a:xfrm>
          <a:off x="15430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170180</xdr:rowOff>
    </xdr:from>
    <xdr:to>
      <xdr:col>76</xdr:col>
      <xdr:colOff>165100</xdr:colOff>
      <xdr:row>37</xdr:row>
      <xdr:rowOff>100330</xdr:rowOff>
    </xdr:to>
    <xdr:sp macro="" textlink="">
      <xdr:nvSpPr>
        <xdr:cNvPr id="482" name="楕円 481">
          <a:extLst>
            <a:ext uri="{FF2B5EF4-FFF2-40B4-BE49-F238E27FC236}">
              <a16:creationId xmlns:a16="http://schemas.microsoft.com/office/drawing/2014/main" id="{64A424A7-8A6E-4FD6-ACFA-935E555C9BD6}"/>
            </a:ext>
          </a:extLst>
        </xdr:cNvPr>
        <xdr:cNvSpPr/>
      </xdr:nvSpPr>
      <xdr:spPr>
        <a:xfrm>
          <a:off x="14541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49530</xdr:rowOff>
    </xdr:from>
    <xdr:to>
      <xdr:col>81</xdr:col>
      <xdr:colOff>50800</xdr:colOff>
      <xdr:row>37</xdr:row>
      <xdr:rowOff>85725</xdr:rowOff>
    </xdr:to>
    <xdr:cxnSp macro="">
      <xdr:nvCxnSpPr>
        <xdr:cNvPr id="483" name="直線コネクタ 482">
          <a:extLst>
            <a:ext uri="{FF2B5EF4-FFF2-40B4-BE49-F238E27FC236}">
              <a16:creationId xmlns:a16="http://schemas.microsoft.com/office/drawing/2014/main" id="{9DBEF2CD-54C8-45A7-9214-48CEEB0B8512}"/>
            </a:ext>
          </a:extLst>
        </xdr:cNvPr>
        <xdr:cNvCxnSpPr/>
      </xdr:nvCxnSpPr>
      <xdr:spPr>
        <a:xfrm>
          <a:off x="14592300" y="63931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84" name="楕円 483">
          <a:extLst>
            <a:ext uri="{FF2B5EF4-FFF2-40B4-BE49-F238E27FC236}">
              <a16:creationId xmlns:a16="http://schemas.microsoft.com/office/drawing/2014/main" id="{78EBD609-AC99-4464-8C54-041E4D3E7A45}"/>
            </a:ext>
          </a:extLst>
        </xdr:cNvPr>
        <xdr:cNvSpPr/>
      </xdr:nvSpPr>
      <xdr:spPr>
        <a:xfrm>
          <a:off x="13652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24765</xdr:rowOff>
    </xdr:from>
    <xdr:to>
      <xdr:col>76</xdr:col>
      <xdr:colOff>114300</xdr:colOff>
      <xdr:row>37</xdr:row>
      <xdr:rowOff>49530</xdr:rowOff>
    </xdr:to>
    <xdr:cxnSp macro="">
      <xdr:nvCxnSpPr>
        <xdr:cNvPr id="485" name="直線コネクタ 484">
          <a:extLst>
            <a:ext uri="{FF2B5EF4-FFF2-40B4-BE49-F238E27FC236}">
              <a16:creationId xmlns:a16="http://schemas.microsoft.com/office/drawing/2014/main" id="{80AADFEF-0B87-4C4E-B2F6-71755762545C}"/>
            </a:ext>
          </a:extLst>
        </xdr:cNvPr>
        <xdr:cNvCxnSpPr/>
      </xdr:nvCxnSpPr>
      <xdr:spPr>
        <a:xfrm>
          <a:off x="13703300" y="63684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486" name="n_1aveValue【一般廃棄物処理施設】&#10;有形固定資産減価償却率">
          <a:extLst>
            <a:ext uri="{FF2B5EF4-FFF2-40B4-BE49-F238E27FC236}">
              <a16:creationId xmlns:a16="http://schemas.microsoft.com/office/drawing/2014/main" id="{96D1C680-F070-4911-AA5D-379D5DD405F4}"/>
            </a:ext>
          </a:extLst>
        </xdr:cNvPr>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487" name="n_2aveValue【一般廃棄物処理施設】&#10;有形固定資産減価償却率">
          <a:extLst>
            <a:ext uri="{FF2B5EF4-FFF2-40B4-BE49-F238E27FC236}">
              <a16:creationId xmlns:a16="http://schemas.microsoft.com/office/drawing/2014/main" id="{07F8CEB1-0916-4554-9496-4682CB8AD5F8}"/>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488" name="n_3aveValue【一般廃棄物処理施設】&#10;有形固定資産減価償却率">
          <a:extLst>
            <a:ext uri="{FF2B5EF4-FFF2-40B4-BE49-F238E27FC236}">
              <a16:creationId xmlns:a16="http://schemas.microsoft.com/office/drawing/2014/main" id="{A74D52E4-8750-468C-AC22-A361A3C9EF90}"/>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489" name="n_4aveValue【一般廃棄物処理施設】&#10;有形固定資産減価償却率">
          <a:extLst>
            <a:ext uri="{FF2B5EF4-FFF2-40B4-BE49-F238E27FC236}">
              <a16:creationId xmlns:a16="http://schemas.microsoft.com/office/drawing/2014/main" id="{DD8381AC-66AA-404E-915D-6F07B7645FB9}"/>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153052</xdr:rowOff>
    </xdr:from>
    <xdr:ext cx="405111" cy="259045"/>
    <xdr:sp macro="" textlink="">
      <xdr:nvSpPr>
        <xdr:cNvPr id="490" name="n_1mainValue【一般廃棄物処理施設】&#10;有形固定資産減価償却率">
          <a:extLst>
            <a:ext uri="{FF2B5EF4-FFF2-40B4-BE49-F238E27FC236}">
              <a16:creationId xmlns:a16="http://schemas.microsoft.com/office/drawing/2014/main" id="{E79D8C38-EE9E-4A59-BD1E-9A32F262A4C2}"/>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91457</xdr:rowOff>
    </xdr:from>
    <xdr:ext cx="405111" cy="259045"/>
    <xdr:sp macro="" textlink="">
      <xdr:nvSpPr>
        <xdr:cNvPr id="491" name="n_2mainValue【一般廃棄物処理施設】&#10;有形固定資産減価償却率">
          <a:extLst>
            <a:ext uri="{FF2B5EF4-FFF2-40B4-BE49-F238E27FC236}">
              <a16:creationId xmlns:a16="http://schemas.microsoft.com/office/drawing/2014/main" id="{376ECAEC-644F-4B03-B2C8-0BB526A8B51F}"/>
            </a:ext>
          </a:extLst>
        </xdr:cNvPr>
        <xdr:cNvSpPr txBox="1"/>
      </xdr:nvSpPr>
      <xdr:spPr>
        <a:xfrm>
          <a:off x="14389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92" name="n_3mainValue【一般廃棄物処理施設】&#10;有形固定資産減価償却率">
          <a:extLst>
            <a:ext uri="{FF2B5EF4-FFF2-40B4-BE49-F238E27FC236}">
              <a16:creationId xmlns:a16="http://schemas.microsoft.com/office/drawing/2014/main" id="{EEC243CE-87E6-4F43-BB5E-8473C5067A10}"/>
            </a:ext>
          </a:extLst>
        </xdr:cNvPr>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3" name="正方形/長方形 492">
          <a:extLst>
            <a:ext uri="{FF2B5EF4-FFF2-40B4-BE49-F238E27FC236}">
              <a16:creationId xmlns:a16="http://schemas.microsoft.com/office/drawing/2014/main" id="{89BDC02E-B221-447B-BF00-C5678D06D12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4" name="正方形/長方形 493">
          <a:extLst>
            <a:ext uri="{FF2B5EF4-FFF2-40B4-BE49-F238E27FC236}">
              <a16:creationId xmlns:a16="http://schemas.microsoft.com/office/drawing/2014/main" id="{DA2922CB-84F4-4DCE-BF0C-5CF144BBEC5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5" name="正方形/長方形 494">
          <a:extLst>
            <a:ext uri="{FF2B5EF4-FFF2-40B4-BE49-F238E27FC236}">
              <a16:creationId xmlns:a16="http://schemas.microsoft.com/office/drawing/2014/main" id="{97E3CA16-C945-4CB5-8121-BC1EE13965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6" name="正方形/長方形 495">
          <a:extLst>
            <a:ext uri="{FF2B5EF4-FFF2-40B4-BE49-F238E27FC236}">
              <a16:creationId xmlns:a16="http://schemas.microsoft.com/office/drawing/2014/main" id="{48E802A1-8756-447F-B2F3-878179E42B1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7" name="正方形/長方形 496">
          <a:extLst>
            <a:ext uri="{FF2B5EF4-FFF2-40B4-BE49-F238E27FC236}">
              <a16:creationId xmlns:a16="http://schemas.microsoft.com/office/drawing/2014/main" id="{9A6E96D1-0D5E-4317-B096-CAB8852F892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8" name="正方形/長方形 497">
          <a:extLst>
            <a:ext uri="{FF2B5EF4-FFF2-40B4-BE49-F238E27FC236}">
              <a16:creationId xmlns:a16="http://schemas.microsoft.com/office/drawing/2014/main" id="{62DDEEE1-BBD1-4A24-BAED-677420172BA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9" name="正方形/長方形 498">
          <a:extLst>
            <a:ext uri="{FF2B5EF4-FFF2-40B4-BE49-F238E27FC236}">
              <a16:creationId xmlns:a16="http://schemas.microsoft.com/office/drawing/2014/main" id="{2613D791-F357-441A-958F-F21CDBC304D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0" name="正方形/長方形 499">
          <a:extLst>
            <a:ext uri="{FF2B5EF4-FFF2-40B4-BE49-F238E27FC236}">
              <a16:creationId xmlns:a16="http://schemas.microsoft.com/office/drawing/2014/main" id="{9247FEDD-466C-45BB-8248-FA3F90CCE63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1" name="テキスト ボックス 500">
          <a:extLst>
            <a:ext uri="{FF2B5EF4-FFF2-40B4-BE49-F238E27FC236}">
              <a16:creationId xmlns:a16="http://schemas.microsoft.com/office/drawing/2014/main" id="{93CE7155-89BB-42B4-B5CE-052D25D36CB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2" name="直線コネクタ 501">
          <a:extLst>
            <a:ext uri="{FF2B5EF4-FFF2-40B4-BE49-F238E27FC236}">
              <a16:creationId xmlns:a16="http://schemas.microsoft.com/office/drawing/2014/main" id="{BA9C887A-7A89-4F20-A01B-D1A2574E902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3" name="直線コネクタ 502">
          <a:extLst>
            <a:ext uri="{FF2B5EF4-FFF2-40B4-BE49-F238E27FC236}">
              <a16:creationId xmlns:a16="http://schemas.microsoft.com/office/drawing/2014/main" id="{79408A72-7896-44CA-87A6-D0D0836ECAE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04" name="テキスト ボックス 503">
          <a:extLst>
            <a:ext uri="{FF2B5EF4-FFF2-40B4-BE49-F238E27FC236}">
              <a16:creationId xmlns:a16="http://schemas.microsoft.com/office/drawing/2014/main" id="{2915B474-D9A1-4836-9843-8376B54A779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5" name="直線コネクタ 504">
          <a:extLst>
            <a:ext uri="{FF2B5EF4-FFF2-40B4-BE49-F238E27FC236}">
              <a16:creationId xmlns:a16="http://schemas.microsoft.com/office/drawing/2014/main" id="{FE5AA0DB-264A-4030-886D-2E32D81437B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06" name="テキスト ボックス 505">
          <a:extLst>
            <a:ext uri="{FF2B5EF4-FFF2-40B4-BE49-F238E27FC236}">
              <a16:creationId xmlns:a16="http://schemas.microsoft.com/office/drawing/2014/main" id="{2E8B381F-AF8C-488A-91F7-F92CA460D8FF}"/>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07" name="直線コネクタ 506">
          <a:extLst>
            <a:ext uri="{FF2B5EF4-FFF2-40B4-BE49-F238E27FC236}">
              <a16:creationId xmlns:a16="http://schemas.microsoft.com/office/drawing/2014/main" id="{E11DC912-E3B3-4B59-9BE8-FB1108C98D6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08" name="テキスト ボックス 507">
          <a:extLst>
            <a:ext uri="{FF2B5EF4-FFF2-40B4-BE49-F238E27FC236}">
              <a16:creationId xmlns:a16="http://schemas.microsoft.com/office/drawing/2014/main" id="{31111258-6467-4A72-913E-58A78302C98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09" name="直線コネクタ 508">
          <a:extLst>
            <a:ext uri="{FF2B5EF4-FFF2-40B4-BE49-F238E27FC236}">
              <a16:creationId xmlns:a16="http://schemas.microsoft.com/office/drawing/2014/main" id="{EF49A31A-3FF4-4F38-BFC0-2BC86BB72A8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0" name="テキスト ボックス 509">
          <a:extLst>
            <a:ext uri="{FF2B5EF4-FFF2-40B4-BE49-F238E27FC236}">
              <a16:creationId xmlns:a16="http://schemas.microsoft.com/office/drawing/2014/main" id="{EA1D1583-0B1E-4799-9638-8E5DC926F15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1" name="直線コネクタ 510">
          <a:extLst>
            <a:ext uri="{FF2B5EF4-FFF2-40B4-BE49-F238E27FC236}">
              <a16:creationId xmlns:a16="http://schemas.microsoft.com/office/drawing/2014/main" id="{01D4C9E7-3E6D-4FE4-AEA7-3C9FB7FE176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2" name="テキスト ボックス 511">
          <a:extLst>
            <a:ext uri="{FF2B5EF4-FFF2-40B4-BE49-F238E27FC236}">
              <a16:creationId xmlns:a16="http://schemas.microsoft.com/office/drawing/2014/main" id="{280664DC-E6EF-473D-A7C8-3483C7408C7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3" name="【一般廃棄物処理施設】&#10;一人当たり有形固定資産（償却資産）額グラフ枠">
          <a:extLst>
            <a:ext uri="{FF2B5EF4-FFF2-40B4-BE49-F238E27FC236}">
              <a16:creationId xmlns:a16="http://schemas.microsoft.com/office/drawing/2014/main" id="{CEF3EDA4-DE52-43BC-982D-27EDBB9B550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14" name="直線コネクタ 513">
          <a:extLst>
            <a:ext uri="{FF2B5EF4-FFF2-40B4-BE49-F238E27FC236}">
              <a16:creationId xmlns:a16="http://schemas.microsoft.com/office/drawing/2014/main" id="{4EB2F299-CA66-4ED3-BC51-B6A1C8544AD3}"/>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15" name="【一般廃棄物処理施設】&#10;一人当たり有形固定資産（償却資産）額最小値テキスト">
          <a:extLst>
            <a:ext uri="{FF2B5EF4-FFF2-40B4-BE49-F238E27FC236}">
              <a16:creationId xmlns:a16="http://schemas.microsoft.com/office/drawing/2014/main" id="{5ED40358-08E6-4884-AFF6-F6855986E277}"/>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16" name="直線コネクタ 515">
          <a:extLst>
            <a:ext uri="{FF2B5EF4-FFF2-40B4-BE49-F238E27FC236}">
              <a16:creationId xmlns:a16="http://schemas.microsoft.com/office/drawing/2014/main" id="{27F6B503-D225-4808-98EA-43618C366489}"/>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17" name="【一般廃棄物処理施設】&#10;一人当たり有形固定資産（償却資産）額最大値テキスト">
          <a:extLst>
            <a:ext uri="{FF2B5EF4-FFF2-40B4-BE49-F238E27FC236}">
              <a16:creationId xmlns:a16="http://schemas.microsoft.com/office/drawing/2014/main" id="{A622EC10-E6AE-496C-990D-E54A3D86DFF1}"/>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18" name="直線コネクタ 517">
          <a:extLst>
            <a:ext uri="{FF2B5EF4-FFF2-40B4-BE49-F238E27FC236}">
              <a16:creationId xmlns:a16="http://schemas.microsoft.com/office/drawing/2014/main" id="{E04F79B5-6CC3-49B6-B6EE-E7CB4BE82822}"/>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19" name="【一般廃棄物処理施設】&#10;一人当たり有形固定資産（償却資産）額平均値テキスト">
          <a:extLst>
            <a:ext uri="{FF2B5EF4-FFF2-40B4-BE49-F238E27FC236}">
              <a16:creationId xmlns:a16="http://schemas.microsoft.com/office/drawing/2014/main" id="{6724F44F-92D2-4AF9-9853-ADD72916E617}"/>
            </a:ext>
          </a:extLst>
        </xdr:cNvPr>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20" name="フローチャート: 判断 519">
          <a:extLst>
            <a:ext uri="{FF2B5EF4-FFF2-40B4-BE49-F238E27FC236}">
              <a16:creationId xmlns:a16="http://schemas.microsoft.com/office/drawing/2014/main" id="{9AA385BE-8C8B-44CE-8DD9-5367E70D9DFC}"/>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21" name="フローチャート: 判断 520">
          <a:extLst>
            <a:ext uri="{FF2B5EF4-FFF2-40B4-BE49-F238E27FC236}">
              <a16:creationId xmlns:a16="http://schemas.microsoft.com/office/drawing/2014/main" id="{360CECF8-1EDE-44FD-A4E4-7F89BFCC0BC8}"/>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22" name="フローチャート: 判断 521">
          <a:extLst>
            <a:ext uri="{FF2B5EF4-FFF2-40B4-BE49-F238E27FC236}">
              <a16:creationId xmlns:a16="http://schemas.microsoft.com/office/drawing/2014/main" id="{AB3B9767-BEF9-42F3-9986-5EBD3E60E1A4}"/>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23" name="フローチャート: 判断 522">
          <a:extLst>
            <a:ext uri="{FF2B5EF4-FFF2-40B4-BE49-F238E27FC236}">
              <a16:creationId xmlns:a16="http://schemas.microsoft.com/office/drawing/2014/main" id="{044F70F1-1FCA-4A85-857A-947B2A4357A1}"/>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24" name="フローチャート: 判断 523">
          <a:extLst>
            <a:ext uri="{FF2B5EF4-FFF2-40B4-BE49-F238E27FC236}">
              <a16:creationId xmlns:a16="http://schemas.microsoft.com/office/drawing/2014/main" id="{058D142D-049D-4902-A490-12CB435DBD89}"/>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B958A78-3F33-40D5-A50A-56ED6EC007E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43EDFF9-1751-4921-9AD6-2E793EDFA69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AFD9E58-58C0-410A-8B5F-13A59D9D60A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555AB3A-1661-4A90-A890-821BBC413A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F6A1EC8-246A-49A5-8692-E95FAA0488B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167466</xdr:rowOff>
    </xdr:from>
    <xdr:to>
      <xdr:col>112</xdr:col>
      <xdr:colOff>38100</xdr:colOff>
      <xdr:row>40</xdr:row>
      <xdr:rowOff>97616</xdr:rowOff>
    </xdr:to>
    <xdr:sp macro="" textlink="">
      <xdr:nvSpPr>
        <xdr:cNvPr id="530" name="楕円 529">
          <a:extLst>
            <a:ext uri="{FF2B5EF4-FFF2-40B4-BE49-F238E27FC236}">
              <a16:creationId xmlns:a16="http://schemas.microsoft.com/office/drawing/2014/main" id="{078D496A-5462-4A7C-B6A9-21C39EB19F80}"/>
            </a:ext>
          </a:extLst>
        </xdr:cNvPr>
        <xdr:cNvSpPr/>
      </xdr:nvSpPr>
      <xdr:spPr>
        <a:xfrm>
          <a:off x="21272500" y="685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3733</xdr:rowOff>
    </xdr:from>
    <xdr:to>
      <xdr:col>107</xdr:col>
      <xdr:colOff>101600</xdr:colOff>
      <xdr:row>40</xdr:row>
      <xdr:rowOff>105333</xdr:rowOff>
    </xdr:to>
    <xdr:sp macro="" textlink="">
      <xdr:nvSpPr>
        <xdr:cNvPr id="531" name="楕円 530">
          <a:extLst>
            <a:ext uri="{FF2B5EF4-FFF2-40B4-BE49-F238E27FC236}">
              <a16:creationId xmlns:a16="http://schemas.microsoft.com/office/drawing/2014/main" id="{A5482694-0C75-4424-929C-FFF7C5576B0B}"/>
            </a:ext>
          </a:extLst>
        </xdr:cNvPr>
        <xdr:cNvSpPr/>
      </xdr:nvSpPr>
      <xdr:spPr>
        <a:xfrm>
          <a:off x="20383500" y="686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46816</xdr:rowOff>
    </xdr:from>
    <xdr:to>
      <xdr:col>111</xdr:col>
      <xdr:colOff>177800</xdr:colOff>
      <xdr:row>40</xdr:row>
      <xdr:rowOff>54533</xdr:rowOff>
    </xdr:to>
    <xdr:cxnSp macro="">
      <xdr:nvCxnSpPr>
        <xdr:cNvPr id="532" name="直線コネクタ 531">
          <a:extLst>
            <a:ext uri="{FF2B5EF4-FFF2-40B4-BE49-F238E27FC236}">
              <a16:creationId xmlns:a16="http://schemas.microsoft.com/office/drawing/2014/main" id="{79C54F44-A2E3-4AD8-B6D9-FFA628107325}"/>
            </a:ext>
          </a:extLst>
        </xdr:cNvPr>
        <xdr:cNvCxnSpPr/>
      </xdr:nvCxnSpPr>
      <xdr:spPr>
        <a:xfrm flipV="1">
          <a:off x="20434300" y="6904816"/>
          <a:ext cx="889000" cy="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100792</xdr:rowOff>
    </xdr:from>
    <xdr:to>
      <xdr:col>102</xdr:col>
      <xdr:colOff>165100</xdr:colOff>
      <xdr:row>41</xdr:row>
      <xdr:rowOff>30942</xdr:rowOff>
    </xdr:to>
    <xdr:sp macro="" textlink="">
      <xdr:nvSpPr>
        <xdr:cNvPr id="533" name="楕円 532">
          <a:extLst>
            <a:ext uri="{FF2B5EF4-FFF2-40B4-BE49-F238E27FC236}">
              <a16:creationId xmlns:a16="http://schemas.microsoft.com/office/drawing/2014/main" id="{DD50EA2D-43FC-467C-8A23-A04D057345C0}"/>
            </a:ext>
          </a:extLst>
        </xdr:cNvPr>
        <xdr:cNvSpPr/>
      </xdr:nvSpPr>
      <xdr:spPr>
        <a:xfrm>
          <a:off x="19494500" y="695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54533</xdr:rowOff>
    </xdr:from>
    <xdr:to>
      <xdr:col>107</xdr:col>
      <xdr:colOff>50800</xdr:colOff>
      <xdr:row>40</xdr:row>
      <xdr:rowOff>151592</xdr:rowOff>
    </xdr:to>
    <xdr:cxnSp macro="">
      <xdr:nvCxnSpPr>
        <xdr:cNvPr id="534" name="直線コネクタ 533">
          <a:extLst>
            <a:ext uri="{FF2B5EF4-FFF2-40B4-BE49-F238E27FC236}">
              <a16:creationId xmlns:a16="http://schemas.microsoft.com/office/drawing/2014/main" id="{3EF690AA-FD69-437A-B01F-F1F2866A15D5}"/>
            </a:ext>
          </a:extLst>
        </xdr:cNvPr>
        <xdr:cNvCxnSpPr/>
      </xdr:nvCxnSpPr>
      <xdr:spPr>
        <a:xfrm flipV="1">
          <a:off x="19545300" y="6912533"/>
          <a:ext cx="889000" cy="9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535" name="n_1aveValue【一般廃棄物処理施設】&#10;一人当たり有形固定資産（償却資産）額">
          <a:extLst>
            <a:ext uri="{FF2B5EF4-FFF2-40B4-BE49-F238E27FC236}">
              <a16:creationId xmlns:a16="http://schemas.microsoft.com/office/drawing/2014/main" id="{2A307635-6733-47CE-92D4-EB230FFD7B0A}"/>
            </a:ext>
          </a:extLst>
        </xdr:cNvPr>
        <xdr:cNvSpPr txBox="1"/>
      </xdr:nvSpPr>
      <xdr:spPr>
        <a:xfrm>
          <a:off x="21011095" y="69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36" name="n_2aveValue【一般廃棄物処理施設】&#10;一人当たり有形固定資産（償却資産）額">
          <a:extLst>
            <a:ext uri="{FF2B5EF4-FFF2-40B4-BE49-F238E27FC236}">
              <a16:creationId xmlns:a16="http://schemas.microsoft.com/office/drawing/2014/main" id="{91363178-9D5B-4872-8298-794546DC8683}"/>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37" name="n_3aveValue【一般廃棄物処理施設】&#10;一人当たり有形固定資産（償却資産）額">
          <a:extLst>
            <a:ext uri="{FF2B5EF4-FFF2-40B4-BE49-F238E27FC236}">
              <a16:creationId xmlns:a16="http://schemas.microsoft.com/office/drawing/2014/main" id="{5F979068-4137-421A-93C4-006CB854ACF4}"/>
            </a:ext>
          </a:extLst>
        </xdr:cNvPr>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38" name="n_4aveValue【一般廃棄物処理施設】&#10;一人当たり有形固定資産（償却資産）額">
          <a:extLst>
            <a:ext uri="{FF2B5EF4-FFF2-40B4-BE49-F238E27FC236}">
              <a16:creationId xmlns:a16="http://schemas.microsoft.com/office/drawing/2014/main" id="{28927B9B-410C-43AE-973B-AA96F4130672}"/>
            </a:ext>
          </a:extLst>
        </xdr:cNvPr>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114143</xdr:rowOff>
    </xdr:from>
    <xdr:ext cx="599010" cy="259045"/>
    <xdr:sp macro="" textlink="">
      <xdr:nvSpPr>
        <xdr:cNvPr id="539" name="n_1mainValue【一般廃棄物処理施設】&#10;一人当たり有形固定資産（償却資産）額">
          <a:extLst>
            <a:ext uri="{FF2B5EF4-FFF2-40B4-BE49-F238E27FC236}">
              <a16:creationId xmlns:a16="http://schemas.microsoft.com/office/drawing/2014/main" id="{AF742D6C-D71D-44E4-9DD0-D2B37C0CC48D}"/>
            </a:ext>
          </a:extLst>
        </xdr:cNvPr>
        <xdr:cNvSpPr txBox="1"/>
      </xdr:nvSpPr>
      <xdr:spPr>
        <a:xfrm>
          <a:off x="21011095" y="662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96460</xdr:rowOff>
    </xdr:from>
    <xdr:ext cx="599010" cy="259045"/>
    <xdr:sp macro="" textlink="">
      <xdr:nvSpPr>
        <xdr:cNvPr id="540" name="n_2mainValue【一般廃棄物処理施設】&#10;一人当たり有形固定資産（償却資産）額">
          <a:extLst>
            <a:ext uri="{FF2B5EF4-FFF2-40B4-BE49-F238E27FC236}">
              <a16:creationId xmlns:a16="http://schemas.microsoft.com/office/drawing/2014/main" id="{CD7B37E4-CFE8-450A-985D-8D0AC37F1C69}"/>
            </a:ext>
          </a:extLst>
        </xdr:cNvPr>
        <xdr:cNvSpPr txBox="1"/>
      </xdr:nvSpPr>
      <xdr:spPr>
        <a:xfrm>
          <a:off x="20134795" y="695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22069</xdr:rowOff>
    </xdr:from>
    <xdr:ext cx="534377" cy="259045"/>
    <xdr:sp macro="" textlink="">
      <xdr:nvSpPr>
        <xdr:cNvPr id="541" name="n_3mainValue【一般廃棄物処理施設】&#10;一人当たり有形固定資産（償却資産）額">
          <a:extLst>
            <a:ext uri="{FF2B5EF4-FFF2-40B4-BE49-F238E27FC236}">
              <a16:creationId xmlns:a16="http://schemas.microsoft.com/office/drawing/2014/main" id="{3A89A020-FB50-4257-95AD-361A531DD66F}"/>
            </a:ext>
          </a:extLst>
        </xdr:cNvPr>
        <xdr:cNvSpPr txBox="1"/>
      </xdr:nvSpPr>
      <xdr:spPr>
        <a:xfrm>
          <a:off x="19278111" y="705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2" name="正方形/長方形 541">
          <a:extLst>
            <a:ext uri="{FF2B5EF4-FFF2-40B4-BE49-F238E27FC236}">
              <a16:creationId xmlns:a16="http://schemas.microsoft.com/office/drawing/2014/main" id="{79C55CFD-470E-4201-8364-9FFCE40BED9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3" name="正方形/長方形 542">
          <a:extLst>
            <a:ext uri="{FF2B5EF4-FFF2-40B4-BE49-F238E27FC236}">
              <a16:creationId xmlns:a16="http://schemas.microsoft.com/office/drawing/2014/main" id="{57A8D8DB-1AD0-486A-9E93-9FC0DDD2246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4" name="正方形/長方形 543">
          <a:extLst>
            <a:ext uri="{FF2B5EF4-FFF2-40B4-BE49-F238E27FC236}">
              <a16:creationId xmlns:a16="http://schemas.microsoft.com/office/drawing/2014/main" id="{ED456853-96F6-4C27-A054-98332D7C32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5" name="正方形/長方形 544">
          <a:extLst>
            <a:ext uri="{FF2B5EF4-FFF2-40B4-BE49-F238E27FC236}">
              <a16:creationId xmlns:a16="http://schemas.microsoft.com/office/drawing/2014/main" id="{FA683CA0-BBEA-4CA8-8114-E46504A1CEC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6" name="正方形/長方形 545">
          <a:extLst>
            <a:ext uri="{FF2B5EF4-FFF2-40B4-BE49-F238E27FC236}">
              <a16:creationId xmlns:a16="http://schemas.microsoft.com/office/drawing/2014/main" id="{3566DFF2-E23A-4730-BC78-98B38551F11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7" name="正方形/長方形 546">
          <a:extLst>
            <a:ext uri="{FF2B5EF4-FFF2-40B4-BE49-F238E27FC236}">
              <a16:creationId xmlns:a16="http://schemas.microsoft.com/office/drawing/2014/main" id="{4B73D10D-1182-4479-A0E5-0008B1003D4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8" name="正方形/長方形 547">
          <a:extLst>
            <a:ext uri="{FF2B5EF4-FFF2-40B4-BE49-F238E27FC236}">
              <a16:creationId xmlns:a16="http://schemas.microsoft.com/office/drawing/2014/main" id="{6B3F5F1D-14BB-459B-B3DD-D594D249A06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9" name="正方形/長方形 548">
          <a:extLst>
            <a:ext uri="{FF2B5EF4-FFF2-40B4-BE49-F238E27FC236}">
              <a16:creationId xmlns:a16="http://schemas.microsoft.com/office/drawing/2014/main" id="{CA28EBF2-70E4-4E2E-B05A-7F01A07442D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0" name="テキスト ボックス 549">
          <a:extLst>
            <a:ext uri="{FF2B5EF4-FFF2-40B4-BE49-F238E27FC236}">
              <a16:creationId xmlns:a16="http://schemas.microsoft.com/office/drawing/2014/main" id="{868B2D13-326F-47E8-8192-652276553A0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1" name="直線コネクタ 550">
          <a:extLst>
            <a:ext uri="{FF2B5EF4-FFF2-40B4-BE49-F238E27FC236}">
              <a16:creationId xmlns:a16="http://schemas.microsoft.com/office/drawing/2014/main" id="{5E9B055A-17F9-4D27-BBE4-A2792F5F28F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2" name="テキスト ボックス 551">
          <a:extLst>
            <a:ext uri="{FF2B5EF4-FFF2-40B4-BE49-F238E27FC236}">
              <a16:creationId xmlns:a16="http://schemas.microsoft.com/office/drawing/2014/main" id="{DC42ADAA-5C3F-474E-81EF-2BC032D0157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3" name="直線コネクタ 552">
          <a:extLst>
            <a:ext uri="{FF2B5EF4-FFF2-40B4-BE49-F238E27FC236}">
              <a16:creationId xmlns:a16="http://schemas.microsoft.com/office/drawing/2014/main" id="{CBD96057-7714-4931-9D40-7183F3C7033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54" name="テキスト ボックス 553">
          <a:extLst>
            <a:ext uri="{FF2B5EF4-FFF2-40B4-BE49-F238E27FC236}">
              <a16:creationId xmlns:a16="http://schemas.microsoft.com/office/drawing/2014/main" id="{D1EF2749-D997-4604-869E-A49C9D13AAF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5" name="直線コネクタ 554">
          <a:extLst>
            <a:ext uri="{FF2B5EF4-FFF2-40B4-BE49-F238E27FC236}">
              <a16:creationId xmlns:a16="http://schemas.microsoft.com/office/drawing/2014/main" id="{918A47D0-FC3A-4844-AD05-803DE67AC74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6" name="テキスト ボックス 555">
          <a:extLst>
            <a:ext uri="{FF2B5EF4-FFF2-40B4-BE49-F238E27FC236}">
              <a16:creationId xmlns:a16="http://schemas.microsoft.com/office/drawing/2014/main" id="{11724ECD-8667-4F37-BA3F-3EB8AE9B1C5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7" name="直線コネクタ 556">
          <a:extLst>
            <a:ext uri="{FF2B5EF4-FFF2-40B4-BE49-F238E27FC236}">
              <a16:creationId xmlns:a16="http://schemas.microsoft.com/office/drawing/2014/main" id="{437D6E47-EEF6-4FC0-9B3C-6300C2B3AA3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8" name="テキスト ボックス 557">
          <a:extLst>
            <a:ext uri="{FF2B5EF4-FFF2-40B4-BE49-F238E27FC236}">
              <a16:creationId xmlns:a16="http://schemas.microsoft.com/office/drawing/2014/main" id="{4187EF21-96B6-4F96-8A54-09AAD82F1B2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9" name="直線コネクタ 558">
          <a:extLst>
            <a:ext uri="{FF2B5EF4-FFF2-40B4-BE49-F238E27FC236}">
              <a16:creationId xmlns:a16="http://schemas.microsoft.com/office/drawing/2014/main" id="{DA7EB155-C179-4596-A190-A927741A276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0" name="テキスト ボックス 559">
          <a:extLst>
            <a:ext uri="{FF2B5EF4-FFF2-40B4-BE49-F238E27FC236}">
              <a16:creationId xmlns:a16="http://schemas.microsoft.com/office/drawing/2014/main" id="{F0E2BFCE-DB5B-4CAD-AA9F-49EBB73B996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1" name="直線コネクタ 560">
          <a:extLst>
            <a:ext uri="{FF2B5EF4-FFF2-40B4-BE49-F238E27FC236}">
              <a16:creationId xmlns:a16="http://schemas.microsoft.com/office/drawing/2014/main" id="{5A969944-6992-46B6-B8C3-3AD217B8B55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2" name="テキスト ボックス 561">
          <a:extLst>
            <a:ext uri="{FF2B5EF4-FFF2-40B4-BE49-F238E27FC236}">
              <a16:creationId xmlns:a16="http://schemas.microsoft.com/office/drawing/2014/main" id="{39D402ED-6533-47CD-BEC2-E8E9CFB678D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3" name="直線コネクタ 562">
          <a:extLst>
            <a:ext uri="{FF2B5EF4-FFF2-40B4-BE49-F238E27FC236}">
              <a16:creationId xmlns:a16="http://schemas.microsoft.com/office/drawing/2014/main" id="{B6D9391D-C140-47EE-9D7D-343FFC32BEC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64" name="テキスト ボックス 563">
          <a:extLst>
            <a:ext uri="{FF2B5EF4-FFF2-40B4-BE49-F238E27FC236}">
              <a16:creationId xmlns:a16="http://schemas.microsoft.com/office/drawing/2014/main" id="{6A2386D8-253A-4678-9DFF-8E0430AB83D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5" name="直線コネクタ 564">
          <a:extLst>
            <a:ext uri="{FF2B5EF4-FFF2-40B4-BE49-F238E27FC236}">
              <a16:creationId xmlns:a16="http://schemas.microsoft.com/office/drawing/2014/main" id="{84289648-CEC8-44F4-A749-F0FF09D8F81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保健センター・保健所】&#10;有形固定資産減価償却率グラフ枠">
          <a:extLst>
            <a:ext uri="{FF2B5EF4-FFF2-40B4-BE49-F238E27FC236}">
              <a16:creationId xmlns:a16="http://schemas.microsoft.com/office/drawing/2014/main" id="{C237025B-1800-4AE3-892A-55B2C13E788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67" name="直線コネクタ 566">
          <a:extLst>
            <a:ext uri="{FF2B5EF4-FFF2-40B4-BE49-F238E27FC236}">
              <a16:creationId xmlns:a16="http://schemas.microsoft.com/office/drawing/2014/main" id="{EDF04CB8-9EAC-4F14-9C2E-413DC45A23DA}"/>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68" name="【保健センター・保健所】&#10;有形固定資産減価償却率最小値テキスト">
          <a:extLst>
            <a:ext uri="{FF2B5EF4-FFF2-40B4-BE49-F238E27FC236}">
              <a16:creationId xmlns:a16="http://schemas.microsoft.com/office/drawing/2014/main" id="{B1C99CC0-703E-4646-9D1A-4804D28C4F4B}"/>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69" name="直線コネクタ 568">
          <a:extLst>
            <a:ext uri="{FF2B5EF4-FFF2-40B4-BE49-F238E27FC236}">
              <a16:creationId xmlns:a16="http://schemas.microsoft.com/office/drawing/2014/main" id="{AA56C992-33D1-4803-A8C9-7B994FC792C4}"/>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70" name="【保健センター・保健所】&#10;有形固定資産減価償却率最大値テキスト">
          <a:extLst>
            <a:ext uri="{FF2B5EF4-FFF2-40B4-BE49-F238E27FC236}">
              <a16:creationId xmlns:a16="http://schemas.microsoft.com/office/drawing/2014/main" id="{9ABF7EE7-74B7-4B80-9340-B05AF3EAC88F}"/>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71" name="直線コネクタ 570">
          <a:extLst>
            <a:ext uri="{FF2B5EF4-FFF2-40B4-BE49-F238E27FC236}">
              <a16:creationId xmlns:a16="http://schemas.microsoft.com/office/drawing/2014/main" id="{8A4D3D05-8580-44BF-98C9-8EF43457F26E}"/>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72" name="【保健センター・保健所】&#10;有形固定資産減価償却率平均値テキスト">
          <a:extLst>
            <a:ext uri="{FF2B5EF4-FFF2-40B4-BE49-F238E27FC236}">
              <a16:creationId xmlns:a16="http://schemas.microsoft.com/office/drawing/2014/main" id="{0BDDA0EB-F6E2-44D8-9B0A-5AFA7DCFE04F}"/>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73" name="フローチャート: 判断 572">
          <a:extLst>
            <a:ext uri="{FF2B5EF4-FFF2-40B4-BE49-F238E27FC236}">
              <a16:creationId xmlns:a16="http://schemas.microsoft.com/office/drawing/2014/main" id="{A218AEB0-78A5-4039-A4E6-906745148179}"/>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574" name="フローチャート: 判断 573">
          <a:extLst>
            <a:ext uri="{FF2B5EF4-FFF2-40B4-BE49-F238E27FC236}">
              <a16:creationId xmlns:a16="http://schemas.microsoft.com/office/drawing/2014/main" id="{40FF1782-92C8-4044-B1A7-D1420A5562F2}"/>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75" name="フローチャート: 判断 574">
          <a:extLst>
            <a:ext uri="{FF2B5EF4-FFF2-40B4-BE49-F238E27FC236}">
              <a16:creationId xmlns:a16="http://schemas.microsoft.com/office/drawing/2014/main" id="{010B2FFC-DA68-403C-9FC0-121F7A26F70A}"/>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76" name="フローチャート: 判断 575">
          <a:extLst>
            <a:ext uri="{FF2B5EF4-FFF2-40B4-BE49-F238E27FC236}">
              <a16:creationId xmlns:a16="http://schemas.microsoft.com/office/drawing/2014/main" id="{4CD98A7A-B2A7-4CBB-B00E-9847DA7C51D9}"/>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577" name="フローチャート: 判断 576">
          <a:extLst>
            <a:ext uri="{FF2B5EF4-FFF2-40B4-BE49-F238E27FC236}">
              <a16:creationId xmlns:a16="http://schemas.microsoft.com/office/drawing/2014/main" id="{98670554-153D-4415-A18A-7C26F5B5D043}"/>
            </a:ext>
          </a:extLst>
        </xdr:cNvPr>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58531C3A-5C5E-42A5-ACB8-F42E9F23AB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5BB37DE7-F28A-4F6E-9E65-16E96FDCE0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A600B2F7-7790-42CF-9B03-828A78C821C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B719C56E-2250-46B5-B13F-EAEAC49AB50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6D782C69-F70B-4975-A1C9-EDB9371B7B7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583" name="楕円 582">
          <a:extLst>
            <a:ext uri="{FF2B5EF4-FFF2-40B4-BE49-F238E27FC236}">
              <a16:creationId xmlns:a16="http://schemas.microsoft.com/office/drawing/2014/main" id="{2594E6FF-1C38-40F7-9BB0-4B2EA7116647}"/>
            </a:ext>
          </a:extLst>
        </xdr:cNvPr>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50437</xdr:rowOff>
    </xdr:from>
    <xdr:to>
      <xdr:col>76</xdr:col>
      <xdr:colOff>165100</xdr:colOff>
      <xdr:row>58</xdr:row>
      <xdr:rowOff>152037</xdr:rowOff>
    </xdr:to>
    <xdr:sp macro="" textlink="">
      <xdr:nvSpPr>
        <xdr:cNvPr id="584" name="楕円 583">
          <a:extLst>
            <a:ext uri="{FF2B5EF4-FFF2-40B4-BE49-F238E27FC236}">
              <a16:creationId xmlns:a16="http://schemas.microsoft.com/office/drawing/2014/main" id="{1783996C-FE57-45ED-801F-ED203D08DAFF}"/>
            </a:ext>
          </a:extLst>
        </xdr:cNvPr>
        <xdr:cNvSpPr/>
      </xdr:nvSpPr>
      <xdr:spPr>
        <a:xfrm>
          <a:off x="14541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101237</xdr:rowOff>
    </xdr:from>
    <xdr:to>
      <xdr:col>81</xdr:col>
      <xdr:colOff>50800</xdr:colOff>
      <xdr:row>58</xdr:row>
      <xdr:rowOff>137160</xdr:rowOff>
    </xdr:to>
    <xdr:cxnSp macro="">
      <xdr:nvCxnSpPr>
        <xdr:cNvPr id="585" name="直線コネクタ 584">
          <a:extLst>
            <a:ext uri="{FF2B5EF4-FFF2-40B4-BE49-F238E27FC236}">
              <a16:creationId xmlns:a16="http://schemas.microsoft.com/office/drawing/2014/main" id="{D81C0808-DEB1-4BF6-AE74-3ED0D449D539}"/>
            </a:ext>
          </a:extLst>
        </xdr:cNvPr>
        <xdr:cNvCxnSpPr/>
      </xdr:nvCxnSpPr>
      <xdr:spPr>
        <a:xfrm>
          <a:off x="14592300" y="1004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14515</xdr:rowOff>
    </xdr:from>
    <xdr:to>
      <xdr:col>72</xdr:col>
      <xdr:colOff>38100</xdr:colOff>
      <xdr:row>58</xdr:row>
      <xdr:rowOff>116115</xdr:rowOff>
    </xdr:to>
    <xdr:sp macro="" textlink="">
      <xdr:nvSpPr>
        <xdr:cNvPr id="586" name="楕円 585">
          <a:extLst>
            <a:ext uri="{FF2B5EF4-FFF2-40B4-BE49-F238E27FC236}">
              <a16:creationId xmlns:a16="http://schemas.microsoft.com/office/drawing/2014/main" id="{D3F69A36-2C55-46B3-A2E1-FBF22AD99F90}"/>
            </a:ext>
          </a:extLst>
        </xdr:cNvPr>
        <xdr:cNvSpPr/>
      </xdr:nvSpPr>
      <xdr:spPr>
        <a:xfrm>
          <a:off x="13652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65315</xdr:rowOff>
    </xdr:from>
    <xdr:to>
      <xdr:col>76</xdr:col>
      <xdr:colOff>114300</xdr:colOff>
      <xdr:row>58</xdr:row>
      <xdr:rowOff>101237</xdr:rowOff>
    </xdr:to>
    <xdr:cxnSp macro="">
      <xdr:nvCxnSpPr>
        <xdr:cNvPr id="587" name="直線コネクタ 586">
          <a:extLst>
            <a:ext uri="{FF2B5EF4-FFF2-40B4-BE49-F238E27FC236}">
              <a16:creationId xmlns:a16="http://schemas.microsoft.com/office/drawing/2014/main" id="{3AA4F08C-9F99-4302-B3F3-405B46317BAE}"/>
            </a:ext>
          </a:extLst>
        </xdr:cNvPr>
        <xdr:cNvCxnSpPr/>
      </xdr:nvCxnSpPr>
      <xdr:spPr>
        <a:xfrm>
          <a:off x="13703300" y="100094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159493</xdr:rowOff>
    </xdr:from>
    <xdr:ext cx="405111" cy="259045"/>
    <xdr:sp macro="" textlink="">
      <xdr:nvSpPr>
        <xdr:cNvPr id="588" name="n_1aveValue【保健センター・保健所】&#10;有形固定資産減価償却率">
          <a:extLst>
            <a:ext uri="{FF2B5EF4-FFF2-40B4-BE49-F238E27FC236}">
              <a16:creationId xmlns:a16="http://schemas.microsoft.com/office/drawing/2014/main" id="{1E2C0D23-A61A-4A5D-AE66-6E0CDD222CEB}"/>
            </a:ext>
          </a:extLst>
        </xdr:cNvPr>
        <xdr:cNvSpPr txBox="1"/>
      </xdr:nvSpPr>
      <xdr:spPr>
        <a:xfrm>
          <a:off x="152660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589" name="n_2aveValue【保健センター・保健所】&#10;有形固定資産減価償却率">
          <a:extLst>
            <a:ext uri="{FF2B5EF4-FFF2-40B4-BE49-F238E27FC236}">
              <a16:creationId xmlns:a16="http://schemas.microsoft.com/office/drawing/2014/main" id="{796CA0B8-A46A-48C0-B40F-6EADB57C7766}"/>
            </a:ext>
          </a:extLst>
        </xdr:cNvPr>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590" name="n_3aveValue【保健センター・保健所】&#10;有形固定資産減価償却率">
          <a:extLst>
            <a:ext uri="{FF2B5EF4-FFF2-40B4-BE49-F238E27FC236}">
              <a16:creationId xmlns:a16="http://schemas.microsoft.com/office/drawing/2014/main" id="{BF27861E-2D2C-4FDA-9E12-696A7E36FD73}"/>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591" name="n_4aveValue【保健センター・保健所】&#10;有形固定資産減価償却率">
          <a:extLst>
            <a:ext uri="{FF2B5EF4-FFF2-40B4-BE49-F238E27FC236}">
              <a16:creationId xmlns:a16="http://schemas.microsoft.com/office/drawing/2014/main" id="{85335948-5312-4D92-BBF1-80B87EBB933C}"/>
            </a:ext>
          </a:extLst>
        </xdr:cNvPr>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592" name="n_1mainValue【保健センター・保健所】&#10;有形固定資産減価償却率">
          <a:extLst>
            <a:ext uri="{FF2B5EF4-FFF2-40B4-BE49-F238E27FC236}">
              <a16:creationId xmlns:a16="http://schemas.microsoft.com/office/drawing/2014/main" id="{C8ABEE45-889D-42BA-AE0E-68F2F45AB452}"/>
            </a:ext>
          </a:extLst>
        </xdr:cNvPr>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168564</xdr:rowOff>
    </xdr:from>
    <xdr:ext cx="405111" cy="259045"/>
    <xdr:sp macro="" textlink="">
      <xdr:nvSpPr>
        <xdr:cNvPr id="593" name="n_2mainValue【保健センター・保健所】&#10;有形固定資産減価償却率">
          <a:extLst>
            <a:ext uri="{FF2B5EF4-FFF2-40B4-BE49-F238E27FC236}">
              <a16:creationId xmlns:a16="http://schemas.microsoft.com/office/drawing/2014/main" id="{F19CB2E5-0AFC-4354-872E-26F3C62D7E07}"/>
            </a:ext>
          </a:extLst>
        </xdr:cNvPr>
        <xdr:cNvSpPr txBox="1"/>
      </xdr:nvSpPr>
      <xdr:spPr>
        <a:xfrm>
          <a:off x="14389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132642</xdr:rowOff>
    </xdr:from>
    <xdr:ext cx="405111" cy="259045"/>
    <xdr:sp macro="" textlink="">
      <xdr:nvSpPr>
        <xdr:cNvPr id="594" name="n_3mainValue【保健センター・保健所】&#10;有形固定資産減価償却率">
          <a:extLst>
            <a:ext uri="{FF2B5EF4-FFF2-40B4-BE49-F238E27FC236}">
              <a16:creationId xmlns:a16="http://schemas.microsoft.com/office/drawing/2014/main" id="{E59F8C58-F20C-498D-95E3-7A1724DD950A}"/>
            </a:ext>
          </a:extLst>
        </xdr:cNvPr>
        <xdr:cNvSpPr txBox="1"/>
      </xdr:nvSpPr>
      <xdr:spPr>
        <a:xfrm>
          <a:off x="135007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5" name="正方形/長方形 594">
          <a:extLst>
            <a:ext uri="{FF2B5EF4-FFF2-40B4-BE49-F238E27FC236}">
              <a16:creationId xmlns:a16="http://schemas.microsoft.com/office/drawing/2014/main" id="{9DC7713E-FCA4-43E1-8C40-42A2B4B71E7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6" name="正方形/長方形 595">
          <a:extLst>
            <a:ext uri="{FF2B5EF4-FFF2-40B4-BE49-F238E27FC236}">
              <a16:creationId xmlns:a16="http://schemas.microsoft.com/office/drawing/2014/main" id="{4DE816EF-C50A-4C8B-8300-9F3A986980D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7" name="正方形/長方形 596">
          <a:extLst>
            <a:ext uri="{FF2B5EF4-FFF2-40B4-BE49-F238E27FC236}">
              <a16:creationId xmlns:a16="http://schemas.microsoft.com/office/drawing/2014/main" id="{E75ED11E-6B4E-4995-9B94-EB4925CABC8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8" name="正方形/長方形 597">
          <a:extLst>
            <a:ext uri="{FF2B5EF4-FFF2-40B4-BE49-F238E27FC236}">
              <a16:creationId xmlns:a16="http://schemas.microsoft.com/office/drawing/2014/main" id="{8A52A238-95ED-41B0-A892-79661103797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9" name="正方形/長方形 598">
          <a:extLst>
            <a:ext uri="{FF2B5EF4-FFF2-40B4-BE49-F238E27FC236}">
              <a16:creationId xmlns:a16="http://schemas.microsoft.com/office/drawing/2014/main" id="{E55C9FD0-C316-4D1F-A76E-44E6709A209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0" name="正方形/長方形 599">
          <a:extLst>
            <a:ext uri="{FF2B5EF4-FFF2-40B4-BE49-F238E27FC236}">
              <a16:creationId xmlns:a16="http://schemas.microsoft.com/office/drawing/2014/main" id="{7C8EA5B0-B546-42B1-9CBE-65E171661DC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1" name="正方形/長方形 600">
          <a:extLst>
            <a:ext uri="{FF2B5EF4-FFF2-40B4-BE49-F238E27FC236}">
              <a16:creationId xmlns:a16="http://schemas.microsoft.com/office/drawing/2014/main" id="{4C9A1D9E-8FAE-45AC-A9BB-69DE8FB5DAC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2" name="正方形/長方形 601">
          <a:extLst>
            <a:ext uri="{FF2B5EF4-FFF2-40B4-BE49-F238E27FC236}">
              <a16:creationId xmlns:a16="http://schemas.microsoft.com/office/drawing/2014/main" id="{FEE05A1C-14B2-4E2F-B49C-9DA84C3252D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3" name="テキスト ボックス 602">
          <a:extLst>
            <a:ext uri="{FF2B5EF4-FFF2-40B4-BE49-F238E27FC236}">
              <a16:creationId xmlns:a16="http://schemas.microsoft.com/office/drawing/2014/main" id="{6C5798F8-821F-4138-93D6-7A587C6E79E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4" name="直線コネクタ 603">
          <a:extLst>
            <a:ext uri="{FF2B5EF4-FFF2-40B4-BE49-F238E27FC236}">
              <a16:creationId xmlns:a16="http://schemas.microsoft.com/office/drawing/2014/main" id="{BE7C38EC-E826-4802-9444-D7AE36AE268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5" name="直線コネクタ 604">
          <a:extLst>
            <a:ext uri="{FF2B5EF4-FFF2-40B4-BE49-F238E27FC236}">
              <a16:creationId xmlns:a16="http://schemas.microsoft.com/office/drawing/2014/main" id="{6CEE38AC-9677-41B9-8D99-75929C96507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6" name="テキスト ボックス 605">
          <a:extLst>
            <a:ext uri="{FF2B5EF4-FFF2-40B4-BE49-F238E27FC236}">
              <a16:creationId xmlns:a16="http://schemas.microsoft.com/office/drawing/2014/main" id="{D18B50CB-3704-44A8-A20F-2B4D61322DA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7" name="直線コネクタ 606">
          <a:extLst>
            <a:ext uri="{FF2B5EF4-FFF2-40B4-BE49-F238E27FC236}">
              <a16:creationId xmlns:a16="http://schemas.microsoft.com/office/drawing/2014/main" id="{ACA6BADA-D503-4C88-A0C5-184496E9F71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08" name="テキスト ボックス 607">
          <a:extLst>
            <a:ext uri="{FF2B5EF4-FFF2-40B4-BE49-F238E27FC236}">
              <a16:creationId xmlns:a16="http://schemas.microsoft.com/office/drawing/2014/main" id="{0E81139F-99E9-42F1-A537-D636A09B933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9" name="直線コネクタ 608">
          <a:extLst>
            <a:ext uri="{FF2B5EF4-FFF2-40B4-BE49-F238E27FC236}">
              <a16:creationId xmlns:a16="http://schemas.microsoft.com/office/drawing/2014/main" id="{0419E37D-FE42-4BC4-BE4A-CBBC344AD46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0" name="テキスト ボックス 609">
          <a:extLst>
            <a:ext uri="{FF2B5EF4-FFF2-40B4-BE49-F238E27FC236}">
              <a16:creationId xmlns:a16="http://schemas.microsoft.com/office/drawing/2014/main" id="{D5421D92-5B1C-4F1F-91C9-7E0EC8723BC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1" name="直線コネクタ 610">
          <a:extLst>
            <a:ext uri="{FF2B5EF4-FFF2-40B4-BE49-F238E27FC236}">
              <a16:creationId xmlns:a16="http://schemas.microsoft.com/office/drawing/2014/main" id="{D294E21A-80D2-4A15-BD2F-22C3E51621A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2" name="テキスト ボックス 611">
          <a:extLst>
            <a:ext uri="{FF2B5EF4-FFF2-40B4-BE49-F238E27FC236}">
              <a16:creationId xmlns:a16="http://schemas.microsoft.com/office/drawing/2014/main" id="{A7A3FBC4-2453-4B45-8FB0-B414AF697FF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3" name="直線コネクタ 612">
          <a:extLst>
            <a:ext uri="{FF2B5EF4-FFF2-40B4-BE49-F238E27FC236}">
              <a16:creationId xmlns:a16="http://schemas.microsoft.com/office/drawing/2014/main" id="{FBEABB30-9A03-48E2-A393-456067FD851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4" name="テキスト ボックス 613">
          <a:extLst>
            <a:ext uri="{FF2B5EF4-FFF2-40B4-BE49-F238E27FC236}">
              <a16:creationId xmlns:a16="http://schemas.microsoft.com/office/drawing/2014/main" id="{7308A8B4-FFFE-4CE6-B649-44972018351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5" name="直線コネクタ 614">
          <a:extLst>
            <a:ext uri="{FF2B5EF4-FFF2-40B4-BE49-F238E27FC236}">
              <a16:creationId xmlns:a16="http://schemas.microsoft.com/office/drawing/2014/main" id="{94149617-0BF5-403C-B7EF-8D8EF8ACF4D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6" name="テキスト ボックス 615">
          <a:extLst>
            <a:ext uri="{FF2B5EF4-FFF2-40B4-BE49-F238E27FC236}">
              <a16:creationId xmlns:a16="http://schemas.microsoft.com/office/drawing/2014/main" id="{8AACAAC0-3C84-4539-9815-0A6AE415DBE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7" name="【保健センター・保健所】&#10;一人当たり面積グラフ枠">
          <a:extLst>
            <a:ext uri="{FF2B5EF4-FFF2-40B4-BE49-F238E27FC236}">
              <a16:creationId xmlns:a16="http://schemas.microsoft.com/office/drawing/2014/main" id="{6908DA7B-7B09-40BE-A734-8C67627A6C1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18" name="直線コネクタ 617">
          <a:extLst>
            <a:ext uri="{FF2B5EF4-FFF2-40B4-BE49-F238E27FC236}">
              <a16:creationId xmlns:a16="http://schemas.microsoft.com/office/drawing/2014/main" id="{9102ADA2-6F45-4D62-93FB-B7C1D6E74242}"/>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19" name="【保健センター・保健所】&#10;一人当たり面積最小値テキスト">
          <a:extLst>
            <a:ext uri="{FF2B5EF4-FFF2-40B4-BE49-F238E27FC236}">
              <a16:creationId xmlns:a16="http://schemas.microsoft.com/office/drawing/2014/main" id="{8E2A3886-EF96-4B2A-9605-41AE05AFB246}"/>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20" name="直線コネクタ 619">
          <a:extLst>
            <a:ext uri="{FF2B5EF4-FFF2-40B4-BE49-F238E27FC236}">
              <a16:creationId xmlns:a16="http://schemas.microsoft.com/office/drawing/2014/main" id="{4539B283-DA73-4475-BC10-34749771C92E}"/>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21" name="【保健センター・保健所】&#10;一人当たり面積最大値テキスト">
          <a:extLst>
            <a:ext uri="{FF2B5EF4-FFF2-40B4-BE49-F238E27FC236}">
              <a16:creationId xmlns:a16="http://schemas.microsoft.com/office/drawing/2014/main" id="{0B9ADE79-3EAB-4179-8B7B-733C21DB1409}"/>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22" name="直線コネクタ 621">
          <a:extLst>
            <a:ext uri="{FF2B5EF4-FFF2-40B4-BE49-F238E27FC236}">
              <a16:creationId xmlns:a16="http://schemas.microsoft.com/office/drawing/2014/main" id="{206BDFA6-A4C0-4DDB-B858-87338310CD61}"/>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623" name="【保健センター・保健所】&#10;一人当たり面積平均値テキスト">
          <a:extLst>
            <a:ext uri="{FF2B5EF4-FFF2-40B4-BE49-F238E27FC236}">
              <a16:creationId xmlns:a16="http://schemas.microsoft.com/office/drawing/2014/main" id="{E1BE6087-22E5-4F74-8F91-BD6C245E6CB5}"/>
            </a:ext>
          </a:extLst>
        </xdr:cNvPr>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24" name="フローチャート: 判断 623">
          <a:extLst>
            <a:ext uri="{FF2B5EF4-FFF2-40B4-BE49-F238E27FC236}">
              <a16:creationId xmlns:a16="http://schemas.microsoft.com/office/drawing/2014/main" id="{8A89C824-347C-430C-9D20-0DC070FC1741}"/>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25" name="フローチャート: 判断 624">
          <a:extLst>
            <a:ext uri="{FF2B5EF4-FFF2-40B4-BE49-F238E27FC236}">
              <a16:creationId xmlns:a16="http://schemas.microsoft.com/office/drawing/2014/main" id="{EFA3341C-35A9-4F70-A2C5-2811E1368C20}"/>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26" name="フローチャート: 判断 625">
          <a:extLst>
            <a:ext uri="{FF2B5EF4-FFF2-40B4-BE49-F238E27FC236}">
              <a16:creationId xmlns:a16="http://schemas.microsoft.com/office/drawing/2014/main" id="{B2E91B3D-9DEC-4E11-8096-C9BD1832AE78}"/>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27" name="フローチャート: 判断 626">
          <a:extLst>
            <a:ext uri="{FF2B5EF4-FFF2-40B4-BE49-F238E27FC236}">
              <a16:creationId xmlns:a16="http://schemas.microsoft.com/office/drawing/2014/main" id="{B3C191F6-D66C-4167-89DF-9F7E5F5877C9}"/>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28" name="フローチャート: 判断 627">
          <a:extLst>
            <a:ext uri="{FF2B5EF4-FFF2-40B4-BE49-F238E27FC236}">
              <a16:creationId xmlns:a16="http://schemas.microsoft.com/office/drawing/2014/main" id="{5A306361-6583-4CFD-965C-0A18A2286E81}"/>
            </a:ext>
          </a:extLst>
        </xdr:cNvPr>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35E7C73C-6E45-4466-B533-0919298473A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D34059F2-BA1D-46C8-80F8-4E54B3F9314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CCE80C67-0862-40A9-9C55-5B17F485020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D8615BE-C2B2-433A-84A1-595F0F6E93C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EB0BAF3A-05E9-46A3-9110-D15A7EF3797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634" name="楕円 633">
          <a:extLst>
            <a:ext uri="{FF2B5EF4-FFF2-40B4-BE49-F238E27FC236}">
              <a16:creationId xmlns:a16="http://schemas.microsoft.com/office/drawing/2014/main" id="{5DA0ACD5-27A3-49E2-912C-6396E7074DC6}"/>
            </a:ext>
          </a:extLst>
        </xdr:cNvPr>
        <xdr:cNvSpPr/>
      </xdr:nvSpPr>
      <xdr:spPr>
        <a:xfrm>
          <a:off x="2127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97790</xdr:rowOff>
    </xdr:from>
    <xdr:to>
      <xdr:col>107</xdr:col>
      <xdr:colOff>101600</xdr:colOff>
      <xdr:row>64</xdr:row>
      <xdr:rowOff>27940</xdr:rowOff>
    </xdr:to>
    <xdr:sp macro="" textlink="">
      <xdr:nvSpPr>
        <xdr:cNvPr id="635" name="楕円 634">
          <a:extLst>
            <a:ext uri="{FF2B5EF4-FFF2-40B4-BE49-F238E27FC236}">
              <a16:creationId xmlns:a16="http://schemas.microsoft.com/office/drawing/2014/main" id="{28D78FD6-3C47-40CA-A863-80F093D1B7B6}"/>
            </a:ext>
          </a:extLst>
        </xdr:cNvPr>
        <xdr:cNvSpPr/>
      </xdr:nvSpPr>
      <xdr:spPr>
        <a:xfrm>
          <a:off x="20383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144780</xdr:rowOff>
    </xdr:from>
    <xdr:to>
      <xdr:col>111</xdr:col>
      <xdr:colOff>177800</xdr:colOff>
      <xdr:row>63</xdr:row>
      <xdr:rowOff>148590</xdr:rowOff>
    </xdr:to>
    <xdr:cxnSp macro="">
      <xdr:nvCxnSpPr>
        <xdr:cNvPr id="636" name="直線コネクタ 635">
          <a:extLst>
            <a:ext uri="{FF2B5EF4-FFF2-40B4-BE49-F238E27FC236}">
              <a16:creationId xmlns:a16="http://schemas.microsoft.com/office/drawing/2014/main" id="{502CA00F-245C-4E89-8B39-10BA06D30083}"/>
            </a:ext>
          </a:extLst>
        </xdr:cNvPr>
        <xdr:cNvCxnSpPr/>
      </xdr:nvCxnSpPr>
      <xdr:spPr>
        <a:xfrm flipV="1">
          <a:off x="20434300" y="10946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xdr:rowOff>
    </xdr:from>
    <xdr:to>
      <xdr:col>102</xdr:col>
      <xdr:colOff>165100</xdr:colOff>
      <xdr:row>63</xdr:row>
      <xdr:rowOff>104140</xdr:rowOff>
    </xdr:to>
    <xdr:sp macro="" textlink="">
      <xdr:nvSpPr>
        <xdr:cNvPr id="637" name="楕円 636">
          <a:extLst>
            <a:ext uri="{FF2B5EF4-FFF2-40B4-BE49-F238E27FC236}">
              <a16:creationId xmlns:a16="http://schemas.microsoft.com/office/drawing/2014/main" id="{459EF963-43CB-4663-A0AA-9747D1028C02}"/>
            </a:ext>
          </a:extLst>
        </xdr:cNvPr>
        <xdr:cNvSpPr/>
      </xdr:nvSpPr>
      <xdr:spPr>
        <a:xfrm>
          <a:off x="19494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53340</xdr:rowOff>
    </xdr:from>
    <xdr:to>
      <xdr:col>107</xdr:col>
      <xdr:colOff>50800</xdr:colOff>
      <xdr:row>63</xdr:row>
      <xdr:rowOff>148590</xdr:rowOff>
    </xdr:to>
    <xdr:cxnSp macro="">
      <xdr:nvCxnSpPr>
        <xdr:cNvPr id="638" name="直線コネクタ 637">
          <a:extLst>
            <a:ext uri="{FF2B5EF4-FFF2-40B4-BE49-F238E27FC236}">
              <a16:creationId xmlns:a16="http://schemas.microsoft.com/office/drawing/2014/main" id="{4D5F922D-D5BB-4807-8AAA-5F4432540E02}"/>
            </a:ext>
          </a:extLst>
        </xdr:cNvPr>
        <xdr:cNvCxnSpPr/>
      </xdr:nvCxnSpPr>
      <xdr:spPr>
        <a:xfrm>
          <a:off x="19545300" y="108546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39" name="n_1aveValue【保健センター・保健所】&#10;一人当たり面積">
          <a:extLst>
            <a:ext uri="{FF2B5EF4-FFF2-40B4-BE49-F238E27FC236}">
              <a16:creationId xmlns:a16="http://schemas.microsoft.com/office/drawing/2014/main" id="{EECE814C-365B-4B1C-84E5-C79A39A90E36}"/>
            </a:ext>
          </a:extLst>
        </xdr:cNvPr>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40" name="n_2aveValue【保健センター・保健所】&#10;一人当たり面積">
          <a:extLst>
            <a:ext uri="{FF2B5EF4-FFF2-40B4-BE49-F238E27FC236}">
              <a16:creationId xmlns:a16="http://schemas.microsoft.com/office/drawing/2014/main" id="{989CB72C-E83C-427D-9ADA-093152D67836}"/>
            </a:ext>
          </a:extLst>
        </xdr:cNvPr>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41" name="n_3aveValue【保健センター・保健所】&#10;一人当たり面積">
          <a:extLst>
            <a:ext uri="{FF2B5EF4-FFF2-40B4-BE49-F238E27FC236}">
              <a16:creationId xmlns:a16="http://schemas.microsoft.com/office/drawing/2014/main" id="{D79C29F0-C652-4D2E-ADA4-09B541E91304}"/>
            </a:ext>
          </a:extLst>
        </xdr:cNvPr>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42" name="n_4aveValue【保健センター・保健所】&#10;一人当たり面積">
          <a:extLst>
            <a:ext uri="{FF2B5EF4-FFF2-40B4-BE49-F238E27FC236}">
              <a16:creationId xmlns:a16="http://schemas.microsoft.com/office/drawing/2014/main" id="{382C0AA8-6D47-4C8F-A2FD-C4276C619618}"/>
            </a:ext>
          </a:extLst>
        </xdr:cNvPr>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643" name="n_1mainValue【保健センター・保健所】&#10;一人当たり面積">
          <a:extLst>
            <a:ext uri="{FF2B5EF4-FFF2-40B4-BE49-F238E27FC236}">
              <a16:creationId xmlns:a16="http://schemas.microsoft.com/office/drawing/2014/main" id="{4EEF0C04-D0E5-48FD-ACBC-05BC32D8B1BB}"/>
            </a:ext>
          </a:extLst>
        </xdr:cNvPr>
        <xdr:cNvSpPr txBox="1"/>
      </xdr:nvSpPr>
      <xdr:spPr>
        <a:xfrm>
          <a:off x="210757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19067</xdr:rowOff>
    </xdr:from>
    <xdr:ext cx="469744" cy="259045"/>
    <xdr:sp macro="" textlink="">
      <xdr:nvSpPr>
        <xdr:cNvPr id="644" name="n_2mainValue【保健センター・保健所】&#10;一人当たり面積">
          <a:extLst>
            <a:ext uri="{FF2B5EF4-FFF2-40B4-BE49-F238E27FC236}">
              <a16:creationId xmlns:a16="http://schemas.microsoft.com/office/drawing/2014/main" id="{8F9F315B-6F07-4A6F-B4B2-87FC2484F7C7}"/>
            </a:ext>
          </a:extLst>
        </xdr:cNvPr>
        <xdr:cNvSpPr txBox="1"/>
      </xdr:nvSpPr>
      <xdr:spPr>
        <a:xfrm>
          <a:off x="20199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95267</xdr:rowOff>
    </xdr:from>
    <xdr:ext cx="469744" cy="259045"/>
    <xdr:sp macro="" textlink="">
      <xdr:nvSpPr>
        <xdr:cNvPr id="645" name="n_3mainValue【保健センター・保健所】&#10;一人当たり面積">
          <a:extLst>
            <a:ext uri="{FF2B5EF4-FFF2-40B4-BE49-F238E27FC236}">
              <a16:creationId xmlns:a16="http://schemas.microsoft.com/office/drawing/2014/main" id="{B281CBED-D3ED-4C90-BBD5-AFD50FAD5C84}"/>
            </a:ext>
          </a:extLst>
        </xdr:cNvPr>
        <xdr:cNvSpPr txBox="1"/>
      </xdr:nvSpPr>
      <xdr:spPr>
        <a:xfrm>
          <a:off x="19310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6" name="正方形/長方形 645">
          <a:extLst>
            <a:ext uri="{FF2B5EF4-FFF2-40B4-BE49-F238E27FC236}">
              <a16:creationId xmlns:a16="http://schemas.microsoft.com/office/drawing/2014/main" id="{4B5AF085-D054-41C6-A882-193AD077E71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7" name="正方形/長方形 646">
          <a:extLst>
            <a:ext uri="{FF2B5EF4-FFF2-40B4-BE49-F238E27FC236}">
              <a16:creationId xmlns:a16="http://schemas.microsoft.com/office/drawing/2014/main" id="{4A0B4454-20B8-410A-8D8A-FDD75301203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8" name="正方形/長方形 647">
          <a:extLst>
            <a:ext uri="{FF2B5EF4-FFF2-40B4-BE49-F238E27FC236}">
              <a16:creationId xmlns:a16="http://schemas.microsoft.com/office/drawing/2014/main" id="{FE711431-E5E2-4F52-8EE2-4DE1AEAAADC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9" name="正方形/長方形 648">
          <a:extLst>
            <a:ext uri="{FF2B5EF4-FFF2-40B4-BE49-F238E27FC236}">
              <a16:creationId xmlns:a16="http://schemas.microsoft.com/office/drawing/2014/main" id="{D2BE3F3F-1D90-4D57-9EBE-C2DDDDB9CF3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0" name="正方形/長方形 649">
          <a:extLst>
            <a:ext uri="{FF2B5EF4-FFF2-40B4-BE49-F238E27FC236}">
              <a16:creationId xmlns:a16="http://schemas.microsoft.com/office/drawing/2014/main" id="{3F379CAF-8266-4DBD-8702-EB41F9A213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1" name="正方形/長方形 650">
          <a:extLst>
            <a:ext uri="{FF2B5EF4-FFF2-40B4-BE49-F238E27FC236}">
              <a16:creationId xmlns:a16="http://schemas.microsoft.com/office/drawing/2014/main" id="{9F460278-ADEF-44FF-A84A-C63752E5671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2" name="正方形/長方形 651">
          <a:extLst>
            <a:ext uri="{FF2B5EF4-FFF2-40B4-BE49-F238E27FC236}">
              <a16:creationId xmlns:a16="http://schemas.microsoft.com/office/drawing/2014/main" id="{15667F4C-9DA4-42A7-B95C-8A3F7A1E24B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正方形/長方形 652">
          <a:extLst>
            <a:ext uri="{FF2B5EF4-FFF2-40B4-BE49-F238E27FC236}">
              <a16:creationId xmlns:a16="http://schemas.microsoft.com/office/drawing/2014/main" id="{A1FC135F-C09E-4D2C-9F44-2110774F392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4" name="テキスト ボックス 653">
          <a:extLst>
            <a:ext uri="{FF2B5EF4-FFF2-40B4-BE49-F238E27FC236}">
              <a16:creationId xmlns:a16="http://schemas.microsoft.com/office/drawing/2014/main" id="{4F8EF4EA-7560-4F53-812C-0C0446AA11C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5" name="直線コネクタ 654">
          <a:extLst>
            <a:ext uri="{FF2B5EF4-FFF2-40B4-BE49-F238E27FC236}">
              <a16:creationId xmlns:a16="http://schemas.microsoft.com/office/drawing/2014/main" id="{6B780DF3-9B00-4052-B7D8-C73B72E18FC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6" name="テキスト ボックス 655">
          <a:extLst>
            <a:ext uri="{FF2B5EF4-FFF2-40B4-BE49-F238E27FC236}">
              <a16:creationId xmlns:a16="http://schemas.microsoft.com/office/drawing/2014/main" id="{9D5582A3-FC38-4CA5-8AC4-12BE5CEC9FA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7" name="直線コネクタ 656">
          <a:extLst>
            <a:ext uri="{FF2B5EF4-FFF2-40B4-BE49-F238E27FC236}">
              <a16:creationId xmlns:a16="http://schemas.microsoft.com/office/drawing/2014/main" id="{B0192941-67FE-4273-9725-9D201CF7B36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58" name="テキスト ボックス 657">
          <a:extLst>
            <a:ext uri="{FF2B5EF4-FFF2-40B4-BE49-F238E27FC236}">
              <a16:creationId xmlns:a16="http://schemas.microsoft.com/office/drawing/2014/main" id="{76A7BEA1-72F9-49F5-99BD-15B1371E5EF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9" name="直線コネクタ 658">
          <a:extLst>
            <a:ext uri="{FF2B5EF4-FFF2-40B4-BE49-F238E27FC236}">
              <a16:creationId xmlns:a16="http://schemas.microsoft.com/office/drawing/2014/main" id="{467D7B1E-EF67-472C-95CF-B4215EABDC1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0" name="テキスト ボックス 659">
          <a:extLst>
            <a:ext uri="{FF2B5EF4-FFF2-40B4-BE49-F238E27FC236}">
              <a16:creationId xmlns:a16="http://schemas.microsoft.com/office/drawing/2014/main" id="{47A15607-4D94-4C34-BB6D-6AB483EDBBC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1" name="直線コネクタ 660">
          <a:extLst>
            <a:ext uri="{FF2B5EF4-FFF2-40B4-BE49-F238E27FC236}">
              <a16:creationId xmlns:a16="http://schemas.microsoft.com/office/drawing/2014/main" id="{F836F5F1-350F-4DC1-95FE-52182854A4A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2" name="テキスト ボックス 661">
          <a:extLst>
            <a:ext uri="{FF2B5EF4-FFF2-40B4-BE49-F238E27FC236}">
              <a16:creationId xmlns:a16="http://schemas.microsoft.com/office/drawing/2014/main" id="{1121DDDF-23BC-428C-B270-6006D7E66AB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3" name="直線コネクタ 662">
          <a:extLst>
            <a:ext uri="{FF2B5EF4-FFF2-40B4-BE49-F238E27FC236}">
              <a16:creationId xmlns:a16="http://schemas.microsoft.com/office/drawing/2014/main" id="{97E4D04D-D639-4EB4-B3BC-13C48B9DA0C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4" name="テキスト ボックス 663">
          <a:extLst>
            <a:ext uri="{FF2B5EF4-FFF2-40B4-BE49-F238E27FC236}">
              <a16:creationId xmlns:a16="http://schemas.microsoft.com/office/drawing/2014/main" id="{F7DB4BB3-0E29-4779-86E4-241833A70C7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5" name="直線コネクタ 664">
          <a:extLst>
            <a:ext uri="{FF2B5EF4-FFF2-40B4-BE49-F238E27FC236}">
              <a16:creationId xmlns:a16="http://schemas.microsoft.com/office/drawing/2014/main" id="{ADABF9A6-8487-48B8-AD13-AFACE90A1B6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6" name="テキスト ボックス 665">
          <a:extLst>
            <a:ext uri="{FF2B5EF4-FFF2-40B4-BE49-F238E27FC236}">
              <a16:creationId xmlns:a16="http://schemas.microsoft.com/office/drawing/2014/main" id="{1C6E348C-7848-4733-85F1-1EBC1146EC4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7" name="直線コネクタ 666">
          <a:extLst>
            <a:ext uri="{FF2B5EF4-FFF2-40B4-BE49-F238E27FC236}">
              <a16:creationId xmlns:a16="http://schemas.microsoft.com/office/drawing/2014/main" id="{9841EB8E-2146-447F-9A15-C4C025C8519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68" name="テキスト ボックス 667">
          <a:extLst>
            <a:ext uri="{FF2B5EF4-FFF2-40B4-BE49-F238E27FC236}">
              <a16:creationId xmlns:a16="http://schemas.microsoft.com/office/drawing/2014/main" id="{30CC0A7E-44A4-4BE5-9EC1-4AC2E1A566C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9" name="直線コネクタ 668">
          <a:extLst>
            <a:ext uri="{FF2B5EF4-FFF2-40B4-BE49-F238E27FC236}">
              <a16:creationId xmlns:a16="http://schemas.microsoft.com/office/drawing/2014/main" id="{CFCD9B59-9899-468A-9708-08AF02C842E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消防施設】&#10;有形固定資産減価償却率グラフ枠">
          <a:extLst>
            <a:ext uri="{FF2B5EF4-FFF2-40B4-BE49-F238E27FC236}">
              <a16:creationId xmlns:a16="http://schemas.microsoft.com/office/drawing/2014/main" id="{5FA23BC2-7F60-4510-86C8-EEEC738DB68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71" name="直線コネクタ 670">
          <a:extLst>
            <a:ext uri="{FF2B5EF4-FFF2-40B4-BE49-F238E27FC236}">
              <a16:creationId xmlns:a16="http://schemas.microsoft.com/office/drawing/2014/main" id="{C90D6DAE-9A45-49D1-8576-2ED13FEEB099}"/>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72" name="【消防施設】&#10;有形固定資産減価償却率最小値テキスト">
          <a:extLst>
            <a:ext uri="{FF2B5EF4-FFF2-40B4-BE49-F238E27FC236}">
              <a16:creationId xmlns:a16="http://schemas.microsoft.com/office/drawing/2014/main" id="{8F686922-CBA2-4FFA-9268-F7ED5ECAD81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73" name="直線コネクタ 672">
          <a:extLst>
            <a:ext uri="{FF2B5EF4-FFF2-40B4-BE49-F238E27FC236}">
              <a16:creationId xmlns:a16="http://schemas.microsoft.com/office/drawing/2014/main" id="{CA0A4A48-D34F-4DC1-94CB-365C1B4C2D0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74" name="【消防施設】&#10;有形固定資産減価償却率最大値テキスト">
          <a:extLst>
            <a:ext uri="{FF2B5EF4-FFF2-40B4-BE49-F238E27FC236}">
              <a16:creationId xmlns:a16="http://schemas.microsoft.com/office/drawing/2014/main" id="{0EAE64F9-48D9-41B9-A223-9B82AE1F8716}"/>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75" name="直線コネクタ 674">
          <a:extLst>
            <a:ext uri="{FF2B5EF4-FFF2-40B4-BE49-F238E27FC236}">
              <a16:creationId xmlns:a16="http://schemas.microsoft.com/office/drawing/2014/main" id="{96D0828A-7FD5-4A78-920B-DF64AD3A4BBE}"/>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676" name="【消防施設】&#10;有形固定資産減価償却率平均値テキスト">
          <a:extLst>
            <a:ext uri="{FF2B5EF4-FFF2-40B4-BE49-F238E27FC236}">
              <a16:creationId xmlns:a16="http://schemas.microsoft.com/office/drawing/2014/main" id="{55BF9401-833E-4003-9F0A-073A11BA339B}"/>
            </a:ext>
          </a:extLst>
        </xdr:cNvPr>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77" name="フローチャート: 判断 676">
          <a:extLst>
            <a:ext uri="{FF2B5EF4-FFF2-40B4-BE49-F238E27FC236}">
              <a16:creationId xmlns:a16="http://schemas.microsoft.com/office/drawing/2014/main" id="{E9071FA7-CDDC-488E-98AB-C154B1BA4200}"/>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78" name="フローチャート: 判断 677">
          <a:extLst>
            <a:ext uri="{FF2B5EF4-FFF2-40B4-BE49-F238E27FC236}">
              <a16:creationId xmlns:a16="http://schemas.microsoft.com/office/drawing/2014/main" id="{D2DA3BE0-1FD4-4A09-9C7E-4A4215D8D02B}"/>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79" name="フローチャート: 判断 678">
          <a:extLst>
            <a:ext uri="{FF2B5EF4-FFF2-40B4-BE49-F238E27FC236}">
              <a16:creationId xmlns:a16="http://schemas.microsoft.com/office/drawing/2014/main" id="{743690DA-2F39-494E-A4DB-7D6036A33907}"/>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80" name="フローチャート: 判断 679">
          <a:extLst>
            <a:ext uri="{FF2B5EF4-FFF2-40B4-BE49-F238E27FC236}">
              <a16:creationId xmlns:a16="http://schemas.microsoft.com/office/drawing/2014/main" id="{EA88E9AE-3BF5-4326-83F7-860BEBA22C7C}"/>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81" name="フローチャート: 判断 680">
          <a:extLst>
            <a:ext uri="{FF2B5EF4-FFF2-40B4-BE49-F238E27FC236}">
              <a16:creationId xmlns:a16="http://schemas.microsoft.com/office/drawing/2014/main" id="{DB8D3A8C-0C5E-4EAB-B007-8A09B4898948}"/>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D97333E0-99DD-4BC5-B3F9-D5066EF734D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FE2DC992-A5E3-4FBA-8092-B78EB291AAE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DE732B4D-CFCD-4F68-ACE5-2F226C97DE2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C59F149A-4F54-4054-B000-9ADB43D5505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636376CE-5250-405A-8A2B-74AAFE19F91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64044</xdr:rowOff>
    </xdr:from>
    <xdr:to>
      <xdr:col>81</xdr:col>
      <xdr:colOff>101600</xdr:colOff>
      <xdr:row>79</xdr:row>
      <xdr:rowOff>165644</xdr:rowOff>
    </xdr:to>
    <xdr:sp macro="" textlink="">
      <xdr:nvSpPr>
        <xdr:cNvPr id="687" name="楕円 686">
          <a:extLst>
            <a:ext uri="{FF2B5EF4-FFF2-40B4-BE49-F238E27FC236}">
              <a16:creationId xmlns:a16="http://schemas.microsoft.com/office/drawing/2014/main" id="{0FBE7B52-4967-47E0-9DB1-98F7F8533690}"/>
            </a:ext>
          </a:extLst>
        </xdr:cNvPr>
        <xdr:cNvSpPr/>
      </xdr:nvSpPr>
      <xdr:spPr>
        <a:xfrm>
          <a:off x="15430500" y="136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42818</xdr:rowOff>
    </xdr:from>
    <xdr:to>
      <xdr:col>76</xdr:col>
      <xdr:colOff>165100</xdr:colOff>
      <xdr:row>79</xdr:row>
      <xdr:rowOff>144418</xdr:rowOff>
    </xdr:to>
    <xdr:sp macro="" textlink="">
      <xdr:nvSpPr>
        <xdr:cNvPr id="688" name="楕円 687">
          <a:extLst>
            <a:ext uri="{FF2B5EF4-FFF2-40B4-BE49-F238E27FC236}">
              <a16:creationId xmlns:a16="http://schemas.microsoft.com/office/drawing/2014/main" id="{69305A93-EE99-4D98-8003-73723763171F}"/>
            </a:ext>
          </a:extLst>
        </xdr:cNvPr>
        <xdr:cNvSpPr/>
      </xdr:nvSpPr>
      <xdr:spPr>
        <a:xfrm>
          <a:off x="14541500" y="1358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93618</xdr:rowOff>
    </xdr:from>
    <xdr:to>
      <xdr:col>81</xdr:col>
      <xdr:colOff>50800</xdr:colOff>
      <xdr:row>79</xdr:row>
      <xdr:rowOff>114844</xdr:rowOff>
    </xdr:to>
    <xdr:cxnSp macro="">
      <xdr:nvCxnSpPr>
        <xdr:cNvPr id="689" name="直線コネクタ 688">
          <a:extLst>
            <a:ext uri="{FF2B5EF4-FFF2-40B4-BE49-F238E27FC236}">
              <a16:creationId xmlns:a16="http://schemas.microsoft.com/office/drawing/2014/main" id="{94203D43-9213-4E55-9CEE-A3A4D417828B}"/>
            </a:ext>
          </a:extLst>
        </xdr:cNvPr>
        <xdr:cNvCxnSpPr/>
      </xdr:nvCxnSpPr>
      <xdr:spPr>
        <a:xfrm>
          <a:off x="14592300" y="1363816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60779</xdr:rowOff>
    </xdr:from>
    <xdr:to>
      <xdr:col>72</xdr:col>
      <xdr:colOff>38100</xdr:colOff>
      <xdr:row>79</xdr:row>
      <xdr:rowOff>162379</xdr:rowOff>
    </xdr:to>
    <xdr:sp macro="" textlink="">
      <xdr:nvSpPr>
        <xdr:cNvPr id="690" name="楕円 689">
          <a:extLst>
            <a:ext uri="{FF2B5EF4-FFF2-40B4-BE49-F238E27FC236}">
              <a16:creationId xmlns:a16="http://schemas.microsoft.com/office/drawing/2014/main" id="{F97F5EC4-243F-4F13-8433-B2F4A72F1B8F}"/>
            </a:ext>
          </a:extLst>
        </xdr:cNvPr>
        <xdr:cNvSpPr/>
      </xdr:nvSpPr>
      <xdr:spPr>
        <a:xfrm>
          <a:off x="13652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93618</xdr:rowOff>
    </xdr:from>
    <xdr:to>
      <xdr:col>76</xdr:col>
      <xdr:colOff>114300</xdr:colOff>
      <xdr:row>79</xdr:row>
      <xdr:rowOff>111579</xdr:rowOff>
    </xdr:to>
    <xdr:cxnSp macro="">
      <xdr:nvCxnSpPr>
        <xdr:cNvPr id="691" name="直線コネクタ 690">
          <a:extLst>
            <a:ext uri="{FF2B5EF4-FFF2-40B4-BE49-F238E27FC236}">
              <a16:creationId xmlns:a16="http://schemas.microsoft.com/office/drawing/2014/main" id="{63E0AFF9-6E7F-4AE5-8E9E-B2887F58486F}"/>
            </a:ext>
          </a:extLst>
        </xdr:cNvPr>
        <xdr:cNvCxnSpPr/>
      </xdr:nvCxnSpPr>
      <xdr:spPr>
        <a:xfrm flipV="1">
          <a:off x="13703300" y="13638168"/>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92" name="n_1aveValue【消防施設】&#10;有形固定資産減価償却率">
          <a:extLst>
            <a:ext uri="{FF2B5EF4-FFF2-40B4-BE49-F238E27FC236}">
              <a16:creationId xmlns:a16="http://schemas.microsoft.com/office/drawing/2014/main" id="{E5E0ED05-90D9-42AC-AE22-C01E9B4C0B16}"/>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693" name="n_2aveValue【消防施設】&#10;有形固定資産減価償却率">
          <a:extLst>
            <a:ext uri="{FF2B5EF4-FFF2-40B4-BE49-F238E27FC236}">
              <a16:creationId xmlns:a16="http://schemas.microsoft.com/office/drawing/2014/main" id="{ABD30C1E-2C44-45E5-B8E4-BFF2C15144F3}"/>
            </a:ext>
          </a:extLst>
        </xdr:cNvPr>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94" name="n_3aveValue【消防施設】&#10;有形固定資産減価償却率">
          <a:extLst>
            <a:ext uri="{FF2B5EF4-FFF2-40B4-BE49-F238E27FC236}">
              <a16:creationId xmlns:a16="http://schemas.microsoft.com/office/drawing/2014/main" id="{C91A9DFD-3265-4696-B28B-2D34B7329B6A}"/>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695" name="n_4aveValue【消防施設】&#10;有形固定資産減価償却率">
          <a:extLst>
            <a:ext uri="{FF2B5EF4-FFF2-40B4-BE49-F238E27FC236}">
              <a16:creationId xmlns:a16="http://schemas.microsoft.com/office/drawing/2014/main" id="{73B2E416-38C5-445B-A2C2-9902D42FB0D2}"/>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10721</xdr:rowOff>
    </xdr:from>
    <xdr:ext cx="405111" cy="259045"/>
    <xdr:sp macro="" textlink="">
      <xdr:nvSpPr>
        <xdr:cNvPr id="696" name="n_1mainValue【消防施設】&#10;有形固定資産減価償却率">
          <a:extLst>
            <a:ext uri="{FF2B5EF4-FFF2-40B4-BE49-F238E27FC236}">
              <a16:creationId xmlns:a16="http://schemas.microsoft.com/office/drawing/2014/main" id="{880F1240-CEB1-4D6D-969E-0629EE19DDB2}"/>
            </a:ext>
          </a:extLst>
        </xdr:cNvPr>
        <xdr:cNvSpPr txBox="1"/>
      </xdr:nvSpPr>
      <xdr:spPr>
        <a:xfrm>
          <a:off x="15266044" y="1338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160945</xdr:rowOff>
    </xdr:from>
    <xdr:ext cx="405111" cy="259045"/>
    <xdr:sp macro="" textlink="">
      <xdr:nvSpPr>
        <xdr:cNvPr id="697" name="n_2mainValue【消防施設】&#10;有形固定資産減価償却率">
          <a:extLst>
            <a:ext uri="{FF2B5EF4-FFF2-40B4-BE49-F238E27FC236}">
              <a16:creationId xmlns:a16="http://schemas.microsoft.com/office/drawing/2014/main" id="{5B8EF647-A3DE-49EF-9971-EC9C407F6ADF}"/>
            </a:ext>
          </a:extLst>
        </xdr:cNvPr>
        <xdr:cNvSpPr txBox="1"/>
      </xdr:nvSpPr>
      <xdr:spPr>
        <a:xfrm>
          <a:off x="14389744" y="1336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7456</xdr:rowOff>
    </xdr:from>
    <xdr:ext cx="405111" cy="259045"/>
    <xdr:sp macro="" textlink="">
      <xdr:nvSpPr>
        <xdr:cNvPr id="698" name="n_3mainValue【消防施設】&#10;有形固定資産減価償却率">
          <a:extLst>
            <a:ext uri="{FF2B5EF4-FFF2-40B4-BE49-F238E27FC236}">
              <a16:creationId xmlns:a16="http://schemas.microsoft.com/office/drawing/2014/main" id="{2C97468D-695C-478B-ADD2-B5B83A3BE143}"/>
            </a:ext>
          </a:extLst>
        </xdr:cNvPr>
        <xdr:cNvSpPr txBox="1"/>
      </xdr:nvSpPr>
      <xdr:spPr>
        <a:xfrm>
          <a:off x="135007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9" name="正方形/長方形 698">
          <a:extLst>
            <a:ext uri="{FF2B5EF4-FFF2-40B4-BE49-F238E27FC236}">
              <a16:creationId xmlns:a16="http://schemas.microsoft.com/office/drawing/2014/main" id="{3AF4A8A1-E237-488A-A153-B7B4BC36A88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0" name="正方形/長方形 699">
          <a:extLst>
            <a:ext uri="{FF2B5EF4-FFF2-40B4-BE49-F238E27FC236}">
              <a16:creationId xmlns:a16="http://schemas.microsoft.com/office/drawing/2014/main" id="{5C49907C-E4D9-4D6D-BE87-E2B482F207A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1" name="正方形/長方形 700">
          <a:extLst>
            <a:ext uri="{FF2B5EF4-FFF2-40B4-BE49-F238E27FC236}">
              <a16:creationId xmlns:a16="http://schemas.microsoft.com/office/drawing/2014/main" id="{BEA7A614-B5B9-4FAB-BAE2-028E5EEA26C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2" name="正方形/長方形 701">
          <a:extLst>
            <a:ext uri="{FF2B5EF4-FFF2-40B4-BE49-F238E27FC236}">
              <a16:creationId xmlns:a16="http://schemas.microsoft.com/office/drawing/2014/main" id="{25B6212B-ABD7-4AC1-B352-39B5D60457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3" name="正方形/長方形 702">
          <a:extLst>
            <a:ext uri="{FF2B5EF4-FFF2-40B4-BE49-F238E27FC236}">
              <a16:creationId xmlns:a16="http://schemas.microsoft.com/office/drawing/2014/main" id="{44BE4E91-C903-4069-905C-68C6B848962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4" name="正方形/長方形 703">
          <a:extLst>
            <a:ext uri="{FF2B5EF4-FFF2-40B4-BE49-F238E27FC236}">
              <a16:creationId xmlns:a16="http://schemas.microsoft.com/office/drawing/2014/main" id="{3BEC86A6-A811-44A7-9C50-5FE65E1BA9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5" name="正方形/長方形 704">
          <a:extLst>
            <a:ext uri="{FF2B5EF4-FFF2-40B4-BE49-F238E27FC236}">
              <a16:creationId xmlns:a16="http://schemas.microsoft.com/office/drawing/2014/main" id="{82000918-7421-41E9-93CF-C2837B7207D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6" name="正方形/長方形 705">
          <a:extLst>
            <a:ext uri="{FF2B5EF4-FFF2-40B4-BE49-F238E27FC236}">
              <a16:creationId xmlns:a16="http://schemas.microsoft.com/office/drawing/2014/main" id="{B05207A9-0854-48B6-8D6C-ED1F739298A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7" name="テキスト ボックス 706">
          <a:extLst>
            <a:ext uri="{FF2B5EF4-FFF2-40B4-BE49-F238E27FC236}">
              <a16:creationId xmlns:a16="http://schemas.microsoft.com/office/drawing/2014/main" id="{ADFAD9A8-F856-4738-9201-2034690A816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8" name="直線コネクタ 707">
          <a:extLst>
            <a:ext uri="{FF2B5EF4-FFF2-40B4-BE49-F238E27FC236}">
              <a16:creationId xmlns:a16="http://schemas.microsoft.com/office/drawing/2014/main" id="{882E5A85-DD41-48C1-9234-C1CB7B5B111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9" name="直線コネクタ 708">
          <a:extLst>
            <a:ext uri="{FF2B5EF4-FFF2-40B4-BE49-F238E27FC236}">
              <a16:creationId xmlns:a16="http://schemas.microsoft.com/office/drawing/2014/main" id="{6CA2D498-049D-4C1E-A2F5-6920D17821E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0" name="テキスト ボックス 709">
          <a:extLst>
            <a:ext uri="{FF2B5EF4-FFF2-40B4-BE49-F238E27FC236}">
              <a16:creationId xmlns:a16="http://schemas.microsoft.com/office/drawing/2014/main" id="{5774A28F-7801-4CC4-B09F-FAC55FD336E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1" name="直線コネクタ 710">
          <a:extLst>
            <a:ext uri="{FF2B5EF4-FFF2-40B4-BE49-F238E27FC236}">
              <a16:creationId xmlns:a16="http://schemas.microsoft.com/office/drawing/2014/main" id="{3F5FA97A-D03C-41A3-9A2C-B7D16686289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2" name="テキスト ボックス 711">
          <a:extLst>
            <a:ext uri="{FF2B5EF4-FFF2-40B4-BE49-F238E27FC236}">
              <a16:creationId xmlns:a16="http://schemas.microsoft.com/office/drawing/2014/main" id="{E49D55B0-04B5-4935-A3E2-54D32411686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3" name="直線コネクタ 712">
          <a:extLst>
            <a:ext uri="{FF2B5EF4-FFF2-40B4-BE49-F238E27FC236}">
              <a16:creationId xmlns:a16="http://schemas.microsoft.com/office/drawing/2014/main" id="{7A268B44-FBE0-4522-9017-2FBF7917C8E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4" name="テキスト ボックス 713">
          <a:extLst>
            <a:ext uri="{FF2B5EF4-FFF2-40B4-BE49-F238E27FC236}">
              <a16:creationId xmlns:a16="http://schemas.microsoft.com/office/drawing/2014/main" id="{E80CD951-D45B-4E83-89C9-CEA2D611617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5" name="直線コネクタ 714">
          <a:extLst>
            <a:ext uri="{FF2B5EF4-FFF2-40B4-BE49-F238E27FC236}">
              <a16:creationId xmlns:a16="http://schemas.microsoft.com/office/drawing/2014/main" id="{CD11118A-B8E1-46E1-B94A-D9700F56B81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6" name="テキスト ボックス 715">
          <a:extLst>
            <a:ext uri="{FF2B5EF4-FFF2-40B4-BE49-F238E27FC236}">
              <a16:creationId xmlns:a16="http://schemas.microsoft.com/office/drawing/2014/main" id="{A29E3AFF-F421-47FD-A2D8-AE00928B146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7" name="直線コネクタ 716">
          <a:extLst>
            <a:ext uri="{FF2B5EF4-FFF2-40B4-BE49-F238E27FC236}">
              <a16:creationId xmlns:a16="http://schemas.microsoft.com/office/drawing/2014/main" id="{A1A597F5-9149-4F25-A8AC-DE28E8D6B53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8" name="テキスト ボックス 717">
          <a:extLst>
            <a:ext uri="{FF2B5EF4-FFF2-40B4-BE49-F238E27FC236}">
              <a16:creationId xmlns:a16="http://schemas.microsoft.com/office/drawing/2014/main" id="{F9D209BA-3738-42E0-900E-AECCF85A2AC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9" name="【消防施設】&#10;一人当たり面積グラフ枠">
          <a:extLst>
            <a:ext uri="{FF2B5EF4-FFF2-40B4-BE49-F238E27FC236}">
              <a16:creationId xmlns:a16="http://schemas.microsoft.com/office/drawing/2014/main" id="{9C324665-2B72-4035-88F9-6EB2C371ED3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20" name="直線コネクタ 719">
          <a:extLst>
            <a:ext uri="{FF2B5EF4-FFF2-40B4-BE49-F238E27FC236}">
              <a16:creationId xmlns:a16="http://schemas.microsoft.com/office/drawing/2014/main" id="{6AE85400-0F5A-403B-9654-6437197FC2EB}"/>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21" name="【消防施設】&#10;一人当たり面積最小値テキスト">
          <a:extLst>
            <a:ext uri="{FF2B5EF4-FFF2-40B4-BE49-F238E27FC236}">
              <a16:creationId xmlns:a16="http://schemas.microsoft.com/office/drawing/2014/main" id="{3ABB140A-7CCB-4620-AD1A-1DA1077F0D32}"/>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22" name="直線コネクタ 721">
          <a:extLst>
            <a:ext uri="{FF2B5EF4-FFF2-40B4-BE49-F238E27FC236}">
              <a16:creationId xmlns:a16="http://schemas.microsoft.com/office/drawing/2014/main" id="{D885A5D8-BF72-4E9E-A106-BF85A2E18BD3}"/>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23" name="【消防施設】&#10;一人当たり面積最大値テキスト">
          <a:extLst>
            <a:ext uri="{FF2B5EF4-FFF2-40B4-BE49-F238E27FC236}">
              <a16:creationId xmlns:a16="http://schemas.microsoft.com/office/drawing/2014/main" id="{6FA6E8CE-D1EC-4A53-BDED-0DB9D27B72FB}"/>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24" name="直線コネクタ 723">
          <a:extLst>
            <a:ext uri="{FF2B5EF4-FFF2-40B4-BE49-F238E27FC236}">
              <a16:creationId xmlns:a16="http://schemas.microsoft.com/office/drawing/2014/main" id="{8C9F0946-AF88-48A5-9817-C87B4F536579}"/>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25" name="【消防施設】&#10;一人当たり面積平均値テキスト">
          <a:extLst>
            <a:ext uri="{FF2B5EF4-FFF2-40B4-BE49-F238E27FC236}">
              <a16:creationId xmlns:a16="http://schemas.microsoft.com/office/drawing/2014/main" id="{E491E21D-629D-4019-9EC3-F8D745038EFB}"/>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26" name="フローチャート: 判断 725">
          <a:extLst>
            <a:ext uri="{FF2B5EF4-FFF2-40B4-BE49-F238E27FC236}">
              <a16:creationId xmlns:a16="http://schemas.microsoft.com/office/drawing/2014/main" id="{5BED880B-05EC-49BD-8F3A-668C77E641EA}"/>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27" name="フローチャート: 判断 726">
          <a:extLst>
            <a:ext uri="{FF2B5EF4-FFF2-40B4-BE49-F238E27FC236}">
              <a16:creationId xmlns:a16="http://schemas.microsoft.com/office/drawing/2014/main" id="{B6E94406-1311-4ABA-898E-AFDF4C2731F5}"/>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28" name="フローチャート: 判断 727">
          <a:extLst>
            <a:ext uri="{FF2B5EF4-FFF2-40B4-BE49-F238E27FC236}">
              <a16:creationId xmlns:a16="http://schemas.microsoft.com/office/drawing/2014/main" id="{E8C12F01-A0C4-4FA6-A28B-63D01338A21D}"/>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29" name="フローチャート: 判断 728">
          <a:extLst>
            <a:ext uri="{FF2B5EF4-FFF2-40B4-BE49-F238E27FC236}">
              <a16:creationId xmlns:a16="http://schemas.microsoft.com/office/drawing/2014/main" id="{ED10D8A0-7153-4F04-A2E4-01E24839EE73}"/>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30" name="フローチャート: 判断 729">
          <a:extLst>
            <a:ext uri="{FF2B5EF4-FFF2-40B4-BE49-F238E27FC236}">
              <a16:creationId xmlns:a16="http://schemas.microsoft.com/office/drawing/2014/main" id="{83539E0B-21B5-42ED-B0B1-E96B8B5DC07B}"/>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1BA57C1B-2052-4B6A-9E90-8B986BBA932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34083800-C979-4F7E-83DB-A933AAB0FAB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7C5424F9-FB87-402D-A91E-62FCF2AF935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CBE16440-796C-49AE-8E4B-04FB4F016B9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826EA440-362A-4DEB-AB4C-D24E23347AA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137719</xdr:rowOff>
    </xdr:from>
    <xdr:to>
      <xdr:col>112</xdr:col>
      <xdr:colOff>38100</xdr:colOff>
      <xdr:row>84</xdr:row>
      <xdr:rowOff>67869</xdr:rowOff>
    </xdr:to>
    <xdr:sp macro="" textlink="">
      <xdr:nvSpPr>
        <xdr:cNvPr id="736" name="楕円 735">
          <a:extLst>
            <a:ext uri="{FF2B5EF4-FFF2-40B4-BE49-F238E27FC236}">
              <a16:creationId xmlns:a16="http://schemas.microsoft.com/office/drawing/2014/main" id="{16F8F960-D4C9-4CCA-94A1-C7623BB964DD}"/>
            </a:ext>
          </a:extLst>
        </xdr:cNvPr>
        <xdr:cNvSpPr/>
      </xdr:nvSpPr>
      <xdr:spPr>
        <a:xfrm>
          <a:off x="21272500" y="143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143205</xdr:rowOff>
    </xdr:from>
    <xdr:to>
      <xdr:col>107</xdr:col>
      <xdr:colOff>101600</xdr:colOff>
      <xdr:row>84</xdr:row>
      <xdr:rowOff>73355</xdr:rowOff>
    </xdr:to>
    <xdr:sp macro="" textlink="">
      <xdr:nvSpPr>
        <xdr:cNvPr id="737" name="楕円 736">
          <a:extLst>
            <a:ext uri="{FF2B5EF4-FFF2-40B4-BE49-F238E27FC236}">
              <a16:creationId xmlns:a16="http://schemas.microsoft.com/office/drawing/2014/main" id="{100E2F15-731D-4DBE-A0DF-5DA6F9CF915F}"/>
            </a:ext>
          </a:extLst>
        </xdr:cNvPr>
        <xdr:cNvSpPr/>
      </xdr:nvSpPr>
      <xdr:spPr>
        <a:xfrm>
          <a:off x="20383500" y="143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17069</xdr:rowOff>
    </xdr:from>
    <xdr:to>
      <xdr:col>111</xdr:col>
      <xdr:colOff>177800</xdr:colOff>
      <xdr:row>84</xdr:row>
      <xdr:rowOff>22555</xdr:rowOff>
    </xdr:to>
    <xdr:cxnSp macro="">
      <xdr:nvCxnSpPr>
        <xdr:cNvPr id="738" name="直線コネクタ 737">
          <a:extLst>
            <a:ext uri="{FF2B5EF4-FFF2-40B4-BE49-F238E27FC236}">
              <a16:creationId xmlns:a16="http://schemas.microsoft.com/office/drawing/2014/main" id="{C099DA70-102A-4028-9691-082C09AE629C}"/>
            </a:ext>
          </a:extLst>
        </xdr:cNvPr>
        <xdr:cNvCxnSpPr/>
      </xdr:nvCxnSpPr>
      <xdr:spPr>
        <a:xfrm flipV="1">
          <a:off x="20434300" y="14418869"/>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11988</xdr:rowOff>
    </xdr:from>
    <xdr:to>
      <xdr:col>102</xdr:col>
      <xdr:colOff>165100</xdr:colOff>
      <xdr:row>84</xdr:row>
      <xdr:rowOff>113588</xdr:rowOff>
    </xdr:to>
    <xdr:sp macro="" textlink="">
      <xdr:nvSpPr>
        <xdr:cNvPr id="739" name="楕円 738">
          <a:extLst>
            <a:ext uri="{FF2B5EF4-FFF2-40B4-BE49-F238E27FC236}">
              <a16:creationId xmlns:a16="http://schemas.microsoft.com/office/drawing/2014/main" id="{5CB22A69-3679-445A-B78A-5D0B6C75FC26}"/>
            </a:ext>
          </a:extLst>
        </xdr:cNvPr>
        <xdr:cNvSpPr/>
      </xdr:nvSpPr>
      <xdr:spPr>
        <a:xfrm>
          <a:off x="19494500" y="1441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22555</xdr:rowOff>
    </xdr:from>
    <xdr:to>
      <xdr:col>107</xdr:col>
      <xdr:colOff>50800</xdr:colOff>
      <xdr:row>84</xdr:row>
      <xdr:rowOff>62788</xdr:rowOff>
    </xdr:to>
    <xdr:cxnSp macro="">
      <xdr:nvCxnSpPr>
        <xdr:cNvPr id="740" name="直線コネクタ 739">
          <a:extLst>
            <a:ext uri="{FF2B5EF4-FFF2-40B4-BE49-F238E27FC236}">
              <a16:creationId xmlns:a16="http://schemas.microsoft.com/office/drawing/2014/main" id="{5F4A19C1-9AF1-46E5-9F69-8B98777465FD}"/>
            </a:ext>
          </a:extLst>
        </xdr:cNvPr>
        <xdr:cNvCxnSpPr/>
      </xdr:nvCxnSpPr>
      <xdr:spPr>
        <a:xfrm flipV="1">
          <a:off x="19545300" y="14424355"/>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741" name="n_1aveValue【消防施設】&#10;一人当たり面積">
          <a:extLst>
            <a:ext uri="{FF2B5EF4-FFF2-40B4-BE49-F238E27FC236}">
              <a16:creationId xmlns:a16="http://schemas.microsoft.com/office/drawing/2014/main" id="{3242EECD-B943-457D-A5B1-AA87B99EAAFC}"/>
            </a:ext>
          </a:extLst>
        </xdr:cNvPr>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742" name="n_2aveValue【消防施設】&#10;一人当たり面積">
          <a:extLst>
            <a:ext uri="{FF2B5EF4-FFF2-40B4-BE49-F238E27FC236}">
              <a16:creationId xmlns:a16="http://schemas.microsoft.com/office/drawing/2014/main" id="{4B7F5847-E279-4DD3-A763-D9469A42A273}"/>
            </a:ext>
          </a:extLst>
        </xdr:cNvPr>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743" name="n_3aveValue【消防施設】&#10;一人当たり面積">
          <a:extLst>
            <a:ext uri="{FF2B5EF4-FFF2-40B4-BE49-F238E27FC236}">
              <a16:creationId xmlns:a16="http://schemas.microsoft.com/office/drawing/2014/main" id="{C3139AE4-C4DD-4A51-8BB5-19F782C83B78}"/>
            </a:ext>
          </a:extLst>
        </xdr:cNvPr>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44" name="n_4aveValue【消防施設】&#10;一人当たり面積">
          <a:extLst>
            <a:ext uri="{FF2B5EF4-FFF2-40B4-BE49-F238E27FC236}">
              <a16:creationId xmlns:a16="http://schemas.microsoft.com/office/drawing/2014/main" id="{2FD928A9-7F77-4AFA-A287-C13D117A5A20}"/>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84396</xdr:rowOff>
    </xdr:from>
    <xdr:ext cx="469744" cy="259045"/>
    <xdr:sp macro="" textlink="">
      <xdr:nvSpPr>
        <xdr:cNvPr id="745" name="n_1mainValue【消防施設】&#10;一人当たり面積">
          <a:extLst>
            <a:ext uri="{FF2B5EF4-FFF2-40B4-BE49-F238E27FC236}">
              <a16:creationId xmlns:a16="http://schemas.microsoft.com/office/drawing/2014/main" id="{C3A038B4-F9AD-4538-B61F-EBB614D1929F}"/>
            </a:ext>
          </a:extLst>
        </xdr:cNvPr>
        <xdr:cNvSpPr txBox="1"/>
      </xdr:nvSpPr>
      <xdr:spPr>
        <a:xfrm>
          <a:off x="210757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89882</xdr:rowOff>
    </xdr:from>
    <xdr:ext cx="469744" cy="259045"/>
    <xdr:sp macro="" textlink="">
      <xdr:nvSpPr>
        <xdr:cNvPr id="746" name="n_2mainValue【消防施設】&#10;一人当たり面積">
          <a:extLst>
            <a:ext uri="{FF2B5EF4-FFF2-40B4-BE49-F238E27FC236}">
              <a16:creationId xmlns:a16="http://schemas.microsoft.com/office/drawing/2014/main" id="{F48A4250-8AD7-46D8-BA02-9F5CDC5672E7}"/>
            </a:ext>
          </a:extLst>
        </xdr:cNvPr>
        <xdr:cNvSpPr txBox="1"/>
      </xdr:nvSpPr>
      <xdr:spPr>
        <a:xfrm>
          <a:off x="20199427" y="1414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130115</xdr:rowOff>
    </xdr:from>
    <xdr:ext cx="469744" cy="259045"/>
    <xdr:sp macro="" textlink="">
      <xdr:nvSpPr>
        <xdr:cNvPr id="747" name="n_3mainValue【消防施設】&#10;一人当たり面積">
          <a:extLst>
            <a:ext uri="{FF2B5EF4-FFF2-40B4-BE49-F238E27FC236}">
              <a16:creationId xmlns:a16="http://schemas.microsoft.com/office/drawing/2014/main" id="{32FEA05A-7E6E-4305-9A37-B0A3DC892AE1}"/>
            </a:ext>
          </a:extLst>
        </xdr:cNvPr>
        <xdr:cNvSpPr txBox="1"/>
      </xdr:nvSpPr>
      <xdr:spPr>
        <a:xfrm>
          <a:off x="19310427" y="1418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a:extLst>
            <a:ext uri="{FF2B5EF4-FFF2-40B4-BE49-F238E27FC236}">
              <a16:creationId xmlns:a16="http://schemas.microsoft.com/office/drawing/2014/main" id="{8DAF1A77-246E-4CEC-9AC7-DC11F6BE744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a:extLst>
            <a:ext uri="{FF2B5EF4-FFF2-40B4-BE49-F238E27FC236}">
              <a16:creationId xmlns:a16="http://schemas.microsoft.com/office/drawing/2014/main" id="{54850CF2-6CBA-4187-8841-E68FE5B22E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a:extLst>
            <a:ext uri="{FF2B5EF4-FFF2-40B4-BE49-F238E27FC236}">
              <a16:creationId xmlns:a16="http://schemas.microsoft.com/office/drawing/2014/main" id="{0A51E0F0-9C13-44F4-B7D5-4C24821D44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a:extLst>
            <a:ext uri="{FF2B5EF4-FFF2-40B4-BE49-F238E27FC236}">
              <a16:creationId xmlns:a16="http://schemas.microsoft.com/office/drawing/2014/main" id="{4E4B445A-C875-4494-BB95-0AACC8AD4ED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a:extLst>
            <a:ext uri="{FF2B5EF4-FFF2-40B4-BE49-F238E27FC236}">
              <a16:creationId xmlns:a16="http://schemas.microsoft.com/office/drawing/2014/main" id="{3F398EBD-82F2-48D3-8835-097AB1B4533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a:extLst>
            <a:ext uri="{FF2B5EF4-FFF2-40B4-BE49-F238E27FC236}">
              <a16:creationId xmlns:a16="http://schemas.microsoft.com/office/drawing/2014/main" id="{507A747B-9E95-49FF-B93D-45948C9D0D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a:extLst>
            <a:ext uri="{FF2B5EF4-FFF2-40B4-BE49-F238E27FC236}">
              <a16:creationId xmlns:a16="http://schemas.microsoft.com/office/drawing/2014/main" id="{B4C461FF-587E-4939-9217-A20945653E8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a:extLst>
            <a:ext uri="{FF2B5EF4-FFF2-40B4-BE49-F238E27FC236}">
              <a16:creationId xmlns:a16="http://schemas.microsoft.com/office/drawing/2014/main" id="{D463570F-3DDD-4E8B-A0A1-C81009CDEFC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a:extLst>
            <a:ext uri="{FF2B5EF4-FFF2-40B4-BE49-F238E27FC236}">
              <a16:creationId xmlns:a16="http://schemas.microsoft.com/office/drawing/2014/main" id="{7B48E94D-EBAC-41B3-AB85-70082F137F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a:extLst>
            <a:ext uri="{FF2B5EF4-FFF2-40B4-BE49-F238E27FC236}">
              <a16:creationId xmlns:a16="http://schemas.microsoft.com/office/drawing/2014/main" id="{6AB8E16C-C360-494C-97DF-E8FC0E25BB8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8" name="テキスト ボックス 757">
          <a:extLst>
            <a:ext uri="{FF2B5EF4-FFF2-40B4-BE49-F238E27FC236}">
              <a16:creationId xmlns:a16="http://schemas.microsoft.com/office/drawing/2014/main" id="{4F29932A-91D6-4F71-A48B-A3645184602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9" name="直線コネクタ 758">
          <a:extLst>
            <a:ext uri="{FF2B5EF4-FFF2-40B4-BE49-F238E27FC236}">
              <a16:creationId xmlns:a16="http://schemas.microsoft.com/office/drawing/2014/main" id="{3C4368B9-602D-4BB2-B907-2CF2487E22F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0" name="テキスト ボックス 759">
          <a:extLst>
            <a:ext uri="{FF2B5EF4-FFF2-40B4-BE49-F238E27FC236}">
              <a16:creationId xmlns:a16="http://schemas.microsoft.com/office/drawing/2014/main" id="{E9B140C5-27DC-480B-88E2-87A62333B83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1" name="直線コネクタ 760">
          <a:extLst>
            <a:ext uri="{FF2B5EF4-FFF2-40B4-BE49-F238E27FC236}">
              <a16:creationId xmlns:a16="http://schemas.microsoft.com/office/drawing/2014/main" id="{EB6A93D4-0C27-4923-AE4F-99053D70CB4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2" name="テキスト ボックス 761">
          <a:extLst>
            <a:ext uri="{FF2B5EF4-FFF2-40B4-BE49-F238E27FC236}">
              <a16:creationId xmlns:a16="http://schemas.microsoft.com/office/drawing/2014/main" id="{A9BEC926-8BD3-45D4-8871-D7924F8DC7F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3" name="直線コネクタ 762">
          <a:extLst>
            <a:ext uri="{FF2B5EF4-FFF2-40B4-BE49-F238E27FC236}">
              <a16:creationId xmlns:a16="http://schemas.microsoft.com/office/drawing/2014/main" id="{06806EBF-E5E0-4325-BFFB-74AAC2CBEC4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4" name="テキスト ボックス 763">
          <a:extLst>
            <a:ext uri="{FF2B5EF4-FFF2-40B4-BE49-F238E27FC236}">
              <a16:creationId xmlns:a16="http://schemas.microsoft.com/office/drawing/2014/main" id="{2581931F-8FCD-41C7-9604-D81D96E2C66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5" name="直線コネクタ 764">
          <a:extLst>
            <a:ext uri="{FF2B5EF4-FFF2-40B4-BE49-F238E27FC236}">
              <a16:creationId xmlns:a16="http://schemas.microsoft.com/office/drawing/2014/main" id="{49317927-399F-467D-88F8-ECD357560B7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6" name="テキスト ボックス 765">
          <a:extLst>
            <a:ext uri="{FF2B5EF4-FFF2-40B4-BE49-F238E27FC236}">
              <a16:creationId xmlns:a16="http://schemas.microsoft.com/office/drawing/2014/main" id="{2464B68C-71A8-4BA7-80F8-CBC2908144A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7" name="直線コネクタ 766">
          <a:extLst>
            <a:ext uri="{FF2B5EF4-FFF2-40B4-BE49-F238E27FC236}">
              <a16:creationId xmlns:a16="http://schemas.microsoft.com/office/drawing/2014/main" id="{EC5D9C95-B51B-4DF9-BD6A-9BCA8A0F1F6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8" name="テキスト ボックス 767">
          <a:extLst>
            <a:ext uri="{FF2B5EF4-FFF2-40B4-BE49-F238E27FC236}">
              <a16:creationId xmlns:a16="http://schemas.microsoft.com/office/drawing/2014/main" id="{9D3C7117-A8FD-4995-8329-8961AF3EBC2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9" name="直線コネクタ 768">
          <a:extLst>
            <a:ext uri="{FF2B5EF4-FFF2-40B4-BE49-F238E27FC236}">
              <a16:creationId xmlns:a16="http://schemas.microsoft.com/office/drawing/2014/main" id="{6F7EEF65-2D05-4E0B-B968-25B7654A1E0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0" name="テキスト ボックス 769">
          <a:extLst>
            <a:ext uri="{FF2B5EF4-FFF2-40B4-BE49-F238E27FC236}">
              <a16:creationId xmlns:a16="http://schemas.microsoft.com/office/drawing/2014/main" id="{8A32F66D-F14E-4243-9D32-F54195CDCB5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E0F20508-C1C6-4206-A7C0-B19C1E4810B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庁舎】&#10;有形固定資産減価償却率グラフ枠">
          <a:extLst>
            <a:ext uri="{FF2B5EF4-FFF2-40B4-BE49-F238E27FC236}">
              <a16:creationId xmlns:a16="http://schemas.microsoft.com/office/drawing/2014/main" id="{AA999BD8-27A4-4060-9D4F-7BE3B4E3C86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73" name="直線コネクタ 772">
          <a:extLst>
            <a:ext uri="{FF2B5EF4-FFF2-40B4-BE49-F238E27FC236}">
              <a16:creationId xmlns:a16="http://schemas.microsoft.com/office/drawing/2014/main" id="{A0BE4D6D-075F-48B3-BDD0-C51D31387BB8}"/>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4" name="【庁舎】&#10;有形固定資産減価償却率最小値テキスト">
          <a:extLst>
            <a:ext uri="{FF2B5EF4-FFF2-40B4-BE49-F238E27FC236}">
              <a16:creationId xmlns:a16="http://schemas.microsoft.com/office/drawing/2014/main" id="{4CEE8258-32D9-4701-9FDE-DD468E8556C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5" name="直線コネクタ 774">
          <a:extLst>
            <a:ext uri="{FF2B5EF4-FFF2-40B4-BE49-F238E27FC236}">
              <a16:creationId xmlns:a16="http://schemas.microsoft.com/office/drawing/2014/main" id="{D2C81357-BE75-4CF6-B345-F1CA3CEADB0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76" name="【庁舎】&#10;有形固定資産減価償却率最大値テキスト">
          <a:extLst>
            <a:ext uri="{FF2B5EF4-FFF2-40B4-BE49-F238E27FC236}">
              <a16:creationId xmlns:a16="http://schemas.microsoft.com/office/drawing/2014/main" id="{7359B146-1B4A-4F40-BCA6-42498725B691}"/>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77" name="直線コネクタ 776">
          <a:extLst>
            <a:ext uri="{FF2B5EF4-FFF2-40B4-BE49-F238E27FC236}">
              <a16:creationId xmlns:a16="http://schemas.microsoft.com/office/drawing/2014/main" id="{65020888-3914-421D-AF08-4C6F2371663D}"/>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778" name="【庁舎】&#10;有形固定資産減価償却率平均値テキスト">
          <a:extLst>
            <a:ext uri="{FF2B5EF4-FFF2-40B4-BE49-F238E27FC236}">
              <a16:creationId xmlns:a16="http://schemas.microsoft.com/office/drawing/2014/main" id="{CC7439FE-85C3-428D-9DC7-8CADB828C915}"/>
            </a:ext>
          </a:extLst>
        </xdr:cNvPr>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79" name="フローチャート: 判断 778">
          <a:extLst>
            <a:ext uri="{FF2B5EF4-FFF2-40B4-BE49-F238E27FC236}">
              <a16:creationId xmlns:a16="http://schemas.microsoft.com/office/drawing/2014/main" id="{990A4A6A-CEEA-4936-AE17-21240B470AFB}"/>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80" name="フローチャート: 判断 779">
          <a:extLst>
            <a:ext uri="{FF2B5EF4-FFF2-40B4-BE49-F238E27FC236}">
              <a16:creationId xmlns:a16="http://schemas.microsoft.com/office/drawing/2014/main" id="{766764BF-A540-4F9B-9F90-17B80CFF0ADF}"/>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81" name="フローチャート: 判断 780">
          <a:extLst>
            <a:ext uri="{FF2B5EF4-FFF2-40B4-BE49-F238E27FC236}">
              <a16:creationId xmlns:a16="http://schemas.microsoft.com/office/drawing/2014/main" id="{082ECF01-2874-4ACB-9461-A05E869F60D6}"/>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782" name="フローチャート: 判断 781">
          <a:extLst>
            <a:ext uri="{FF2B5EF4-FFF2-40B4-BE49-F238E27FC236}">
              <a16:creationId xmlns:a16="http://schemas.microsoft.com/office/drawing/2014/main" id="{EF082862-451E-4BAB-ADDB-DA3CA2627C3B}"/>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83" name="フローチャート: 判断 782">
          <a:extLst>
            <a:ext uri="{FF2B5EF4-FFF2-40B4-BE49-F238E27FC236}">
              <a16:creationId xmlns:a16="http://schemas.microsoft.com/office/drawing/2014/main" id="{593B3C68-716B-4292-9A0F-75A946A37DC6}"/>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9C74A79F-8A0A-4543-8A74-CA68F97965E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534AEF4A-8C44-4806-AD01-9B4261D01B9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44718ECF-86B0-4ACD-BCAC-BE89477F4AF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A4EEB453-6435-421D-B931-13827F49155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88AB982B-E266-4619-B104-C5C8D43EFA6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107043</xdr:rowOff>
    </xdr:from>
    <xdr:to>
      <xdr:col>81</xdr:col>
      <xdr:colOff>101600</xdr:colOff>
      <xdr:row>107</xdr:row>
      <xdr:rowOff>37193</xdr:rowOff>
    </xdr:to>
    <xdr:sp macro="" textlink="">
      <xdr:nvSpPr>
        <xdr:cNvPr id="789" name="楕円 788">
          <a:extLst>
            <a:ext uri="{FF2B5EF4-FFF2-40B4-BE49-F238E27FC236}">
              <a16:creationId xmlns:a16="http://schemas.microsoft.com/office/drawing/2014/main" id="{2F6CA6B9-8D97-4C92-86CA-8EE8036E7536}"/>
            </a:ext>
          </a:extLst>
        </xdr:cNvPr>
        <xdr:cNvSpPr/>
      </xdr:nvSpPr>
      <xdr:spPr>
        <a:xfrm>
          <a:off x="15430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790" name="楕円 789">
          <a:extLst>
            <a:ext uri="{FF2B5EF4-FFF2-40B4-BE49-F238E27FC236}">
              <a16:creationId xmlns:a16="http://schemas.microsoft.com/office/drawing/2014/main" id="{09258D96-3CF5-40DD-8511-E2DA04420D7E}"/>
            </a:ext>
          </a:extLst>
        </xdr:cNvPr>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106</xdr:row>
      <xdr:rowOff>157843</xdr:rowOff>
    </xdr:to>
    <xdr:cxnSp macro="">
      <xdr:nvCxnSpPr>
        <xdr:cNvPr id="791" name="直線コネクタ 790">
          <a:extLst>
            <a:ext uri="{FF2B5EF4-FFF2-40B4-BE49-F238E27FC236}">
              <a16:creationId xmlns:a16="http://schemas.microsoft.com/office/drawing/2014/main" id="{E448D8E2-31F7-4EEF-95CC-838E9C2FF08E}"/>
            </a:ext>
          </a:extLst>
        </xdr:cNvPr>
        <xdr:cNvCxnSpPr/>
      </xdr:nvCxnSpPr>
      <xdr:spPr>
        <a:xfrm>
          <a:off x="14592300" y="183070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66221</xdr:rowOff>
    </xdr:from>
    <xdr:to>
      <xdr:col>72</xdr:col>
      <xdr:colOff>38100</xdr:colOff>
      <xdr:row>106</xdr:row>
      <xdr:rowOff>167821</xdr:rowOff>
    </xdr:to>
    <xdr:sp macro="" textlink="">
      <xdr:nvSpPr>
        <xdr:cNvPr id="792" name="楕円 791">
          <a:extLst>
            <a:ext uri="{FF2B5EF4-FFF2-40B4-BE49-F238E27FC236}">
              <a16:creationId xmlns:a16="http://schemas.microsoft.com/office/drawing/2014/main" id="{F7652DF9-B44C-476C-AC24-CF5324BFF990}"/>
            </a:ext>
          </a:extLst>
        </xdr:cNvPr>
        <xdr:cNvSpPr/>
      </xdr:nvSpPr>
      <xdr:spPr>
        <a:xfrm>
          <a:off x="13652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117021</xdr:rowOff>
    </xdr:from>
    <xdr:to>
      <xdr:col>76</xdr:col>
      <xdr:colOff>114300</xdr:colOff>
      <xdr:row>106</xdr:row>
      <xdr:rowOff>133350</xdr:rowOff>
    </xdr:to>
    <xdr:cxnSp macro="">
      <xdr:nvCxnSpPr>
        <xdr:cNvPr id="793" name="直線コネクタ 792">
          <a:extLst>
            <a:ext uri="{FF2B5EF4-FFF2-40B4-BE49-F238E27FC236}">
              <a16:creationId xmlns:a16="http://schemas.microsoft.com/office/drawing/2014/main" id="{D1894AF1-AB77-421E-BFF9-F02EE52978AE}"/>
            </a:ext>
          </a:extLst>
        </xdr:cNvPr>
        <xdr:cNvCxnSpPr/>
      </xdr:nvCxnSpPr>
      <xdr:spPr>
        <a:xfrm>
          <a:off x="13703300" y="1829072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94" name="n_1aveValue【庁舎】&#10;有形固定資産減価償却率">
          <a:extLst>
            <a:ext uri="{FF2B5EF4-FFF2-40B4-BE49-F238E27FC236}">
              <a16:creationId xmlns:a16="http://schemas.microsoft.com/office/drawing/2014/main" id="{097C1E0A-AA7F-4FA4-B959-E978C30B303E}"/>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795" name="n_2aveValue【庁舎】&#10;有形固定資産減価償却率">
          <a:extLst>
            <a:ext uri="{FF2B5EF4-FFF2-40B4-BE49-F238E27FC236}">
              <a16:creationId xmlns:a16="http://schemas.microsoft.com/office/drawing/2014/main" id="{4C5C020B-3038-4FEF-A80E-A379DD6959D9}"/>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796" name="n_3aveValue【庁舎】&#10;有形固定資産減価償却率">
          <a:extLst>
            <a:ext uri="{FF2B5EF4-FFF2-40B4-BE49-F238E27FC236}">
              <a16:creationId xmlns:a16="http://schemas.microsoft.com/office/drawing/2014/main" id="{E486EB1E-AE0E-4DB0-A544-DB97F1337275}"/>
            </a:ext>
          </a:extLst>
        </xdr:cNvPr>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797" name="n_4aveValue【庁舎】&#10;有形固定資産減価償却率">
          <a:extLst>
            <a:ext uri="{FF2B5EF4-FFF2-40B4-BE49-F238E27FC236}">
              <a16:creationId xmlns:a16="http://schemas.microsoft.com/office/drawing/2014/main" id="{8F2183FB-4214-4411-9CD7-556821858A6D}"/>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28320</xdr:rowOff>
    </xdr:from>
    <xdr:ext cx="405111" cy="259045"/>
    <xdr:sp macro="" textlink="">
      <xdr:nvSpPr>
        <xdr:cNvPr id="798" name="n_1mainValue【庁舎】&#10;有形固定資産減価償却率">
          <a:extLst>
            <a:ext uri="{FF2B5EF4-FFF2-40B4-BE49-F238E27FC236}">
              <a16:creationId xmlns:a16="http://schemas.microsoft.com/office/drawing/2014/main" id="{E6E63A78-056C-4DAC-AA15-14E6D17187A7}"/>
            </a:ext>
          </a:extLst>
        </xdr:cNvPr>
        <xdr:cNvSpPr txBox="1"/>
      </xdr:nvSpPr>
      <xdr:spPr>
        <a:xfrm>
          <a:off x="152660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799" name="n_2mainValue【庁舎】&#10;有形固定資産減価償却率">
          <a:extLst>
            <a:ext uri="{FF2B5EF4-FFF2-40B4-BE49-F238E27FC236}">
              <a16:creationId xmlns:a16="http://schemas.microsoft.com/office/drawing/2014/main" id="{5576EA39-AAB8-49CA-B234-CFBF44DF6FE4}"/>
            </a:ext>
          </a:extLst>
        </xdr:cNvPr>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158948</xdr:rowOff>
    </xdr:from>
    <xdr:ext cx="405111" cy="259045"/>
    <xdr:sp macro="" textlink="">
      <xdr:nvSpPr>
        <xdr:cNvPr id="800" name="n_3mainValue【庁舎】&#10;有形固定資産減価償却率">
          <a:extLst>
            <a:ext uri="{FF2B5EF4-FFF2-40B4-BE49-F238E27FC236}">
              <a16:creationId xmlns:a16="http://schemas.microsoft.com/office/drawing/2014/main" id="{B9392841-1DEA-4CC5-98AD-28423DBE1B22}"/>
            </a:ext>
          </a:extLst>
        </xdr:cNvPr>
        <xdr:cNvSpPr txBox="1"/>
      </xdr:nvSpPr>
      <xdr:spPr>
        <a:xfrm>
          <a:off x="13500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154A3F9C-EEED-41E0-8ADB-116458D649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322A0BD2-1B39-4FF3-B218-7346F123918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5363D3BE-F5C2-481E-9197-2AAE1D2E1C6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6B067C1F-FC88-4E11-9288-68E2B61324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1044C975-2DCF-4055-9163-CB66748DE4E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B374D70C-7E5D-4360-B3B9-6ADDC90DB5C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B435916C-C1CA-49AA-B149-C7745531F93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134A5C05-B025-418B-B229-DED3CFEA8DF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C07FCB6F-93D3-472E-A812-2172F14DC24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C6991EEA-8714-476A-BC5C-E6489976435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FD21B974-7227-4045-AEBC-72AF020C0F6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E589EBDD-9896-42A5-946E-FEC0B79C2BE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8FEE1C07-4D18-4002-8B1F-BC293F43A15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B295E668-C31D-4EF2-9AF0-7A4A68AE115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BCEBA559-9FF8-4D03-94A6-F096963035F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FEBA05AF-A8FB-4C52-A33E-E7A689A169B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D0BADD0C-119E-43BC-982E-1832E5ECC29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A2E7AF16-BC5B-4359-AC60-45EE631CE6C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F2174B20-86DA-4D83-993F-FDA1F6D1DA7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EBF04D53-D704-4DDA-A7DF-4AD6DCAFD70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A2587B9D-B625-42FD-8511-F780350D565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AD2279F3-0EE5-42BC-9098-05B9BFDBC88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E8ACCA32-D3E8-4FE1-8DEC-2BA419C90F4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D8FE167D-4234-417D-92BA-A44FA1255FB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DAC976DA-B7FE-49CA-BCA7-88A9B388E7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26" name="直線コネクタ 825">
          <a:extLst>
            <a:ext uri="{FF2B5EF4-FFF2-40B4-BE49-F238E27FC236}">
              <a16:creationId xmlns:a16="http://schemas.microsoft.com/office/drawing/2014/main" id="{856C4A1E-889E-4450-8CCE-6AE0E0123EAF}"/>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27" name="【庁舎】&#10;一人当たり面積最小値テキスト">
          <a:extLst>
            <a:ext uri="{FF2B5EF4-FFF2-40B4-BE49-F238E27FC236}">
              <a16:creationId xmlns:a16="http://schemas.microsoft.com/office/drawing/2014/main" id="{0C2C6CBC-56FB-493C-94C1-F10FA6D0570B}"/>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28" name="直線コネクタ 827">
          <a:extLst>
            <a:ext uri="{FF2B5EF4-FFF2-40B4-BE49-F238E27FC236}">
              <a16:creationId xmlns:a16="http://schemas.microsoft.com/office/drawing/2014/main" id="{6F2C838D-A142-4251-B218-D002B542D471}"/>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29" name="【庁舎】&#10;一人当たり面積最大値テキスト">
          <a:extLst>
            <a:ext uri="{FF2B5EF4-FFF2-40B4-BE49-F238E27FC236}">
              <a16:creationId xmlns:a16="http://schemas.microsoft.com/office/drawing/2014/main" id="{3E7B541E-12FD-47B0-869D-8EE5EF7A4BD8}"/>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30" name="直線コネクタ 829">
          <a:extLst>
            <a:ext uri="{FF2B5EF4-FFF2-40B4-BE49-F238E27FC236}">
              <a16:creationId xmlns:a16="http://schemas.microsoft.com/office/drawing/2014/main" id="{044E7526-A378-4E19-9F56-6B50C101370B}"/>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831" name="【庁舎】&#10;一人当たり面積平均値テキスト">
          <a:extLst>
            <a:ext uri="{FF2B5EF4-FFF2-40B4-BE49-F238E27FC236}">
              <a16:creationId xmlns:a16="http://schemas.microsoft.com/office/drawing/2014/main" id="{FC85E6E8-8434-4C36-B68E-A5B5EAB7E543}"/>
            </a:ext>
          </a:extLst>
        </xdr:cNvPr>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32" name="フローチャート: 判断 831">
          <a:extLst>
            <a:ext uri="{FF2B5EF4-FFF2-40B4-BE49-F238E27FC236}">
              <a16:creationId xmlns:a16="http://schemas.microsoft.com/office/drawing/2014/main" id="{4A2526E4-C0CE-44E1-9ED2-84844F2D8FE0}"/>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33" name="フローチャート: 判断 832">
          <a:extLst>
            <a:ext uri="{FF2B5EF4-FFF2-40B4-BE49-F238E27FC236}">
              <a16:creationId xmlns:a16="http://schemas.microsoft.com/office/drawing/2014/main" id="{8F2062A4-D515-47BB-ADBD-1BA544C5BBB7}"/>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34" name="フローチャート: 判断 833">
          <a:extLst>
            <a:ext uri="{FF2B5EF4-FFF2-40B4-BE49-F238E27FC236}">
              <a16:creationId xmlns:a16="http://schemas.microsoft.com/office/drawing/2014/main" id="{3F1771F8-8F43-4461-BA63-E0679F8EF654}"/>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35" name="フローチャート: 判断 834">
          <a:extLst>
            <a:ext uri="{FF2B5EF4-FFF2-40B4-BE49-F238E27FC236}">
              <a16:creationId xmlns:a16="http://schemas.microsoft.com/office/drawing/2014/main" id="{8D34EBE4-32DF-4BC7-B7FA-E7052903336E}"/>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36" name="フローチャート: 判断 835">
          <a:extLst>
            <a:ext uri="{FF2B5EF4-FFF2-40B4-BE49-F238E27FC236}">
              <a16:creationId xmlns:a16="http://schemas.microsoft.com/office/drawing/2014/main" id="{335DC2BD-5A0F-45E1-8C1C-D3C8D4B9FDD3}"/>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2C79FD67-6915-44B7-B8F1-6F57B845437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C8877DD-E7EB-416E-9002-022AC1D9CFF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B474E099-53F2-408F-8632-0002204DD73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80E829ED-F7B2-4D52-9CC7-D74D4618CCF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655305C7-0D38-43D9-B461-DCED9A60066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80918</xdr:rowOff>
    </xdr:from>
    <xdr:to>
      <xdr:col>112</xdr:col>
      <xdr:colOff>38100</xdr:colOff>
      <xdr:row>105</xdr:row>
      <xdr:rowOff>11068</xdr:rowOff>
    </xdr:to>
    <xdr:sp macro="" textlink="">
      <xdr:nvSpPr>
        <xdr:cNvPr id="842" name="楕円 841">
          <a:extLst>
            <a:ext uri="{FF2B5EF4-FFF2-40B4-BE49-F238E27FC236}">
              <a16:creationId xmlns:a16="http://schemas.microsoft.com/office/drawing/2014/main" id="{A14D8590-3824-407C-88D1-B3697DC6E0AC}"/>
            </a:ext>
          </a:extLst>
        </xdr:cNvPr>
        <xdr:cNvSpPr/>
      </xdr:nvSpPr>
      <xdr:spPr>
        <a:xfrm>
          <a:off x="21272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92348</xdr:rowOff>
    </xdr:from>
    <xdr:to>
      <xdr:col>107</xdr:col>
      <xdr:colOff>101600</xdr:colOff>
      <xdr:row>105</xdr:row>
      <xdr:rowOff>22498</xdr:rowOff>
    </xdr:to>
    <xdr:sp macro="" textlink="">
      <xdr:nvSpPr>
        <xdr:cNvPr id="843" name="楕円 842">
          <a:extLst>
            <a:ext uri="{FF2B5EF4-FFF2-40B4-BE49-F238E27FC236}">
              <a16:creationId xmlns:a16="http://schemas.microsoft.com/office/drawing/2014/main" id="{A701C2CE-DBBE-4080-8DBB-950418E3C74B}"/>
            </a:ext>
          </a:extLst>
        </xdr:cNvPr>
        <xdr:cNvSpPr/>
      </xdr:nvSpPr>
      <xdr:spPr>
        <a:xfrm>
          <a:off x="20383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131718</xdr:rowOff>
    </xdr:from>
    <xdr:to>
      <xdr:col>111</xdr:col>
      <xdr:colOff>177800</xdr:colOff>
      <xdr:row>104</xdr:row>
      <xdr:rowOff>143148</xdr:rowOff>
    </xdr:to>
    <xdr:cxnSp macro="">
      <xdr:nvCxnSpPr>
        <xdr:cNvPr id="844" name="直線コネクタ 843">
          <a:extLst>
            <a:ext uri="{FF2B5EF4-FFF2-40B4-BE49-F238E27FC236}">
              <a16:creationId xmlns:a16="http://schemas.microsoft.com/office/drawing/2014/main" id="{FDA55605-36E6-4177-8EFF-030FA450C5A6}"/>
            </a:ext>
          </a:extLst>
        </xdr:cNvPr>
        <xdr:cNvCxnSpPr/>
      </xdr:nvCxnSpPr>
      <xdr:spPr>
        <a:xfrm flipV="1">
          <a:off x="20434300" y="179625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845" name="楕円 844">
          <a:extLst>
            <a:ext uri="{FF2B5EF4-FFF2-40B4-BE49-F238E27FC236}">
              <a16:creationId xmlns:a16="http://schemas.microsoft.com/office/drawing/2014/main" id="{0ED89686-834C-4795-B528-38B43FA85EC9}"/>
            </a:ext>
          </a:extLst>
        </xdr:cNvPr>
        <xdr:cNvSpPr/>
      </xdr:nvSpPr>
      <xdr:spPr>
        <a:xfrm>
          <a:off x="19494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143148</xdr:rowOff>
    </xdr:from>
    <xdr:to>
      <xdr:col>107</xdr:col>
      <xdr:colOff>50800</xdr:colOff>
      <xdr:row>104</xdr:row>
      <xdr:rowOff>156211</xdr:rowOff>
    </xdr:to>
    <xdr:cxnSp macro="">
      <xdr:nvCxnSpPr>
        <xdr:cNvPr id="846" name="直線コネクタ 845">
          <a:extLst>
            <a:ext uri="{FF2B5EF4-FFF2-40B4-BE49-F238E27FC236}">
              <a16:creationId xmlns:a16="http://schemas.microsoft.com/office/drawing/2014/main" id="{B6F06723-BD19-4B6F-8655-5F2893F96F45}"/>
            </a:ext>
          </a:extLst>
        </xdr:cNvPr>
        <xdr:cNvCxnSpPr/>
      </xdr:nvCxnSpPr>
      <xdr:spPr>
        <a:xfrm flipV="1">
          <a:off x="19545300" y="1797394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847" name="n_1aveValue【庁舎】&#10;一人当たり面積">
          <a:extLst>
            <a:ext uri="{FF2B5EF4-FFF2-40B4-BE49-F238E27FC236}">
              <a16:creationId xmlns:a16="http://schemas.microsoft.com/office/drawing/2014/main" id="{F2196968-EB79-4172-AD07-7E89EF7CC38F}"/>
            </a:ext>
          </a:extLst>
        </xdr:cNvPr>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848" name="n_2aveValue【庁舎】&#10;一人当たり面積">
          <a:extLst>
            <a:ext uri="{FF2B5EF4-FFF2-40B4-BE49-F238E27FC236}">
              <a16:creationId xmlns:a16="http://schemas.microsoft.com/office/drawing/2014/main" id="{468464E9-8716-4E91-87DD-963B5562C3E3}"/>
            </a:ext>
          </a:extLst>
        </xdr:cNvPr>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49" name="n_3aveValue【庁舎】&#10;一人当たり面積">
          <a:extLst>
            <a:ext uri="{FF2B5EF4-FFF2-40B4-BE49-F238E27FC236}">
              <a16:creationId xmlns:a16="http://schemas.microsoft.com/office/drawing/2014/main" id="{79D7E150-F4CE-4A71-A07D-8E3EB545D044}"/>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50" name="n_4aveValue【庁舎】&#10;一人当たり面積">
          <a:extLst>
            <a:ext uri="{FF2B5EF4-FFF2-40B4-BE49-F238E27FC236}">
              <a16:creationId xmlns:a16="http://schemas.microsoft.com/office/drawing/2014/main" id="{8EA05D85-57B6-4B62-AF6E-EDEC17743308}"/>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27595</xdr:rowOff>
    </xdr:from>
    <xdr:ext cx="469744" cy="259045"/>
    <xdr:sp macro="" textlink="">
      <xdr:nvSpPr>
        <xdr:cNvPr id="851" name="n_1mainValue【庁舎】&#10;一人当たり面積">
          <a:extLst>
            <a:ext uri="{FF2B5EF4-FFF2-40B4-BE49-F238E27FC236}">
              <a16:creationId xmlns:a16="http://schemas.microsoft.com/office/drawing/2014/main" id="{E9F7BFF5-2960-4864-B3F7-B4DE9A47A6C8}"/>
            </a:ext>
          </a:extLst>
        </xdr:cNvPr>
        <xdr:cNvSpPr txBox="1"/>
      </xdr:nvSpPr>
      <xdr:spPr>
        <a:xfrm>
          <a:off x="21075727" y="1768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39025</xdr:rowOff>
    </xdr:from>
    <xdr:ext cx="469744" cy="259045"/>
    <xdr:sp macro="" textlink="">
      <xdr:nvSpPr>
        <xdr:cNvPr id="852" name="n_2mainValue【庁舎】&#10;一人当たり面積">
          <a:extLst>
            <a:ext uri="{FF2B5EF4-FFF2-40B4-BE49-F238E27FC236}">
              <a16:creationId xmlns:a16="http://schemas.microsoft.com/office/drawing/2014/main" id="{7BD7F663-7C30-4CDE-B223-1254301BCD9A}"/>
            </a:ext>
          </a:extLst>
        </xdr:cNvPr>
        <xdr:cNvSpPr txBox="1"/>
      </xdr:nvSpPr>
      <xdr:spPr>
        <a:xfrm>
          <a:off x="2019942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52088</xdr:rowOff>
    </xdr:from>
    <xdr:ext cx="469744" cy="259045"/>
    <xdr:sp macro="" textlink="">
      <xdr:nvSpPr>
        <xdr:cNvPr id="853" name="n_3mainValue【庁舎】&#10;一人当たり面積">
          <a:extLst>
            <a:ext uri="{FF2B5EF4-FFF2-40B4-BE49-F238E27FC236}">
              <a16:creationId xmlns:a16="http://schemas.microsoft.com/office/drawing/2014/main" id="{ED41CC07-9D33-40B2-8F6C-26BD5614F0F2}"/>
            </a:ext>
          </a:extLst>
        </xdr:cNvPr>
        <xdr:cNvSpPr txBox="1"/>
      </xdr:nvSpPr>
      <xdr:spPr>
        <a:xfrm>
          <a:off x="19310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37C63F4D-61EE-4239-ABFE-7B3C79D6349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E16BC00D-5A4D-4414-9866-54842339AF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DB756E5A-89A2-4585-B7BE-830DA685B54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施設は、福祉施設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庁舎である。福祉施設については、原子力災害対策施設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の役割</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ある建物もあるため、計画的な施設改善、維持補修により環境整備に努める。庁舎については、本庁舎が昭和５６年、福島支所が昭和３３年、鷹島支所が昭和４９年に建設されて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建設後かなりの年数</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経過していることから、公共施設等総合管理計画に基づき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集約化、複合化を含め老朽化対策に取り組んで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22,533
22,340
130.55
20,894,143
19,662,041
735,109
8,878,636
19,711,809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発電事業所の設備改良等による償却資産の増により類似団体平均値をやや上回っているが、引き続き自主財源の確保に努め、国や県の補助金等を活用しながら、市民所得の向上や経済基盤の発展につなげるための施策に取り組んできている。今後も引き続き、限られた財源の有効活用と市税の徴収強化により収入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増で類似団体平均値を大きく上回っている。市町村民税・固定資産税をはじめとした市税収入の若干の減に加えて、人件費や物件費、交際費、補助費、交際費は依然として高い水準にあるため、経常収支比率が増加傾向にある。今後も同様の傾向が予想されるが、引き続き経常経費の縮減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84909</xdr:rowOff>
    </xdr:from>
    <xdr:to>
      <xdr:col>23</xdr:col>
      <xdr:colOff>133350</xdr:colOff>
      <xdr:row>61</xdr:row>
      <xdr:rowOff>102144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4335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43543</xdr:rowOff>
    </xdr:from>
    <xdr:to>
      <xdr:col>19</xdr:col>
      <xdr:colOff>133350</xdr:colOff>
      <xdr:row>61</xdr:row>
      <xdr:rowOff>84909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0199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43543</xdr:rowOff>
    </xdr:from>
    <xdr:to>
      <xdr:col>15</xdr:col>
      <xdr:colOff>82550</xdr:colOff>
      <xdr:row>61</xdr:row>
      <xdr:rowOff>46990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50199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163285</xdr:rowOff>
    </xdr:from>
    <xdr:to>
      <xdr:col>11</xdr:col>
      <xdr:colOff>31750</xdr:colOff>
      <xdr:row>61</xdr:row>
      <xdr:rowOff>46990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450285"/>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51344</xdr:rowOff>
    </xdr:from>
    <xdr:to>
      <xdr:col>23</xdr:col>
      <xdr:colOff>184150</xdr:colOff>
      <xdr:row>61</xdr:row>
      <xdr:rowOff>152944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23421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8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34109</xdr:rowOff>
    </xdr:from>
    <xdr:to>
      <xdr:col>19</xdr:col>
      <xdr:colOff>184150</xdr:colOff>
      <xdr:row>61</xdr:row>
      <xdr:rowOff>135709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120486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164193</xdr:rowOff>
    </xdr:from>
    <xdr:to>
      <xdr:col>15</xdr:col>
      <xdr:colOff>133350</xdr:colOff>
      <xdr:row>61</xdr:row>
      <xdr:rowOff>94343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79120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82567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112485</xdr:rowOff>
    </xdr:from>
    <xdr:to>
      <xdr:col>7</xdr:col>
      <xdr:colOff>31750</xdr:colOff>
      <xdr:row>61</xdr:row>
      <xdr:rowOff>42635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27412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[246,390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類似団体平均値を大きく上回っている。事務事業の見直しや枠配分予算の設定等により物件費の抑制や定員適正化計画により人件費の削減に努める中、ふるさとづくり寄附金事業などの政策的事業やごみ収集・し尿処理業務により物件費が上昇している。人口減少が進む中で各種事業の廃止や縮小、賃金水準の見直し、民間委託や指定管理制度の導入など、あらゆる角度からの削減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134311</xdr:rowOff>
    </xdr:from>
    <xdr:to>
      <xdr:col>23</xdr:col>
      <xdr:colOff>133350</xdr:colOff>
      <xdr:row>83</xdr:row>
      <xdr:rowOff>159049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64661"/>
          <a:ext cx="838200" cy="2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84246</xdr:rowOff>
    </xdr:from>
    <xdr:to>
      <xdr:col>19</xdr:col>
      <xdr:colOff>133350</xdr:colOff>
      <xdr:row>83</xdr:row>
      <xdr:rowOff>134311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14596"/>
          <a:ext cx="889000" cy="5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65754</xdr:rowOff>
    </xdr:from>
    <xdr:to>
      <xdr:col>15</xdr:col>
      <xdr:colOff>82550</xdr:colOff>
      <xdr:row>83</xdr:row>
      <xdr:rowOff>84246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96104"/>
          <a:ext cx="889000" cy="1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31091</xdr:rowOff>
    </xdr:from>
    <xdr:to>
      <xdr:col>11</xdr:col>
      <xdr:colOff>31750</xdr:colOff>
      <xdr:row>83</xdr:row>
      <xdr:rowOff>65754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61441"/>
          <a:ext cx="889000" cy="3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108249</xdr:rowOff>
    </xdr:from>
    <xdr:to>
      <xdr:col>23</xdr:col>
      <xdr:colOff>184150</xdr:colOff>
      <xdr:row>84</xdr:row>
      <xdr:rowOff>38399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3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80326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1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83511</xdr:rowOff>
    </xdr:from>
    <xdr:to>
      <xdr:col>19</xdr:col>
      <xdr:colOff>184150</xdr:colOff>
      <xdr:row>84</xdr:row>
      <xdr:rowOff>13661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1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169888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00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33446</xdr:rowOff>
    </xdr:from>
    <xdr:to>
      <xdr:col>15</xdr:col>
      <xdr:colOff>133350</xdr:colOff>
      <xdr:row>83</xdr:row>
      <xdr:rowOff>135046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6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119823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5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14954</xdr:rowOff>
    </xdr:from>
    <xdr:to>
      <xdr:col>11</xdr:col>
      <xdr:colOff>82550</xdr:colOff>
      <xdr:row>83</xdr:row>
      <xdr:rowOff>116554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101331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3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151741</xdr:rowOff>
    </xdr:from>
    <xdr:to>
      <xdr:col>7</xdr:col>
      <xdr:colOff>31750</xdr:colOff>
      <xdr:row>83</xdr:row>
      <xdr:rowOff>81891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66668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9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広域消防組合の解散に伴う消防職員の追加等により、類団平均を上回ってい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。今後は、職能と成果を重視する給与体系への移行を図るとともに、昇進・昇給の適正化を図っていく。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0473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13405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8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13405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7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40216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741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本市は、本土地域及び飛地・離島地域による新設合併のため、各支所にもある程度の職員配置が必要なこと、また、平成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消防組合が解散したことによる消防職員の追加等により、類似団体の平均を上回っている。適正化を図る上で、職員数の大幅な削減を進める必要があり、分野ごとの軽重によってメリハリをつけながら、人口規模に見合った職員数へ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40277</xdr:rowOff>
    </xdr:from>
    <xdr:to>
      <xdr:col>81</xdr:col>
      <xdr:colOff>44450</xdr:colOff>
      <xdr:row>65</xdr:row>
      <xdr:rowOff>65556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184527"/>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40277</xdr:rowOff>
    </xdr:from>
    <xdr:to>
      <xdr:col>77</xdr:col>
      <xdr:colOff>44450</xdr:colOff>
      <xdr:row>65</xdr:row>
      <xdr:rowOff>50619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118452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23041</xdr:rowOff>
    </xdr:from>
    <xdr:to>
      <xdr:col>72</xdr:col>
      <xdr:colOff>203200</xdr:colOff>
      <xdr:row>65</xdr:row>
      <xdr:rowOff>50619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167291"/>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23041</xdr:rowOff>
    </xdr:from>
    <xdr:to>
      <xdr:col>68</xdr:col>
      <xdr:colOff>152400</xdr:colOff>
      <xdr:row>65</xdr:row>
      <xdr:rowOff>35681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1167291"/>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14756</xdr:rowOff>
    </xdr:from>
    <xdr:to>
      <xdr:col>81</xdr:col>
      <xdr:colOff>95250</xdr:colOff>
      <xdr:row>65</xdr:row>
      <xdr:rowOff>116356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15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158283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13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160927</xdr:rowOff>
    </xdr:from>
    <xdr:to>
      <xdr:col>77</xdr:col>
      <xdr:colOff>95250</xdr:colOff>
      <xdr:row>65</xdr:row>
      <xdr:rowOff>91077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1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75854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220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171269</xdr:rowOff>
    </xdr:from>
    <xdr:to>
      <xdr:col>73</xdr:col>
      <xdr:colOff>44450</xdr:colOff>
      <xdr:row>65</xdr:row>
      <xdr:rowOff>101419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1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86196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23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143691</xdr:rowOff>
    </xdr:from>
    <xdr:to>
      <xdr:col>68</xdr:col>
      <xdr:colOff>203200</xdr:colOff>
      <xdr:row>65</xdr:row>
      <xdr:rowOff>73841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58618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20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156331</xdr:rowOff>
    </xdr:from>
    <xdr:to>
      <xdr:col>64</xdr:col>
      <xdr:colOff>152400</xdr:colOff>
      <xdr:row>65</xdr:row>
      <xdr:rowOff>86481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12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71258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215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小中学校の耐震化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の大型事業の実施により類似団体平均を上回っており、今後はゆるやかに増加していく見込みである。今後控えている事業の厳選化・重点化を図りつつ、市債の発行にあたっても当該年度の元金償還金以下に抑制するとともに、将来の負担を検証し極力有利な起債を活用するなど公債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84349</xdr:rowOff>
    </xdr:from>
    <xdr:to>
      <xdr:col>81</xdr:col>
      <xdr:colOff>44450</xdr:colOff>
      <xdr:row>37</xdr:row>
      <xdr:rowOff>84349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4279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82338</xdr:rowOff>
    </xdr:from>
    <xdr:to>
      <xdr:col>77</xdr:col>
      <xdr:colOff>44450</xdr:colOff>
      <xdr:row>37</xdr:row>
      <xdr:rowOff>84349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42598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80328</xdr:rowOff>
    </xdr:from>
    <xdr:to>
      <xdr:col>72</xdr:col>
      <xdr:colOff>203200</xdr:colOff>
      <xdr:row>37</xdr:row>
      <xdr:rowOff>82338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42397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80328</xdr:rowOff>
    </xdr:from>
    <xdr:to>
      <xdr:col>68</xdr:col>
      <xdr:colOff>152400</xdr:colOff>
      <xdr:row>37</xdr:row>
      <xdr:rowOff>80328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42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33549</xdr:rowOff>
    </xdr:from>
    <xdr:to>
      <xdr:col>81</xdr:col>
      <xdr:colOff>95250</xdr:colOff>
      <xdr:row>37</xdr:row>
      <xdr:rowOff>135149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5626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4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33549</xdr:rowOff>
    </xdr:from>
    <xdr:to>
      <xdr:col>77</xdr:col>
      <xdr:colOff>95250</xdr:colOff>
      <xdr:row>37</xdr:row>
      <xdr:rowOff>135149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119926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6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31538</xdr:rowOff>
    </xdr:from>
    <xdr:to>
      <xdr:col>73</xdr:col>
      <xdr:colOff>44450</xdr:colOff>
      <xdr:row>37</xdr:row>
      <xdr:rowOff>133138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117915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6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29528</xdr:rowOff>
    </xdr:from>
    <xdr:to>
      <xdr:col>68</xdr:col>
      <xdr:colOff>203200</xdr:colOff>
      <xdr:row>37</xdr:row>
      <xdr:rowOff>131128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115905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29528</xdr:rowOff>
    </xdr:from>
    <xdr:to>
      <xdr:col>64</xdr:col>
      <xdr:colOff>152400</xdr:colOff>
      <xdr:row>37</xdr:row>
      <xdr:rowOff>131128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115905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新規発行債の抑制や職員数の削減に伴う退職手当負担見込額の減により減少傾向にあったが、標準財政規模の減により増加している。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大型事業の実施により今後も増加傾向の見込みであるため、今後も引き続き公債費の抑制を図り、率の動向を注視しながら財政健全化に努める。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118237</xdr:rowOff>
    </xdr:from>
    <xdr:to>
      <xdr:col>81</xdr:col>
      <xdr:colOff>44450</xdr:colOff>
      <xdr:row>15</xdr:row>
      <xdr:rowOff>133519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689987"/>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118237</xdr:rowOff>
    </xdr:from>
    <xdr:to>
      <xdr:col>77</xdr:col>
      <xdr:colOff>44450</xdr:colOff>
      <xdr:row>15</xdr:row>
      <xdr:rowOff>118639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689987"/>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118639</xdr:rowOff>
    </xdr:from>
    <xdr:to>
      <xdr:col>72</xdr:col>
      <xdr:colOff>203200</xdr:colOff>
      <xdr:row>15</xdr:row>
      <xdr:rowOff>127085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690389"/>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122259</xdr:rowOff>
    </xdr:from>
    <xdr:to>
      <xdr:col>68</xdr:col>
      <xdr:colOff>152400</xdr:colOff>
      <xdr:row>15</xdr:row>
      <xdr:rowOff>127085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69400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82719</xdr:rowOff>
    </xdr:from>
    <xdr:to>
      <xdr:col>81</xdr:col>
      <xdr:colOff>95250</xdr:colOff>
      <xdr:row>16</xdr:row>
      <xdr:rowOff>12869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6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54796</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62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67437</xdr:rowOff>
    </xdr:from>
    <xdr:to>
      <xdr:col>77</xdr:col>
      <xdr:colOff>95250</xdr:colOff>
      <xdr:row>15</xdr:row>
      <xdr:rowOff>169037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6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153814</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725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67839</xdr:rowOff>
    </xdr:from>
    <xdr:to>
      <xdr:col>73</xdr:col>
      <xdr:colOff>44450</xdr:colOff>
      <xdr:row>15</xdr:row>
      <xdr:rowOff>169439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63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154216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72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76285</xdr:rowOff>
    </xdr:from>
    <xdr:to>
      <xdr:col>68</xdr:col>
      <xdr:colOff>203200</xdr:colOff>
      <xdr:row>16</xdr:row>
      <xdr:rowOff>6435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6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162662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734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71459</xdr:rowOff>
    </xdr:from>
    <xdr:to>
      <xdr:col>64</xdr:col>
      <xdr:colOff>152400</xdr:colOff>
      <xdr:row>16</xdr:row>
      <xdr:rowOff>1609</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6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157836</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72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22,533
22,340
130.55
20,894,143
19,662,041
735,109
8,878,636
19,711,809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職員数の削減に加え、時間外勤務手当の削減、各種委員、嘱託職員数の見直しなど経常的な人件費の抑制を継続的に取り組んできているが、類似団体の平均をやや上回っている。今後も継続して職員数や各種手当の削減を計画的に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20320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35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6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6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83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事務事業の見直しや枠配分予算の設定により、需用費の削減や一部の委託料の圧縮などにより減少してきているが、公共施設の維持管理業務や保守点検業務などに多くの経費を要している。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経常的な維持管理経費や職員の定員適正化と照らし合わせながら臨時・パートの雇用など総合的なバランスを維持しつつ、必要最小限の経費に努める。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17</xdr:row>
      <xdr:rowOff>48079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8652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16</xdr:row>
      <xdr:rowOff>143329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86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91621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865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91621</xdr:rowOff>
    </xdr:from>
    <xdr:to>
      <xdr:col>69</xdr:col>
      <xdr:colOff>92075</xdr:colOff>
      <xdr:row>17</xdr:row>
      <xdr:rowOff>102507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062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13806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32856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04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32856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40821</xdr:rowOff>
    </xdr:from>
    <xdr:to>
      <xdr:col>69</xdr:col>
      <xdr:colOff>142875</xdr:colOff>
      <xdr:row>17</xdr:row>
      <xdr:rowOff>142421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127198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内において生活保護率は高い水準にあるが、生活困窮者への就労支援及び就労相談などのサポート体制の充実による成果で生活保護受給者比率は低下している。しかし、障害者等の自立支援事業に関する事業所の設立により多様なサービスの提供に対する利用の増加や介護・訓練等の給付費の増加がみ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26307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554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56</xdr:row>
      <xdr:rowOff>154215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44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485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りほぼ同水準で推移しているが、外来患者数の減少で診療所事業など特別会計への繰出金は増加傾向にある。引き続き料金の適正化や維持管理経費の削減等、経営基盤の安定化を図り、普通会計の負担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56</xdr:row>
      <xdr:rowOff>20320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83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20320</xdr:rowOff>
    </xdr:from>
    <xdr:to>
      <xdr:col>78</xdr:col>
      <xdr:colOff>69850</xdr:colOff>
      <xdr:row>56</xdr:row>
      <xdr:rowOff>142240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215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142240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52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3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140970</xdr:rowOff>
    </xdr:from>
    <xdr:to>
      <xdr:col>78</xdr:col>
      <xdr:colOff>120650</xdr:colOff>
      <xdr:row>56</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一部事務組合の負担金の減少により、類似団体平均値へ近づいてきているが、平成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年度から保育所に入所する第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子以降を無料化したことにより、補助費が増大している。また、新たに事業所を設置した企業への奨励金の交付により補助金が増加した。今後も、優先度を勘案しながら補助金等の見直しを進めるとともに、適正かつ効果的な補助金交付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089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814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124714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814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124714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50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平成18年度から実施してきた繰上償還の効果により徐々に改善し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てきていたが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事業の償還開始に伴い増加している。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今後も引き続き事業の厳選・重点化を図りつつ、市債の発行に当たっても年度間の平準化を図り圧縮に努める。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45085</xdr:rowOff>
    </xdr:from>
    <xdr:to>
      <xdr:col>24</xdr:col>
      <xdr:colOff>25400</xdr:colOff>
      <xdr:row>75</xdr:row>
      <xdr:rowOff>62230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90383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43180</xdr:rowOff>
    </xdr:from>
    <xdr:to>
      <xdr:col>19</xdr:col>
      <xdr:colOff>187325</xdr:colOff>
      <xdr:row>75</xdr:row>
      <xdr:rowOff>45085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019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43180</xdr:rowOff>
    </xdr:from>
    <xdr:to>
      <xdr:col>15</xdr:col>
      <xdr:colOff>98425</xdr:colOff>
      <xdr:row>75</xdr:row>
      <xdr:rowOff>43180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901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33655</xdr:rowOff>
    </xdr:from>
    <xdr:to>
      <xdr:col>11</xdr:col>
      <xdr:colOff>9525</xdr:colOff>
      <xdr:row>75</xdr:row>
      <xdr:rowOff>43180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8924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154957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165735</xdr:rowOff>
    </xdr:from>
    <xdr:to>
      <xdr:col>20</xdr:col>
      <xdr:colOff>38100</xdr:colOff>
      <xdr:row>75</xdr:row>
      <xdr:rowOff>95885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80663</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39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163830</xdr:rowOff>
    </xdr:from>
    <xdr:to>
      <xdr:col>15</xdr:col>
      <xdr:colOff>149225</xdr:colOff>
      <xdr:row>75</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78757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163830</xdr:rowOff>
    </xdr:from>
    <xdr:to>
      <xdr:col>11</xdr:col>
      <xdr:colOff>60325</xdr:colOff>
      <xdr:row>75</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78757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154305</xdr:rowOff>
    </xdr:from>
    <xdr:to>
      <xdr:col>6</xdr:col>
      <xdr:colOff>171450</xdr:colOff>
      <xdr:row>75</xdr:row>
      <xdr:rowOff>84455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69232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を上回っており、一部事務組合への負担金や子育て支援に関する独自政策で経費がかかるうえ、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障害者等への給付費、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診療所事業や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介護保険事業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特別会計への繰出金も増加傾向にある。住民サービスに大きく影響しない程度に事業の見直し、料金の適正化や維持管理経費の削減等、経営基盤の安定化を図り、普通会計の負担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143002</xdr:rowOff>
    </xdr:from>
    <xdr:to>
      <xdr:col>82</xdr:col>
      <xdr:colOff>107950</xdr:colOff>
      <xdr:row>77</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44652"/>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110998</xdr:rowOff>
    </xdr:from>
    <xdr:to>
      <xdr:col>78</xdr:col>
      <xdr:colOff>69850</xdr:colOff>
      <xdr:row>77</xdr:row>
      <xdr:rowOff>161289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126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110998</xdr:rowOff>
    </xdr:from>
    <xdr:to>
      <xdr:col>73</xdr:col>
      <xdr:colOff>180975</xdr:colOff>
      <xdr:row>77</xdr:row>
      <xdr:rowOff>115570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312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65278</xdr:rowOff>
    </xdr:from>
    <xdr:to>
      <xdr:col>69</xdr:col>
      <xdr:colOff>92075</xdr:colOff>
      <xdr:row>77</xdr:row>
      <xdr:rowOff>115570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266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64279</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60198</xdr:rowOff>
    </xdr:from>
    <xdr:to>
      <xdr:col>74</xdr:col>
      <xdr:colOff>31750</xdr:colOff>
      <xdr:row>77</xdr:row>
      <xdr:rowOff>161798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146575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100855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76759</xdr:rowOff>
    </xdr:from>
    <xdr:to>
      <xdr:col>29</xdr:col>
      <xdr:colOff>127000</xdr:colOff>
      <xdr:row>14</xdr:row>
      <xdr:rowOff>108331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24684"/>
          <a:ext cx="647700" cy="31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108331</xdr:rowOff>
    </xdr:from>
    <xdr:to>
      <xdr:col>26</xdr:col>
      <xdr:colOff>50800</xdr:colOff>
      <xdr:row>14</xdr:row>
      <xdr:rowOff>145999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56256"/>
          <a:ext cx="698500" cy="37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145999</xdr:rowOff>
    </xdr:from>
    <xdr:to>
      <xdr:col>22</xdr:col>
      <xdr:colOff>114300</xdr:colOff>
      <xdr:row>15</xdr:row>
      <xdr:rowOff>8674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93924"/>
          <a:ext cx="698500" cy="34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8674</xdr:rowOff>
    </xdr:from>
    <xdr:to>
      <xdr:col>18</xdr:col>
      <xdr:colOff>177800</xdr:colOff>
      <xdr:row>15</xdr:row>
      <xdr:rowOff>16853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28049"/>
          <a:ext cx="698500" cy="8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25959</xdr:rowOff>
    </xdr:from>
    <xdr:to>
      <xdr:col>29</xdr:col>
      <xdr:colOff>177800</xdr:colOff>
      <xdr:row>14</xdr:row>
      <xdr:rowOff>127559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73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42486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1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57531</xdr:rowOff>
    </xdr:from>
    <xdr:to>
      <xdr:col>26</xdr:col>
      <xdr:colOff>101600</xdr:colOff>
      <xdr:row>14</xdr:row>
      <xdr:rowOff>159131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169308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74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95199</xdr:rowOff>
    </xdr:from>
    <xdr:to>
      <xdr:col>22</xdr:col>
      <xdr:colOff>165100</xdr:colOff>
      <xdr:row>15</xdr:row>
      <xdr:rowOff>25349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43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35526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1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129324</xdr:rowOff>
    </xdr:from>
    <xdr:to>
      <xdr:col>19</xdr:col>
      <xdr:colOff>38100</xdr:colOff>
      <xdr:row>15</xdr:row>
      <xdr:rowOff>59474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77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69651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46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137503</xdr:rowOff>
    </xdr:from>
    <xdr:to>
      <xdr:col>15</xdr:col>
      <xdr:colOff>101600</xdr:colOff>
      <xdr:row>15</xdr:row>
      <xdr:rowOff>67653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85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77830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5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274820</xdr:rowOff>
    </xdr:from>
    <xdr:to>
      <xdr:col>29</xdr:col>
      <xdr:colOff>127000</xdr:colOff>
      <xdr:row>37</xdr:row>
      <xdr:rowOff>287900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399520"/>
          <a:ext cx="647700" cy="13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272678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397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274820</xdr:rowOff>
    </xdr:from>
    <xdr:to>
      <xdr:col>26</xdr:col>
      <xdr:colOff>50800</xdr:colOff>
      <xdr:row>37</xdr:row>
      <xdr:rowOff>279103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99520"/>
          <a:ext cx="698500" cy="4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279103</xdr:rowOff>
    </xdr:from>
    <xdr:to>
      <xdr:col>22</xdr:col>
      <xdr:colOff>114300</xdr:colOff>
      <xdr:row>37</xdr:row>
      <xdr:rowOff>290914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03803"/>
          <a:ext cx="698500" cy="1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276329</xdr:rowOff>
    </xdr:from>
    <xdr:to>
      <xdr:col>18</xdr:col>
      <xdr:colOff>177800</xdr:colOff>
      <xdr:row>37</xdr:row>
      <xdr:rowOff>290914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01029"/>
          <a:ext cx="698500" cy="14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237100</xdr:rowOff>
    </xdr:from>
    <xdr:to>
      <xdr:col>29</xdr:col>
      <xdr:colOff>177800</xdr:colOff>
      <xdr:row>37</xdr:row>
      <xdr:rowOff>338700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6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82177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224020</xdr:rowOff>
    </xdr:from>
    <xdr:to>
      <xdr:col>26</xdr:col>
      <xdr:colOff>101600</xdr:colOff>
      <xdr:row>37</xdr:row>
      <xdr:rowOff>325620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48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164347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1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228303</xdr:rowOff>
    </xdr:from>
    <xdr:to>
      <xdr:col>22</xdr:col>
      <xdr:colOff>165100</xdr:colOff>
      <xdr:row>37</xdr:row>
      <xdr:rowOff>329903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53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168630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240114</xdr:rowOff>
    </xdr:from>
    <xdr:to>
      <xdr:col>19</xdr:col>
      <xdr:colOff>38100</xdr:colOff>
      <xdr:row>37</xdr:row>
      <xdr:rowOff>341714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64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8991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3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225529</xdr:rowOff>
    </xdr:from>
    <xdr:to>
      <xdr:col>15</xdr:col>
      <xdr:colOff>101600</xdr:colOff>
      <xdr:row>37</xdr:row>
      <xdr:rowOff>327129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50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165856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1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22,533
22,340
130.55
20,894,143
19,662,041
735,109
8,878,636
19,711,809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107086</xdr:rowOff>
    </xdr:from>
    <xdr:to>
      <xdr:col>24</xdr:col>
      <xdr:colOff>63500</xdr:colOff>
      <xdr:row>33</xdr:row>
      <xdr:rowOff>118876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764936"/>
          <a:ext cx="8382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107086</xdr:rowOff>
    </xdr:from>
    <xdr:to>
      <xdr:col>19</xdr:col>
      <xdr:colOff>177800</xdr:colOff>
      <xdr:row>33</xdr:row>
      <xdr:rowOff>137860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64936"/>
          <a:ext cx="889000" cy="3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137860</xdr:rowOff>
    </xdr:from>
    <xdr:to>
      <xdr:col>15</xdr:col>
      <xdr:colOff>50800</xdr:colOff>
      <xdr:row>33</xdr:row>
      <xdr:rowOff>153546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95710"/>
          <a:ext cx="889000" cy="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153546</xdr:rowOff>
    </xdr:from>
    <xdr:to>
      <xdr:col>10</xdr:col>
      <xdr:colOff>114300</xdr:colOff>
      <xdr:row>33</xdr:row>
      <xdr:rowOff>157781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11396"/>
          <a:ext cx="8890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68076</xdr:rowOff>
    </xdr:from>
    <xdr:to>
      <xdr:col>24</xdr:col>
      <xdr:colOff>114300</xdr:colOff>
      <xdr:row>33</xdr:row>
      <xdr:rowOff>169676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90953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7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56286</xdr:rowOff>
    </xdr:from>
    <xdr:to>
      <xdr:col>20</xdr:col>
      <xdr:colOff>38100</xdr:colOff>
      <xdr:row>33</xdr:row>
      <xdr:rowOff>157886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2963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8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87060</xdr:rowOff>
    </xdr:from>
    <xdr:to>
      <xdr:col>15</xdr:col>
      <xdr:colOff>101600</xdr:colOff>
      <xdr:row>34</xdr:row>
      <xdr:rowOff>17210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4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33737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2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102746</xdr:rowOff>
    </xdr:from>
    <xdr:to>
      <xdr:col>10</xdr:col>
      <xdr:colOff>165100</xdr:colOff>
      <xdr:row>34</xdr:row>
      <xdr:rowOff>32896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49423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3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106981</xdr:rowOff>
    </xdr:from>
    <xdr:to>
      <xdr:col>6</xdr:col>
      <xdr:colOff>38100</xdr:colOff>
      <xdr:row>34</xdr:row>
      <xdr:rowOff>37131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53658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4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107710</xdr:rowOff>
    </xdr:from>
    <xdr:to>
      <xdr:col>24</xdr:col>
      <xdr:colOff>63500</xdr:colOff>
      <xdr:row>55</xdr:row>
      <xdr:rowOff>120136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37460"/>
          <a:ext cx="838200" cy="1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120136</xdr:rowOff>
    </xdr:from>
    <xdr:to>
      <xdr:col>19</xdr:col>
      <xdr:colOff>177800</xdr:colOff>
      <xdr:row>55</xdr:row>
      <xdr:rowOff>159048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549886"/>
          <a:ext cx="889000" cy="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158537</xdr:rowOff>
    </xdr:from>
    <xdr:to>
      <xdr:col>15</xdr:col>
      <xdr:colOff>50800</xdr:colOff>
      <xdr:row>55</xdr:row>
      <xdr:rowOff>159048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588287"/>
          <a:ext cx="8890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158537</xdr:rowOff>
    </xdr:from>
    <xdr:to>
      <xdr:col>10</xdr:col>
      <xdr:colOff>114300</xdr:colOff>
      <xdr:row>56</xdr:row>
      <xdr:rowOff>29780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588287"/>
          <a:ext cx="889000" cy="4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56910</xdr:rowOff>
    </xdr:from>
    <xdr:to>
      <xdr:col>24</xdr:col>
      <xdr:colOff>114300</xdr:colOff>
      <xdr:row>55</xdr:row>
      <xdr:rowOff>158510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8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79787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3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69336</xdr:rowOff>
    </xdr:from>
    <xdr:to>
      <xdr:col>20</xdr:col>
      <xdr:colOff>38100</xdr:colOff>
      <xdr:row>55</xdr:row>
      <xdr:rowOff>170936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9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16013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7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108248</xdr:rowOff>
    </xdr:from>
    <xdr:to>
      <xdr:col>15</xdr:col>
      <xdr:colOff>101600</xdr:colOff>
      <xdr:row>56</xdr:row>
      <xdr:rowOff>38398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54925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31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107737</xdr:rowOff>
    </xdr:from>
    <xdr:to>
      <xdr:col>10</xdr:col>
      <xdr:colOff>165100</xdr:colOff>
      <xdr:row>56</xdr:row>
      <xdr:rowOff>37887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54414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31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150430</xdr:rowOff>
    </xdr:from>
    <xdr:to>
      <xdr:col>6</xdr:col>
      <xdr:colOff>38100</xdr:colOff>
      <xdr:row>56</xdr:row>
      <xdr:rowOff>80580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97107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35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160891</xdr:rowOff>
    </xdr:from>
    <xdr:to>
      <xdr:col>24</xdr:col>
      <xdr:colOff>63500</xdr:colOff>
      <xdr:row>78</xdr:row>
      <xdr:rowOff>3111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62541"/>
          <a:ext cx="8382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3111</xdr:rowOff>
    </xdr:from>
    <xdr:to>
      <xdr:col>19</xdr:col>
      <xdr:colOff>177800</xdr:colOff>
      <xdr:row>78</xdr:row>
      <xdr:rowOff>42568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76211"/>
          <a:ext cx="889000" cy="3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42568</xdr:rowOff>
    </xdr:from>
    <xdr:to>
      <xdr:col>15</xdr:col>
      <xdr:colOff>50800</xdr:colOff>
      <xdr:row>78</xdr:row>
      <xdr:rowOff>118715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15668"/>
          <a:ext cx="889000" cy="7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96655</xdr:rowOff>
    </xdr:from>
    <xdr:to>
      <xdr:col>10</xdr:col>
      <xdr:colOff>114300</xdr:colOff>
      <xdr:row>78</xdr:row>
      <xdr:rowOff>118715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69755"/>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110091</xdr:rowOff>
    </xdr:from>
    <xdr:to>
      <xdr:col>24</xdr:col>
      <xdr:colOff>114300</xdr:colOff>
      <xdr:row>78</xdr:row>
      <xdr:rowOff>40241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1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88518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123761</xdr:rowOff>
    </xdr:from>
    <xdr:to>
      <xdr:col>20</xdr:col>
      <xdr:colOff>38100</xdr:colOff>
      <xdr:row>78</xdr:row>
      <xdr:rowOff>53911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2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45038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1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163218</xdr:rowOff>
    </xdr:from>
    <xdr:to>
      <xdr:col>15</xdr:col>
      <xdr:colOff>101600</xdr:colOff>
      <xdr:row>78</xdr:row>
      <xdr:rowOff>93368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6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84495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5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67915</xdr:rowOff>
    </xdr:from>
    <xdr:to>
      <xdr:col>10</xdr:col>
      <xdr:colOff>165100</xdr:colOff>
      <xdr:row>78</xdr:row>
      <xdr:rowOff>169515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4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160642</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33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45855</xdr:rowOff>
    </xdr:from>
    <xdr:to>
      <xdr:col>6</xdr:col>
      <xdr:colOff>38100</xdr:colOff>
      <xdr:row>78</xdr:row>
      <xdr:rowOff>147455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138582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15570</xdr:rowOff>
    </xdr:from>
    <xdr:to>
      <xdr:col>24</xdr:col>
      <xdr:colOff>63500</xdr:colOff>
      <xdr:row>93</xdr:row>
      <xdr:rowOff>22377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60420"/>
          <a:ext cx="838200" cy="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9525</xdr:rowOff>
    </xdr:from>
    <xdr:to>
      <xdr:col>19</xdr:col>
      <xdr:colOff>177800</xdr:colOff>
      <xdr:row>93</xdr:row>
      <xdr:rowOff>22377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954375"/>
          <a:ext cx="889000" cy="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161061</xdr:rowOff>
    </xdr:from>
    <xdr:to>
      <xdr:col>15</xdr:col>
      <xdr:colOff>50800</xdr:colOff>
      <xdr:row>93</xdr:row>
      <xdr:rowOff>9525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934461"/>
          <a:ext cx="889000" cy="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161061</xdr:rowOff>
    </xdr:from>
    <xdr:to>
      <xdr:col>10</xdr:col>
      <xdr:colOff>114300</xdr:colOff>
      <xdr:row>93</xdr:row>
      <xdr:rowOff>69672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934461"/>
          <a:ext cx="889000" cy="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136220</xdr:rowOff>
    </xdr:from>
    <xdr:to>
      <xdr:col>24</xdr:col>
      <xdr:colOff>114300</xdr:colOff>
      <xdr:row>93</xdr:row>
      <xdr:rowOff>66370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159097</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6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143027</xdr:rowOff>
    </xdr:from>
    <xdr:to>
      <xdr:col>20</xdr:col>
      <xdr:colOff>38100</xdr:colOff>
      <xdr:row>93</xdr:row>
      <xdr:rowOff>73177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1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89704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69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130175</xdr:rowOff>
    </xdr:from>
    <xdr:to>
      <xdr:col>15</xdr:col>
      <xdr:colOff>101600</xdr:colOff>
      <xdr:row>93</xdr:row>
      <xdr:rowOff>60325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76852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67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110261</xdr:rowOff>
    </xdr:from>
    <xdr:to>
      <xdr:col>10</xdr:col>
      <xdr:colOff>165100</xdr:colOff>
      <xdr:row>93</xdr:row>
      <xdr:rowOff>40411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8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56938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65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18872</xdr:rowOff>
    </xdr:from>
    <xdr:to>
      <xdr:col>6</xdr:col>
      <xdr:colOff>38100</xdr:colOff>
      <xdr:row>93</xdr:row>
      <xdr:rowOff>120472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96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136999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73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43037</xdr:rowOff>
    </xdr:from>
    <xdr:to>
      <xdr:col>55</xdr:col>
      <xdr:colOff>0</xdr:colOff>
      <xdr:row>34</xdr:row>
      <xdr:rowOff>68108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872337"/>
          <a:ext cx="838200" cy="2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43037</xdr:rowOff>
    </xdr:from>
    <xdr:to>
      <xdr:col>50</xdr:col>
      <xdr:colOff>114300</xdr:colOff>
      <xdr:row>34</xdr:row>
      <xdr:rowOff>99381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872337"/>
          <a:ext cx="889000" cy="5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68268</xdr:rowOff>
    </xdr:from>
    <xdr:to>
      <xdr:col>45</xdr:col>
      <xdr:colOff>177800</xdr:colOff>
      <xdr:row>34</xdr:row>
      <xdr:rowOff>99381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5897568"/>
          <a:ext cx="889000" cy="3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68268</xdr:rowOff>
    </xdr:from>
    <xdr:to>
      <xdr:col>41</xdr:col>
      <xdr:colOff>50800</xdr:colOff>
      <xdr:row>34</xdr:row>
      <xdr:rowOff>86590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5897568"/>
          <a:ext cx="889000" cy="1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17308</xdr:rowOff>
    </xdr:from>
    <xdr:to>
      <xdr:col>55</xdr:col>
      <xdr:colOff>50800</xdr:colOff>
      <xdr:row>34</xdr:row>
      <xdr:rowOff>118908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84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40185</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69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163687</xdr:rowOff>
    </xdr:from>
    <xdr:to>
      <xdr:col>50</xdr:col>
      <xdr:colOff>165100</xdr:colOff>
      <xdr:row>34</xdr:row>
      <xdr:rowOff>93837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8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110364</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59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48581</xdr:rowOff>
    </xdr:from>
    <xdr:to>
      <xdr:col>46</xdr:col>
      <xdr:colOff>38100</xdr:colOff>
      <xdr:row>34</xdr:row>
      <xdr:rowOff>150181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587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166708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565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17468</xdr:rowOff>
    </xdr:from>
    <xdr:to>
      <xdr:col>41</xdr:col>
      <xdr:colOff>101600</xdr:colOff>
      <xdr:row>34</xdr:row>
      <xdr:rowOff>119068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58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135595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62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35790</xdr:rowOff>
    </xdr:from>
    <xdr:to>
      <xdr:col>36</xdr:col>
      <xdr:colOff>165100</xdr:colOff>
      <xdr:row>34</xdr:row>
      <xdr:rowOff>137390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586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153917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64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57413</xdr:rowOff>
    </xdr:from>
    <xdr:to>
      <xdr:col>55</xdr:col>
      <xdr:colOff>0</xdr:colOff>
      <xdr:row>55</xdr:row>
      <xdr:rowOff>109813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487163"/>
          <a:ext cx="838200" cy="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5731</xdr:rowOff>
    </xdr:from>
    <xdr:to>
      <xdr:col>50</xdr:col>
      <xdr:colOff>114300</xdr:colOff>
      <xdr:row>55</xdr:row>
      <xdr:rowOff>109813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435481"/>
          <a:ext cx="889000" cy="10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5731</xdr:rowOff>
    </xdr:from>
    <xdr:to>
      <xdr:col>45</xdr:col>
      <xdr:colOff>177800</xdr:colOff>
      <xdr:row>55</xdr:row>
      <xdr:rowOff>12905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435481"/>
          <a:ext cx="889000" cy="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101442</xdr:rowOff>
    </xdr:from>
    <xdr:to>
      <xdr:col>41</xdr:col>
      <xdr:colOff>50800</xdr:colOff>
      <xdr:row>55</xdr:row>
      <xdr:rowOff>12905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359742"/>
          <a:ext cx="889000" cy="8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6613</xdr:rowOff>
    </xdr:from>
    <xdr:to>
      <xdr:col>55</xdr:col>
      <xdr:colOff>50800</xdr:colOff>
      <xdr:row>55</xdr:row>
      <xdr:rowOff>108213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43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29490</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28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59013</xdr:rowOff>
    </xdr:from>
    <xdr:to>
      <xdr:col>50</xdr:col>
      <xdr:colOff>165100</xdr:colOff>
      <xdr:row>55</xdr:row>
      <xdr:rowOff>160613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4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5690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26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126381</xdr:rowOff>
    </xdr:from>
    <xdr:to>
      <xdr:col>46</xdr:col>
      <xdr:colOff>38100</xdr:colOff>
      <xdr:row>55</xdr:row>
      <xdr:rowOff>56531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3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73058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15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133555</xdr:rowOff>
    </xdr:from>
    <xdr:to>
      <xdr:col>41</xdr:col>
      <xdr:colOff>101600</xdr:colOff>
      <xdr:row>55</xdr:row>
      <xdr:rowOff>63705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39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80232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16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50642</xdr:rowOff>
    </xdr:from>
    <xdr:to>
      <xdr:col>36</xdr:col>
      <xdr:colOff>165100</xdr:colOff>
      <xdr:row>54</xdr:row>
      <xdr:rowOff>152242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30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168769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08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26718</xdr:rowOff>
    </xdr:from>
    <xdr:to>
      <xdr:col>55</xdr:col>
      <xdr:colOff>0</xdr:colOff>
      <xdr:row>78</xdr:row>
      <xdr:rowOff>97348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228368"/>
          <a:ext cx="838200" cy="24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26718</xdr:rowOff>
    </xdr:from>
    <xdr:to>
      <xdr:col>50</xdr:col>
      <xdr:colOff>114300</xdr:colOff>
      <xdr:row>77</xdr:row>
      <xdr:rowOff>33545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228368"/>
          <a:ext cx="889000" cy="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3553</xdr:rowOff>
    </xdr:from>
    <xdr:to>
      <xdr:col>45</xdr:col>
      <xdr:colOff>177800</xdr:colOff>
      <xdr:row>77</xdr:row>
      <xdr:rowOff>33545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205203"/>
          <a:ext cx="8890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4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21011</xdr:rowOff>
    </xdr:from>
    <xdr:to>
      <xdr:col>41</xdr:col>
      <xdr:colOff>50800</xdr:colOff>
      <xdr:row>77</xdr:row>
      <xdr:rowOff>3553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051211"/>
          <a:ext cx="889000" cy="15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4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121262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46548</xdr:rowOff>
    </xdr:from>
    <xdr:to>
      <xdr:col>55</xdr:col>
      <xdr:colOff>50800</xdr:colOff>
      <xdr:row>78</xdr:row>
      <xdr:rowOff>148148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41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132925</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33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147368</xdr:rowOff>
    </xdr:from>
    <xdr:to>
      <xdr:col>50</xdr:col>
      <xdr:colOff>165100</xdr:colOff>
      <xdr:row>77</xdr:row>
      <xdr:rowOff>77518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1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94046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295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154195</xdr:rowOff>
    </xdr:from>
    <xdr:to>
      <xdr:col>46</xdr:col>
      <xdr:colOff>38100</xdr:colOff>
      <xdr:row>77</xdr:row>
      <xdr:rowOff>84345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18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100873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5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124203</xdr:rowOff>
    </xdr:from>
    <xdr:to>
      <xdr:col>41</xdr:col>
      <xdr:colOff>101600</xdr:colOff>
      <xdr:row>77</xdr:row>
      <xdr:rowOff>54353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15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70880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92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141661</xdr:rowOff>
    </xdr:from>
    <xdr:to>
      <xdr:col>36</xdr:col>
      <xdr:colOff>165100</xdr:colOff>
      <xdr:row>76</xdr:row>
      <xdr:rowOff>71811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0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88338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77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168625</xdr:rowOff>
    </xdr:from>
    <xdr:to>
      <xdr:col>55</xdr:col>
      <xdr:colOff>0</xdr:colOff>
      <xdr:row>96</xdr:row>
      <xdr:rowOff>156913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456375"/>
          <a:ext cx="838200" cy="15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24927</xdr:rowOff>
    </xdr:from>
    <xdr:to>
      <xdr:col>50</xdr:col>
      <xdr:colOff>114300</xdr:colOff>
      <xdr:row>96</xdr:row>
      <xdr:rowOff>156913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484127"/>
          <a:ext cx="889000" cy="13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24927</xdr:rowOff>
    </xdr:from>
    <xdr:to>
      <xdr:col>45</xdr:col>
      <xdr:colOff>177800</xdr:colOff>
      <xdr:row>96</xdr:row>
      <xdr:rowOff>54409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484127"/>
          <a:ext cx="8890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157195</xdr:rowOff>
    </xdr:from>
    <xdr:to>
      <xdr:col>41</xdr:col>
      <xdr:colOff>50800</xdr:colOff>
      <xdr:row>96</xdr:row>
      <xdr:rowOff>54409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444945"/>
          <a:ext cx="889000" cy="6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117825</xdr:rowOff>
    </xdr:from>
    <xdr:to>
      <xdr:col>55</xdr:col>
      <xdr:colOff>50800</xdr:colOff>
      <xdr:row>96</xdr:row>
      <xdr:rowOff>47975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4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140702</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25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106113</xdr:rowOff>
    </xdr:from>
    <xdr:to>
      <xdr:col>50</xdr:col>
      <xdr:colOff>165100</xdr:colOff>
      <xdr:row>97</xdr:row>
      <xdr:rowOff>36263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56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52790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145577</xdr:rowOff>
    </xdr:from>
    <xdr:to>
      <xdr:col>46</xdr:col>
      <xdr:colOff>38100</xdr:colOff>
      <xdr:row>96</xdr:row>
      <xdr:rowOff>75727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4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92254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0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3609</xdr:rowOff>
    </xdr:from>
    <xdr:to>
      <xdr:col>41</xdr:col>
      <xdr:colOff>101600</xdr:colOff>
      <xdr:row>96</xdr:row>
      <xdr:rowOff>105209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46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121736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3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106395</xdr:rowOff>
    </xdr:from>
    <xdr:to>
      <xdr:col>36</xdr:col>
      <xdr:colOff>165100</xdr:colOff>
      <xdr:row>96</xdr:row>
      <xdr:rowOff>36545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3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53072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165434</xdr:rowOff>
    </xdr:from>
    <xdr:to>
      <xdr:col>85</xdr:col>
      <xdr:colOff>127000</xdr:colOff>
      <xdr:row>38</xdr:row>
      <xdr:rowOff>157874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09084"/>
          <a:ext cx="838200" cy="16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130670</xdr:rowOff>
    </xdr:from>
    <xdr:to>
      <xdr:col>81</xdr:col>
      <xdr:colOff>50800</xdr:colOff>
      <xdr:row>38</xdr:row>
      <xdr:rowOff>157874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45770"/>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130670</xdr:rowOff>
    </xdr:from>
    <xdr:to>
      <xdr:col>76</xdr:col>
      <xdr:colOff>114300</xdr:colOff>
      <xdr:row>38</xdr:row>
      <xdr:rowOff>152844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645770"/>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74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97458</xdr:rowOff>
    </xdr:from>
    <xdr:to>
      <xdr:col>71</xdr:col>
      <xdr:colOff>177800</xdr:colOff>
      <xdr:row>38</xdr:row>
      <xdr:rowOff>152844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12558"/>
          <a:ext cx="889000" cy="5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75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59702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7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114634</xdr:rowOff>
    </xdr:from>
    <xdr:to>
      <xdr:col>85</xdr:col>
      <xdr:colOff>177800</xdr:colOff>
      <xdr:row>38</xdr:row>
      <xdr:rowOff>44783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582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137511</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107074</xdr:rowOff>
    </xdr:from>
    <xdr:to>
      <xdr:col>81</xdr:col>
      <xdr:colOff>101600</xdr:colOff>
      <xdr:row>39</xdr:row>
      <xdr:rowOff>37224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28351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1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79870</xdr:rowOff>
    </xdr:from>
    <xdr:to>
      <xdr:col>76</xdr:col>
      <xdr:colOff>165100</xdr:colOff>
      <xdr:row>39</xdr:row>
      <xdr:rowOff>10020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26547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37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102044</xdr:rowOff>
    </xdr:from>
    <xdr:to>
      <xdr:col>72</xdr:col>
      <xdr:colOff>38100</xdr:colOff>
      <xdr:row>39</xdr:row>
      <xdr:rowOff>32194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48722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9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46658</xdr:rowOff>
    </xdr:from>
    <xdr:to>
      <xdr:col>67</xdr:col>
      <xdr:colOff>101600</xdr:colOff>
      <xdr:row>38</xdr:row>
      <xdr:rowOff>148258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164785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33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146574</xdr:rowOff>
    </xdr:from>
    <xdr:to>
      <xdr:col>85</xdr:col>
      <xdr:colOff>127000</xdr:colOff>
      <xdr:row>77</xdr:row>
      <xdr:rowOff>156212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48224"/>
          <a:ext cx="8382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154563</xdr:rowOff>
    </xdr:from>
    <xdr:to>
      <xdr:col>81</xdr:col>
      <xdr:colOff>50800</xdr:colOff>
      <xdr:row>77</xdr:row>
      <xdr:rowOff>156212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56213"/>
          <a:ext cx="8890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154563</xdr:rowOff>
    </xdr:from>
    <xdr:to>
      <xdr:col>76</xdr:col>
      <xdr:colOff>114300</xdr:colOff>
      <xdr:row>77</xdr:row>
      <xdr:rowOff>155699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56213"/>
          <a:ext cx="889000" cy="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155699</xdr:rowOff>
    </xdr:from>
    <xdr:to>
      <xdr:col>71</xdr:col>
      <xdr:colOff>177800</xdr:colOff>
      <xdr:row>77</xdr:row>
      <xdr:rowOff>157152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57349"/>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95774</xdr:rowOff>
    </xdr:from>
    <xdr:to>
      <xdr:col>85</xdr:col>
      <xdr:colOff>177800</xdr:colOff>
      <xdr:row>78</xdr:row>
      <xdr:rowOff>25924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9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118651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4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105412</xdr:rowOff>
    </xdr:from>
    <xdr:to>
      <xdr:col>81</xdr:col>
      <xdr:colOff>101600</xdr:colOff>
      <xdr:row>78</xdr:row>
      <xdr:rowOff>35562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52089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8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103763</xdr:rowOff>
    </xdr:from>
    <xdr:to>
      <xdr:col>76</xdr:col>
      <xdr:colOff>165100</xdr:colOff>
      <xdr:row>78</xdr:row>
      <xdr:rowOff>33913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50440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8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104899</xdr:rowOff>
    </xdr:from>
    <xdr:to>
      <xdr:col>72</xdr:col>
      <xdr:colOff>38100</xdr:colOff>
      <xdr:row>78</xdr:row>
      <xdr:rowOff>35049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51576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8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106352</xdr:rowOff>
    </xdr:from>
    <xdr:to>
      <xdr:col>67</xdr:col>
      <xdr:colOff>101600</xdr:colOff>
      <xdr:row>78</xdr:row>
      <xdr:rowOff>36502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53029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8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25912</xdr:rowOff>
    </xdr:from>
    <xdr:to>
      <xdr:col>85</xdr:col>
      <xdr:colOff>127000</xdr:colOff>
      <xdr:row>97</xdr:row>
      <xdr:rowOff>8666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485112"/>
          <a:ext cx="838200" cy="15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25912</xdr:rowOff>
    </xdr:from>
    <xdr:to>
      <xdr:col>81</xdr:col>
      <xdr:colOff>50800</xdr:colOff>
      <xdr:row>96</xdr:row>
      <xdr:rowOff>63888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485112"/>
          <a:ext cx="889000" cy="3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63888</xdr:rowOff>
    </xdr:from>
    <xdr:to>
      <xdr:col>76</xdr:col>
      <xdr:colOff>114300</xdr:colOff>
      <xdr:row>96</xdr:row>
      <xdr:rowOff>167996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523088"/>
          <a:ext cx="889000" cy="10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167996</xdr:rowOff>
    </xdr:from>
    <xdr:to>
      <xdr:col>71</xdr:col>
      <xdr:colOff>177800</xdr:colOff>
      <xdr:row>97</xdr:row>
      <xdr:rowOff>86226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27196"/>
          <a:ext cx="889000" cy="8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129316</xdr:rowOff>
    </xdr:from>
    <xdr:to>
      <xdr:col>85</xdr:col>
      <xdr:colOff>177800</xdr:colOff>
      <xdr:row>97</xdr:row>
      <xdr:rowOff>59466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58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152193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43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146562</xdr:rowOff>
    </xdr:from>
    <xdr:to>
      <xdr:col>81</xdr:col>
      <xdr:colOff>101600</xdr:colOff>
      <xdr:row>96</xdr:row>
      <xdr:rowOff>76712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43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93239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20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13088</xdr:rowOff>
    </xdr:from>
    <xdr:to>
      <xdr:col>76</xdr:col>
      <xdr:colOff>165100</xdr:colOff>
      <xdr:row>96</xdr:row>
      <xdr:rowOff>114688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4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131215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2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117196</xdr:rowOff>
    </xdr:from>
    <xdr:to>
      <xdr:col>72</xdr:col>
      <xdr:colOff>38100</xdr:colOff>
      <xdr:row>97</xdr:row>
      <xdr:rowOff>47346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5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63873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35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35426</xdr:rowOff>
    </xdr:from>
    <xdr:to>
      <xdr:col>67</xdr:col>
      <xdr:colOff>101600</xdr:colOff>
      <xdr:row>97</xdr:row>
      <xdr:rowOff>137026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6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153553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4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163475</xdr:rowOff>
    </xdr:from>
    <xdr:to>
      <xdr:col>116</xdr:col>
      <xdr:colOff>63500</xdr:colOff>
      <xdr:row>58</xdr:row>
      <xdr:rowOff>165074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07575"/>
          <a:ext cx="8382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161776</xdr:rowOff>
    </xdr:from>
    <xdr:to>
      <xdr:col>111</xdr:col>
      <xdr:colOff>177800</xdr:colOff>
      <xdr:row>58</xdr:row>
      <xdr:rowOff>163475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05876"/>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161580</xdr:rowOff>
    </xdr:from>
    <xdr:to>
      <xdr:col>107</xdr:col>
      <xdr:colOff>50800</xdr:colOff>
      <xdr:row>58</xdr:row>
      <xdr:rowOff>161776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05680"/>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161580</xdr:rowOff>
    </xdr:from>
    <xdr:to>
      <xdr:col>102</xdr:col>
      <xdr:colOff>114300</xdr:colOff>
      <xdr:row>58</xdr:row>
      <xdr:rowOff>167981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0568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114274</xdr:rowOff>
    </xdr:from>
    <xdr:to>
      <xdr:col>116</xdr:col>
      <xdr:colOff>114300</xdr:colOff>
      <xdr:row>59</xdr:row>
      <xdr:rowOff>44424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5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29201</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112675</xdr:rowOff>
    </xdr:from>
    <xdr:to>
      <xdr:col>112</xdr:col>
      <xdr:colOff>38100</xdr:colOff>
      <xdr:row>59</xdr:row>
      <xdr:rowOff>42825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33952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4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110976</xdr:rowOff>
    </xdr:from>
    <xdr:to>
      <xdr:col>107</xdr:col>
      <xdr:colOff>101600</xdr:colOff>
      <xdr:row>59</xdr:row>
      <xdr:rowOff>41126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5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32253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4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110780</xdr:rowOff>
    </xdr:from>
    <xdr:to>
      <xdr:col>102</xdr:col>
      <xdr:colOff>165100</xdr:colOff>
      <xdr:row>59</xdr:row>
      <xdr:rowOff>40930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5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32057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117181</xdr:rowOff>
    </xdr:from>
    <xdr:to>
      <xdr:col>98</xdr:col>
      <xdr:colOff>38100</xdr:colOff>
      <xdr:row>59</xdr:row>
      <xdr:rowOff>47331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38458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5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117591</xdr:rowOff>
    </xdr:from>
    <xdr:to>
      <xdr:col>116</xdr:col>
      <xdr:colOff>63500</xdr:colOff>
      <xdr:row>75</xdr:row>
      <xdr:rowOff>148371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976341"/>
          <a:ext cx="838200" cy="3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168749</xdr:rowOff>
    </xdr:from>
    <xdr:to>
      <xdr:col>111</xdr:col>
      <xdr:colOff>177800</xdr:colOff>
      <xdr:row>75</xdr:row>
      <xdr:rowOff>148371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856049"/>
          <a:ext cx="889000" cy="15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168749</xdr:rowOff>
    </xdr:from>
    <xdr:to>
      <xdr:col>107</xdr:col>
      <xdr:colOff>50800</xdr:colOff>
      <xdr:row>75</xdr:row>
      <xdr:rowOff>9430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856049"/>
          <a:ext cx="889000" cy="1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3520</xdr:rowOff>
    </xdr:from>
    <xdr:to>
      <xdr:col>102</xdr:col>
      <xdr:colOff>114300</xdr:colOff>
      <xdr:row>75</xdr:row>
      <xdr:rowOff>9430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862270"/>
          <a:ext cx="8890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66791</xdr:rowOff>
    </xdr:from>
    <xdr:to>
      <xdr:col>116</xdr:col>
      <xdr:colOff>114300</xdr:colOff>
      <xdr:row>75</xdr:row>
      <xdr:rowOff>168391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2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45218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0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97571</xdr:rowOff>
    </xdr:from>
    <xdr:to>
      <xdr:col>112</xdr:col>
      <xdr:colOff>38100</xdr:colOff>
      <xdr:row>76</xdr:row>
      <xdr:rowOff>27721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18848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4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117949</xdr:rowOff>
    </xdr:from>
    <xdr:to>
      <xdr:col>107</xdr:col>
      <xdr:colOff>101600</xdr:colOff>
      <xdr:row>75</xdr:row>
      <xdr:rowOff>48099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0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64626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58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130080</xdr:rowOff>
    </xdr:from>
    <xdr:to>
      <xdr:col>102</xdr:col>
      <xdr:colOff>165100</xdr:colOff>
      <xdr:row>75</xdr:row>
      <xdr:rowOff>60230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8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76757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59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124170</xdr:rowOff>
    </xdr:from>
    <xdr:to>
      <xdr:col>98</xdr:col>
      <xdr:colOff>38100</xdr:colOff>
      <xdr:row>75</xdr:row>
      <xdr:rowOff>54320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8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70847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一部数値が落ちている項目もあるが、人件費、物件費、扶助費、補助費等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、普通建設事業費、積立金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未だに類似団体平均に比べ、高い水準にある。人件費は、定員適正化計画に基づいて職員数の削減を行っているところだが、飛地・離島地域を抱えていることもあり未だその経費は他団体より高いことがあげられる。物件費は臨時・パート雇用が続いている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と公共施設の維持管理業務や保守点検業務などに多くの経費を要しているため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、近年は継続的にふるさと納税に力を入れており、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昨年に比べて減少はしているが、高い水準の寄附金の受付を維持しているこ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とから返礼品の発送業務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の委託料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の割合が高い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は、就業支援員等を配置するなどサポート体制の充実を図り、生活保護率の減少に比例して経費も減少傾向にあるが、県内の中でも松浦市は未だに生活保護者の割合が高い水準にあるため、生活困窮者に係る経費が多額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障害者等の自立支援事業に関する事業所の設立により多様なサービスの提供に対する利用の増加や介護・訓練等の給付費の増加がみられる。補助費は、一部事務組合への負担金が一部減少したが多額であるのは変わりない。また、全体的に子供の数は減少しているが、市の独自施策である保育所入所者の第２子無料化により入所者が増加し負担金は多額で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ることが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補助金の増加に影響している。積立金は、平成２６年１０月からふるさと納税の返礼品を開始して年度毎に寄付額が増加してい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たが、令和元年度に寄附金の減少により平成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年度に比べて減少となってい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普通建設事業費の更新整備は、社会体育施設や教育施設整備により増加している。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その他の項目については、多少の増減はあるものの、ほぼ類似団体平均値と大きな差はなく、過去５年間概ね横ばいと言える。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22,533
22,340
130.55
20,894,143
19,662,041
735,109
8,878,636
19,711,809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73406</xdr:rowOff>
    </xdr:from>
    <xdr:to>
      <xdr:col>24</xdr:col>
      <xdr:colOff>63500</xdr:colOff>
      <xdr:row>33</xdr:row>
      <xdr:rowOff>80454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31256"/>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21971</xdr:rowOff>
    </xdr:from>
    <xdr:to>
      <xdr:col>19</xdr:col>
      <xdr:colOff>177800</xdr:colOff>
      <xdr:row>33</xdr:row>
      <xdr:rowOff>73406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79821"/>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21971</xdr:rowOff>
    </xdr:from>
    <xdr:to>
      <xdr:col>15</xdr:col>
      <xdr:colOff>50800</xdr:colOff>
      <xdr:row>33</xdr:row>
      <xdr:rowOff>51879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79821"/>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129413</xdr:rowOff>
    </xdr:from>
    <xdr:to>
      <xdr:col>10</xdr:col>
      <xdr:colOff>114300</xdr:colOff>
      <xdr:row>33</xdr:row>
      <xdr:rowOff>51879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15813"/>
          <a:ext cx="889000" cy="9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29654</xdr:rowOff>
    </xdr:from>
    <xdr:to>
      <xdr:col>24</xdr:col>
      <xdr:colOff>114300</xdr:colOff>
      <xdr:row>33</xdr:row>
      <xdr:rowOff>131254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52531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3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22606</xdr:rowOff>
    </xdr:from>
    <xdr:to>
      <xdr:col>20</xdr:col>
      <xdr:colOff>38100</xdr:colOff>
      <xdr:row>33</xdr:row>
      <xdr:rowOff>124206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140733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5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142621</xdr:rowOff>
    </xdr:from>
    <xdr:to>
      <xdr:col>15</xdr:col>
      <xdr:colOff>101600</xdr:colOff>
      <xdr:row>33</xdr:row>
      <xdr:rowOff>72771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89298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0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1079</xdr:rowOff>
    </xdr:from>
    <xdr:to>
      <xdr:col>10</xdr:col>
      <xdr:colOff>165100</xdr:colOff>
      <xdr:row>33</xdr:row>
      <xdr:rowOff>102679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5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119206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3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78613</xdr:rowOff>
    </xdr:from>
    <xdr:to>
      <xdr:col>6</xdr:col>
      <xdr:colOff>38100</xdr:colOff>
      <xdr:row>33</xdr:row>
      <xdr:rowOff>8763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25290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4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147080</xdr:rowOff>
    </xdr:from>
    <xdr:to>
      <xdr:col>24</xdr:col>
      <xdr:colOff>63500</xdr:colOff>
      <xdr:row>56</xdr:row>
      <xdr:rowOff>47907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76830"/>
          <a:ext cx="838200" cy="7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147080</xdr:rowOff>
    </xdr:from>
    <xdr:to>
      <xdr:col>19</xdr:col>
      <xdr:colOff>177800</xdr:colOff>
      <xdr:row>55</xdr:row>
      <xdr:rowOff>159689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576830"/>
          <a:ext cx="889000" cy="1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159689</xdr:rowOff>
    </xdr:from>
    <xdr:to>
      <xdr:col>15</xdr:col>
      <xdr:colOff>50800</xdr:colOff>
      <xdr:row>56</xdr:row>
      <xdr:rowOff>82569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89439"/>
          <a:ext cx="889000" cy="9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82569</xdr:rowOff>
    </xdr:from>
    <xdr:to>
      <xdr:col>10</xdr:col>
      <xdr:colOff>114300</xdr:colOff>
      <xdr:row>57</xdr:row>
      <xdr:rowOff>13643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83769"/>
          <a:ext cx="889000" cy="10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168557</xdr:rowOff>
    </xdr:from>
    <xdr:to>
      <xdr:col>24</xdr:col>
      <xdr:colOff>114300</xdr:colOff>
      <xdr:row>56</xdr:row>
      <xdr:rowOff>98707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9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19984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4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96280</xdr:rowOff>
    </xdr:from>
    <xdr:to>
      <xdr:col>20</xdr:col>
      <xdr:colOff>38100</xdr:colOff>
      <xdr:row>56</xdr:row>
      <xdr:rowOff>26430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42957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0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108889</xdr:rowOff>
    </xdr:from>
    <xdr:to>
      <xdr:col>15</xdr:col>
      <xdr:colOff>101600</xdr:colOff>
      <xdr:row>56</xdr:row>
      <xdr:rowOff>39039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3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55566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31769</xdr:rowOff>
    </xdr:from>
    <xdr:to>
      <xdr:col>10</xdr:col>
      <xdr:colOff>165100</xdr:colOff>
      <xdr:row>56</xdr:row>
      <xdr:rowOff>133369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3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149896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0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134293</xdr:rowOff>
    </xdr:from>
    <xdr:to>
      <xdr:col>6</xdr:col>
      <xdr:colOff>38100</xdr:colOff>
      <xdr:row>57</xdr:row>
      <xdr:rowOff>64443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3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80970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1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112016</xdr:rowOff>
    </xdr:from>
    <xdr:to>
      <xdr:col>24</xdr:col>
      <xdr:colOff>63500</xdr:colOff>
      <xdr:row>72</xdr:row>
      <xdr:rowOff>43117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284966"/>
          <a:ext cx="838200" cy="10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112016</xdr:rowOff>
    </xdr:from>
    <xdr:to>
      <xdr:col>19</xdr:col>
      <xdr:colOff>177800</xdr:colOff>
      <xdr:row>72</xdr:row>
      <xdr:rowOff>162240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284966"/>
          <a:ext cx="889000" cy="22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162240</xdr:rowOff>
    </xdr:from>
    <xdr:to>
      <xdr:col>15</xdr:col>
      <xdr:colOff>50800</xdr:colOff>
      <xdr:row>73</xdr:row>
      <xdr:rowOff>16172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06640"/>
          <a:ext cx="889000" cy="2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16172</xdr:rowOff>
    </xdr:from>
    <xdr:to>
      <xdr:col>10</xdr:col>
      <xdr:colOff>114300</xdr:colOff>
      <xdr:row>73</xdr:row>
      <xdr:rowOff>111064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532022"/>
          <a:ext cx="889000" cy="9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163767</xdr:rowOff>
    </xdr:from>
    <xdr:to>
      <xdr:col>24</xdr:col>
      <xdr:colOff>114300</xdr:colOff>
      <xdr:row>72</xdr:row>
      <xdr:rowOff>93917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3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15194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8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61216</xdr:rowOff>
    </xdr:from>
    <xdr:to>
      <xdr:col>20</xdr:col>
      <xdr:colOff>38100</xdr:colOff>
      <xdr:row>71</xdr:row>
      <xdr:rowOff>162816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23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7893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00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111440</xdr:rowOff>
    </xdr:from>
    <xdr:to>
      <xdr:col>15</xdr:col>
      <xdr:colOff>101600</xdr:colOff>
      <xdr:row>73</xdr:row>
      <xdr:rowOff>41590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5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58117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3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136822</xdr:rowOff>
    </xdr:from>
    <xdr:to>
      <xdr:col>10</xdr:col>
      <xdr:colOff>165100</xdr:colOff>
      <xdr:row>73</xdr:row>
      <xdr:rowOff>66972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4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83499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25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60264</xdr:rowOff>
    </xdr:from>
    <xdr:to>
      <xdr:col>6</xdr:col>
      <xdr:colOff>38100</xdr:colOff>
      <xdr:row>73</xdr:row>
      <xdr:rowOff>161864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5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6941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35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107992</xdr:rowOff>
    </xdr:from>
    <xdr:to>
      <xdr:col>24</xdr:col>
      <xdr:colOff>63500</xdr:colOff>
      <xdr:row>96</xdr:row>
      <xdr:rowOff>44955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395742"/>
          <a:ext cx="838200" cy="10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107992</xdr:rowOff>
    </xdr:from>
    <xdr:to>
      <xdr:col>19</xdr:col>
      <xdr:colOff>177800</xdr:colOff>
      <xdr:row>95</xdr:row>
      <xdr:rowOff>127946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395742"/>
          <a:ext cx="8890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124355</xdr:rowOff>
    </xdr:from>
    <xdr:to>
      <xdr:col>15</xdr:col>
      <xdr:colOff>50800</xdr:colOff>
      <xdr:row>95</xdr:row>
      <xdr:rowOff>127946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412105"/>
          <a:ext cx="889000" cy="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119087</xdr:rowOff>
    </xdr:from>
    <xdr:to>
      <xdr:col>10</xdr:col>
      <xdr:colOff>114300</xdr:colOff>
      <xdr:row>95</xdr:row>
      <xdr:rowOff>124355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406837"/>
          <a:ext cx="889000" cy="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165605</xdr:rowOff>
    </xdr:from>
    <xdr:to>
      <xdr:col>24</xdr:col>
      <xdr:colOff>114300</xdr:colOff>
      <xdr:row>96</xdr:row>
      <xdr:rowOff>95755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17032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30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57192</xdr:rowOff>
    </xdr:from>
    <xdr:to>
      <xdr:col>20</xdr:col>
      <xdr:colOff>38100</xdr:colOff>
      <xdr:row>95</xdr:row>
      <xdr:rowOff>158792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4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3869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2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77146</xdr:rowOff>
    </xdr:from>
    <xdr:to>
      <xdr:col>15</xdr:col>
      <xdr:colOff>101600</xdr:colOff>
      <xdr:row>96</xdr:row>
      <xdr:rowOff>7296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6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23823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14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73555</xdr:rowOff>
    </xdr:from>
    <xdr:to>
      <xdr:col>10</xdr:col>
      <xdr:colOff>165100</xdr:colOff>
      <xdr:row>96</xdr:row>
      <xdr:rowOff>3705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6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20232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13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68287</xdr:rowOff>
    </xdr:from>
    <xdr:to>
      <xdr:col>6</xdr:col>
      <xdr:colOff>38100</xdr:colOff>
      <xdr:row>95</xdr:row>
      <xdr:rowOff>169887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3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14964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13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83203</xdr:rowOff>
    </xdr:from>
    <xdr:to>
      <xdr:col>55</xdr:col>
      <xdr:colOff>0</xdr:colOff>
      <xdr:row>38</xdr:row>
      <xdr:rowOff>86469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59830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86469</xdr:rowOff>
    </xdr:from>
    <xdr:to>
      <xdr:col>50</xdr:col>
      <xdr:colOff>114300</xdr:colOff>
      <xdr:row>38</xdr:row>
      <xdr:rowOff>90061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601569"/>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90061</xdr:rowOff>
    </xdr:from>
    <xdr:to>
      <xdr:col>45</xdr:col>
      <xdr:colOff>177800</xdr:colOff>
      <xdr:row>38</xdr:row>
      <xdr:rowOff>92673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605161"/>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44014</xdr:rowOff>
    </xdr:from>
    <xdr:to>
      <xdr:col>41</xdr:col>
      <xdr:colOff>50800</xdr:colOff>
      <xdr:row>38</xdr:row>
      <xdr:rowOff>92673</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559114"/>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32403</xdr:rowOff>
    </xdr:from>
    <xdr:to>
      <xdr:col>55</xdr:col>
      <xdr:colOff>50800</xdr:colOff>
      <xdr:row>38</xdr:row>
      <xdr:rowOff>134003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10830</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25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35669</xdr:rowOff>
    </xdr:from>
    <xdr:to>
      <xdr:col>50</xdr:col>
      <xdr:colOff>165100</xdr:colOff>
      <xdr:row>38</xdr:row>
      <xdr:rowOff>137269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55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128396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64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39261</xdr:rowOff>
    </xdr:from>
    <xdr:to>
      <xdr:col>46</xdr:col>
      <xdr:colOff>38100</xdr:colOff>
      <xdr:row>38</xdr:row>
      <xdr:rowOff>140861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131988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4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41873</xdr:rowOff>
    </xdr:from>
    <xdr:to>
      <xdr:col>41</xdr:col>
      <xdr:colOff>101600</xdr:colOff>
      <xdr:row>38</xdr:row>
      <xdr:rowOff>143473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134600</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4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164664</xdr:rowOff>
    </xdr:from>
    <xdr:to>
      <xdr:col>36</xdr:col>
      <xdr:colOff>165100</xdr:colOff>
      <xdr:row>38</xdr:row>
      <xdr:rowOff>94814</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50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85941</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60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122733</xdr:rowOff>
    </xdr:from>
    <xdr:to>
      <xdr:col>55</xdr:col>
      <xdr:colOff>0</xdr:colOff>
      <xdr:row>55</xdr:row>
      <xdr:rowOff>158458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552483"/>
          <a:ext cx="838200" cy="3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164008</xdr:rowOff>
    </xdr:from>
    <xdr:to>
      <xdr:col>50</xdr:col>
      <xdr:colOff>114300</xdr:colOff>
      <xdr:row>55</xdr:row>
      <xdr:rowOff>122733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422308"/>
          <a:ext cx="88900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161303</xdr:rowOff>
    </xdr:from>
    <xdr:to>
      <xdr:col>45</xdr:col>
      <xdr:colOff>177800</xdr:colOff>
      <xdr:row>54</xdr:row>
      <xdr:rowOff>164008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9419603"/>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142799</xdr:rowOff>
    </xdr:from>
    <xdr:to>
      <xdr:col>41</xdr:col>
      <xdr:colOff>50800</xdr:colOff>
      <xdr:row>54</xdr:row>
      <xdr:rowOff>161303</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401099"/>
          <a:ext cx="889000" cy="1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107658</xdr:rowOff>
    </xdr:from>
    <xdr:to>
      <xdr:col>55</xdr:col>
      <xdr:colOff>50800</xdr:colOff>
      <xdr:row>56</xdr:row>
      <xdr:rowOff>37808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53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130535</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38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71933</xdr:rowOff>
    </xdr:from>
    <xdr:to>
      <xdr:col>50</xdr:col>
      <xdr:colOff>165100</xdr:colOff>
      <xdr:row>56</xdr:row>
      <xdr:rowOff>2083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50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18610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2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113208</xdr:rowOff>
    </xdr:from>
    <xdr:to>
      <xdr:col>46</xdr:col>
      <xdr:colOff>38100</xdr:colOff>
      <xdr:row>55</xdr:row>
      <xdr:rowOff>43358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37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59885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14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110503</xdr:rowOff>
    </xdr:from>
    <xdr:to>
      <xdr:col>41</xdr:col>
      <xdr:colOff>101600</xdr:colOff>
      <xdr:row>55</xdr:row>
      <xdr:rowOff>40653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3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57180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14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91999</xdr:rowOff>
    </xdr:from>
    <xdr:to>
      <xdr:col>36</xdr:col>
      <xdr:colOff>165100</xdr:colOff>
      <xdr:row>55</xdr:row>
      <xdr:rowOff>22149</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35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38676</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1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144318</xdr:rowOff>
    </xdr:from>
    <xdr:to>
      <xdr:col>55</xdr:col>
      <xdr:colOff>0</xdr:colOff>
      <xdr:row>78</xdr:row>
      <xdr:rowOff>21568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345968"/>
          <a:ext cx="838200" cy="4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21568</xdr:rowOff>
    </xdr:from>
    <xdr:to>
      <xdr:col>50</xdr:col>
      <xdr:colOff>114300</xdr:colOff>
      <xdr:row>78</xdr:row>
      <xdr:rowOff>41295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394668"/>
          <a:ext cx="889000" cy="1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4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71386</xdr:rowOff>
    </xdr:from>
    <xdr:to>
      <xdr:col>45</xdr:col>
      <xdr:colOff>177800</xdr:colOff>
      <xdr:row>78</xdr:row>
      <xdr:rowOff>41295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273036"/>
          <a:ext cx="889000" cy="14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71386</xdr:rowOff>
    </xdr:from>
    <xdr:to>
      <xdr:col>41</xdr:col>
      <xdr:colOff>50800</xdr:colOff>
      <xdr:row>77</xdr:row>
      <xdr:rowOff>117610</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273036"/>
          <a:ext cx="889000" cy="4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117566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93518</xdr:rowOff>
    </xdr:from>
    <xdr:to>
      <xdr:col>55</xdr:col>
      <xdr:colOff>50800</xdr:colOff>
      <xdr:row>78</xdr:row>
      <xdr:rowOff>23668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29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116395</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14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142218</xdr:rowOff>
    </xdr:from>
    <xdr:to>
      <xdr:col>50</xdr:col>
      <xdr:colOff>165100</xdr:colOff>
      <xdr:row>78</xdr:row>
      <xdr:rowOff>72368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34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88895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11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161945</xdr:rowOff>
    </xdr:from>
    <xdr:to>
      <xdr:col>46</xdr:col>
      <xdr:colOff>38100</xdr:colOff>
      <xdr:row>78</xdr:row>
      <xdr:rowOff>92095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36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108622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13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20586</xdr:rowOff>
    </xdr:from>
    <xdr:to>
      <xdr:col>41</xdr:col>
      <xdr:colOff>101600</xdr:colOff>
      <xdr:row>77</xdr:row>
      <xdr:rowOff>122186</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22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138713</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299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66810</xdr:rowOff>
    </xdr:from>
    <xdr:to>
      <xdr:col>36</xdr:col>
      <xdr:colOff>165100</xdr:colOff>
      <xdr:row>77</xdr:row>
      <xdr:rowOff>168410</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26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13487</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04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160941</xdr:rowOff>
    </xdr:from>
    <xdr:to>
      <xdr:col>55</xdr:col>
      <xdr:colOff>0</xdr:colOff>
      <xdr:row>96</xdr:row>
      <xdr:rowOff>86779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448691"/>
          <a:ext cx="838200" cy="9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54508</xdr:rowOff>
    </xdr:from>
    <xdr:to>
      <xdr:col>50</xdr:col>
      <xdr:colOff>114300</xdr:colOff>
      <xdr:row>96</xdr:row>
      <xdr:rowOff>86779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513708"/>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114991</xdr:rowOff>
    </xdr:from>
    <xdr:to>
      <xdr:col>45</xdr:col>
      <xdr:colOff>177800</xdr:colOff>
      <xdr:row>96</xdr:row>
      <xdr:rowOff>54508</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402741"/>
          <a:ext cx="889000" cy="11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114991</xdr:rowOff>
    </xdr:from>
    <xdr:to>
      <xdr:col>41</xdr:col>
      <xdr:colOff>50800</xdr:colOff>
      <xdr:row>95</xdr:row>
      <xdr:rowOff>170084</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402741"/>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29712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110141</xdr:rowOff>
    </xdr:from>
    <xdr:to>
      <xdr:col>55</xdr:col>
      <xdr:colOff>50800</xdr:colOff>
      <xdr:row>96</xdr:row>
      <xdr:rowOff>40291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39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133018</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2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35979</xdr:rowOff>
    </xdr:from>
    <xdr:to>
      <xdr:col>50</xdr:col>
      <xdr:colOff>165100</xdr:colOff>
      <xdr:row>96</xdr:row>
      <xdr:rowOff>137579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4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154106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27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3708</xdr:rowOff>
    </xdr:from>
    <xdr:to>
      <xdr:col>46</xdr:col>
      <xdr:colOff>38100</xdr:colOff>
      <xdr:row>96</xdr:row>
      <xdr:rowOff>105308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46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121835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23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64191</xdr:rowOff>
    </xdr:from>
    <xdr:to>
      <xdr:col>41</xdr:col>
      <xdr:colOff>101600</xdr:colOff>
      <xdr:row>95</xdr:row>
      <xdr:rowOff>165791</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3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10868</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1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119284</xdr:rowOff>
    </xdr:from>
    <xdr:to>
      <xdr:col>36</xdr:col>
      <xdr:colOff>165100</xdr:colOff>
      <xdr:row>96</xdr:row>
      <xdr:rowOff>49434</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4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65961</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18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130994</xdr:rowOff>
    </xdr:from>
    <xdr:to>
      <xdr:col>85</xdr:col>
      <xdr:colOff>127000</xdr:colOff>
      <xdr:row>35</xdr:row>
      <xdr:rowOff>155950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5481300" y="6131744"/>
          <a:ext cx="8382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24181</xdr:rowOff>
    </xdr:from>
    <xdr:to>
      <xdr:col>81</xdr:col>
      <xdr:colOff>50800</xdr:colOff>
      <xdr:row>35</xdr:row>
      <xdr:rowOff>130994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4592300" y="6024931"/>
          <a:ext cx="889000" cy="10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139281</xdr:rowOff>
    </xdr:from>
    <xdr:to>
      <xdr:col>76</xdr:col>
      <xdr:colOff>114300</xdr:colOff>
      <xdr:row>35</xdr:row>
      <xdr:rowOff>24181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3703300" y="5968581"/>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42659</xdr:rowOff>
    </xdr:from>
    <xdr:to>
      <xdr:col>71</xdr:col>
      <xdr:colOff>177800</xdr:colOff>
      <xdr:row>34</xdr:row>
      <xdr:rowOff>139281</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5357609"/>
          <a:ext cx="889000" cy="6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105150</xdr:rowOff>
    </xdr:from>
    <xdr:to>
      <xdr:col>85</xdr:col>
      <xdr:colOff>177800</xdr:colOff>
      <xdr:row>36</xdr:row>
      <xdr:rowOff>35300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128027</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595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80194</xdr:rowOff>
    </xdr:from>
    <xdr:to>
      <xdr:col>81</xdr:col>
      <xdr:colOff>101600</xdr:colOff>
      <xdr:row>36</xdr:row>
      <xdr:rowOff>10344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08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26871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85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144831</xdr:rowOff>
    </xdr:from>
    <xdr:to>
      <xdr:col>76</xdr:col>
      <xdr:colOff>165100</xdr:colOff>
      <xdr:row>35</xdr:row>
      <xdr:rowOff>74981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597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91508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574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88481</xdr:rowOff>
    </xdr:from>
    <xdr:to>
      <xdr:col>72</xdr:col>
      <xdr:colOff>38100</xdr:colOff>
      <xdr:row>35</xdr:row>
      <xdr:rowOff>18631</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591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35158</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569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163309</xdr:rowOff>
    </xdr:from>
    <xdr:to>
      <xdr:col>67</xdr:col>
      <xdr:colOff>101600</xdr:colOff>
      <xdr:row>31</xdr:row>
      <xdr:rowOff>93459</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53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109986</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508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76096</xdr:rowOff>
    </xdr:from>
    <xdr:to>
      <xdr:col>85</xdr:col>
      <xdr:colOff>127000</xdr:colOff>
      <xdr:row>56</xdr:row>
      <xdr:rowOff>12545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505846"/>
          <a:ext cx="8382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18268</xdr:rowOff>
    </xdr:from>
    <xdr:to>
      <xdr:col>81</xdr:col>
      <xdr:colOff>50800</xdr:colOff>
      <xdr:row>56</xdr:row>
      <xdr:rowOff>12545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448018"/>
          <a:ext cx="889000" cy="16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18268</xdr:rowOff>
    </xdr:from>
    <xdr:to>
      <xdr:col>76</xdr:col>
      <xdr:colOff>114300</xdr:colOff>
      <xdr:row>56</xdr:row>
      <xdr:rowOff>37043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448018"/>
          <a:ext cx="889000" cy="19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25720</xdr:rowOff>
    </xdr:from>
    <xdr:to>
      <xdr:col>71</xdr:col>
      <xdr:colOff>177800</xdr:colOff>
      <xdr:row>56</xdr:row>
      <xdr:rowOff>37043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626920"/>
          <a:ext cx="8890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25296</xdr:rowOff>
    </xdr:from>
    <xdr:to>
      <xdr:col>85</xdr:col>
      <xdr:colOff>177800</xdr:colOff>
      <xdr:row>55</xdr:row>
      <xdr:rowOff>126896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45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48173</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30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133195</xdr:rowOff>
    </xdr:from>
    <xdr:to>
      <xdr:col>81</xdr:col>
      <xdr:colOff>101600</xdr:colOff>
      <xdr:row>56</xdr:row>
      <xdr:rowOff>63345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5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79872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3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138918</xdr:rowOff>
    </xdr:from>
    <xdr:to>
      <xdr:col>76</xdr:col>
      <xdr:colOff>165100</xdr:colOff>
      <xdr:row>55</xdr:row>
      <xdr:rowOff>69068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3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85595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157693</xdr:rowOff>
    </xdr:from>
    <xdr:to>
      <xdr:col>72</xdr:col>
      <xdr:colOff>38100</xdr:colOff>
      <xdr:row>56</xdr:row>
      <xdr:rowOff>87843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58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104370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3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146370</xdr:rowOff>
    </xdr:from>
    <xdr:to>
      <xdr:col>67</xdr:col>
      <xdr:colOff>101600</xdr:colOff>
      <xdr:row>56</xdr:row>
      <xdr:rowOff>76520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5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93047</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35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165433</xdr:rowOff>
    </xdr:from>
    <xdr:to>
      <xdr:col>85</xdr:col>
      <xdr:colOff>127000</xdr:colOff>
      <xdr:row>78</xdr:row>
      <xdr:rowOff>157874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3367083"/>
          <a:ext cx="838200" cy="16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130670</xdr:rowOff>
    </xdr:from>
    <xdr:to>
      <xdr:col>81</xdr:col>
      <xdr:colOff>50800</xdr:colOff>
      <xdr:row>78</xdr:row>
      <xdr:rowOff>157874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503770"/>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130670</xdr:rowOff>
    </xdr:from>
    <xdr:to>
      <xdr:col>76</xdr:col>
      <xdr:colOff>114300</xdr:colOff>
      <xdr:row>78</xdr:row>
      <xdr:rowOff>152845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503770"/>
          <a:ext cx="8890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97458</xdr:rowOff>
    </xdr:from>
    <xdr:to>
      <xdr:col>71</xdr:col>
      <xdr:colOff>177800</xdr:colOff>
      <xdr:row>78</xdr:row>
      <xdr:rowOff>152845</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814300" y="13470558"/>
          <a:ext cx="889000" cy="5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114633</xdr:rowOff>
    </xdr:from>
    <xdr:to>
      <xdr:col>85</xdr:col>
      <xdr:colOff>177800</xdr:colOff>
      <xdr:row>78</xdr:row>
      <xdr:rowOff>44783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31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137510</xdr:rowOff>
    </xdr:from>
    <xdr:ext cx="534377"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16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107074</xdr:rowOff>
    </xdr:from>
    <xdr:to>
      <xdr:col>81</xdr:col>
      <xdr:colOff>101600</xdr:colOff>
      <xdr:row>79</xdr:row>
      <xdr:rowOff>37224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4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28351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57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79870</xdr:rowOff>
    </xdr:from>
    <xdr:to>
      <xdr:col>76</xdr:col>
      <xdr:colOff>165100</xdr:colOff>
      <xdr:row>79</xdr:row>
      <xdr:rowOff>10020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4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26547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22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102045</xdr:rowOff>
    </xdr:from>
    <xdr:to>
      <xdr:col>72</xdr:col>
      <xdr:colOff>38100</xdr:colOff>
      <xdr:row>79</xdr:row>
      <xdr:rowOff>32195</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4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48722</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2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46658</xdr:rowOff>
    </xdr:from>
    <xdr:to>
      <xdr:col>67</xdr:col>
      <xdr:colOff>101600</xdr:colOff>
      <xdr:row>78</xdr:row>
      <xdr:rowOff>148258</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41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164785</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47111" y="131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146574</xdr:rowOff>
    </xdr:from>
    <xdr:to>
      <xdr:col>85</xdr:col>
      <xdr:colOff>127000</xdr:colOff>
      <xdr:row>97</xdr:row>
      <xdr:rowOff>156212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777224"/>
          <a:ext cx="8382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154563</xdr:rowOff>
    </xdr:from>
    <xdr:to>
      <xdr:col>81</xdr:col>
      <xdr:colOff>50800</xdr:colOff>
      <xdr:row>97</xdr:row>
      <xdr:rowOff>156212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785213"/>
          <a:ext cx="8890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154563</xdr:rowOff>
    </xdr:from>
    <xdr:to>
      <xdr:col>76</xdr:col>
      <xdr:colOff>114300</xdr:colOff>
      <xdr:row>97</xdr:row>
      <xdr:rowOff>155699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785213"/>
          <a:ext cx="889000" cy="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155699</xdr:rowOff>
    </xdr:from>
    <xdr:to>
      <xdr:col>71</xdr:col>
      <xdr:colOff>177800</xdr:colOff>
      <xdr:row>97</xdr:row>
      <xdr:rowOff>157152</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786349"/>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95774</xdr:rowOff>
    </xdr:from>
    <xdr:to>
      <xdr:col>85</xdr:col>
      <xdr:colOff>177800</xdr:colOff>
      <xdr:row>98</xdr:row>
      <xdr:rowOff>25924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72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118651</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105412</xdr:rowOff>
    </xdr:from>
    <xdr:to>
      <xdr:col>81</xdr:col>
      <xdr:colOff>101600</xdr:colOff>
      <xdr:row>98</xdr:row>
      <xdr:rowOff>35562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73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52089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51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103763</xdr:rowOff>
    </xdr:from>
    <xdr:to>
      <xdr:col>76</xdr:col>
      <xdr:colOff>165100</xdr:colOff>
      <xdr:row>98</xdr:row>
      <xdr:rowOff>33913</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73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50440</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50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104899</xdr:rowOff>
    </xdr:from>
    <xdr:to>
      <xdr:col>72</xdr:col>
      <xdr:colOff>38100</xdr:colOff>
      <xdr:row>98</xdr:row>
      <xdr:rowOff>35049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7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51576</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51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106352</xdr:rowOff>
    </xdr:from>
    <xdr:to>
      <xdr:col>67</xdr:col>
      <xdr:colOff>101600</xdr:colOff>
      <xdr:row>98</xdr:row>
      <xdr:rowOff>36502</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73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53029</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51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50736</xdr:rowOff>
    </xdr:from>
    <xdr:to>
      <xdr:col>116</xdr:col>
      <xdr:colOff>63500</xdr:colOff>
      <xdr:row>39</xdr:row>
      <xdr:rowOff>30353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394386"/>
          <a:ext cx="838200" cy="3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50736</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20434300" y="6394386"/>
          <a:ext cx="889000" cy="3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55707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7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49974</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565074"/>
          <a:ext cx="889000" cy="16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49974</xdr:rowOff>
    </xdr:from>
    <xdr:to>
      <xdr:col>102</xdr:col>
      <xdr:colOff>114300</xdr:colOff>
      <xdr:row>38</xdr:row>
      <xdr:rowOff>68644</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flipV="1">
          <a:off x="18656300" y="6565074"/>
          <a:ext cx="8890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62374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59326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151003</xdr:rowOff>
    </xdr:from>
    <xdr:to>
      <xdr:col>116</xdr:col>
      <xdr:colOff>114300</xdr:colOff>
      <xdr:row>39</xdr:row>
      <xdr:rowOff>81153</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313932"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171386</xdr:rowOff>
    </xdr:from>
    <xdr:to>
      <xdr:col>112</xdr:col>
      <xdr:colOff>38100</xdr:colOff>
      <xdr:row>37</xdr:row>
      <xdr:rowOff>101536</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118063</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088428" y="611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170624</xdr:rowOff>
    </xdr:from>
    <xdr:to>
      <xdr:col>102</xdr:col>
      <xdr:colOff>165100</xdr:colOff>
      <xdr:row>38</xdr:row>
      <xdr:rowOff>100774</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5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117301</xdr:rowOff>
    </xdr:from>
    <xdr:ext cx="378565"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356017" y="6289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17844</xdr:rowOff>
    </xdr:from>
    <xdr:to>
      <xdr:col>98</xdr:col>
      <xdr:colOff>38100</xdr:colOff>
      <xdr:row>38</xdr:row>
      <xdr:rowOff>119444</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5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135970</xdr:rowOff>
    </xdr:from>
    <xdr:ext cx="378565"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467017" y="6308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の水準を議会費、総務費、民生費、衛生費、土木費、教育費、公債費が大きく上回っている。議会費は、議員の欠員により減少している。総務費は、ふるさと寄附金の減によるふるさと納税業務委託料の減少及びふるさとづくり基金の積立額が減少したが、地域情報化基盤整備や固定資産税評価替えに伴う業務等にかかる経費が増加している。民生費は、市民福祉総合プラザ事業の減や生活保護費などは減少しているが、障害者に対する給付費や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子以降の保育料の負担金、介護保険特別会計繰出し金などが増加している。衛生費は、減少しているものの一部事務組合への負担金が依然として多くを占めており、ごみ収集及びし尿処理業務の経費も増加している。土木費は、市道改良や橋りょう補修などの経費が増加している。教育費は、社会体育施設の整備などが増加している。その他の項目は、類似団体平均値を大きく乖離はしていな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市の人口が、毎年度約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人程度減少していること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、一人当たりのコスト増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の要因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まで、時間外手当等経常人件費の削減や繰上償還などの効果により、実質収支比率は５％程度で推移してきたが、令和元年度決算においては補助費等の歳出が減少したため実質収支額が例年と比べ増加したことにより８</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２８％となっている。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しかし、今後も人口減少や合併算定替の段階的縮減による普通交付税の減額が見込まれる中、財政調整基金の取り崩しなどでの対応が必要となってくることから、実質単年度収支は悪化傾向にある。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よって、引き続き定員管理及び給与の適正化による人件費の抑制、物件費の削減、補助金等の整理合理化、市税等収納率の向上及び滞納額の縮減等の取組みを通じて、財政基盤の強化に努めていかなければなら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近年では全会計とも黒字で推移している。今後も定員管理及び給与の適正化による人件費の抑制、物件費の削減、補助金等の整理合理化、市税等収納率の向上及び滞納額の縮減等の取組みを通じて、財政基盤の強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07_&#26494;&#28006;&#24066;&#12288;&#9675;/&#12304;&#36001;&#25919;&#29366;&#27841;&#36039;&#26009;&#38598;&#12305;_422088_&#26494;&#28006;&#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81.599999999999994</v>
          </cell>
          <cell r="CF51">
            <v>79.5</v>
          </cell>
          <cell r="CN51">
            <v>79.400000000000006</v>
          </cell>
        </row>
        <row r="53">
          <cell r="BX53">
            <v>59.8</v>
          </cell>
          <cell r="CF53">
            <v>60.3</v>
          </cell>
          <cell r="CN53">
            <v>60.7</v>
          </cell>
        </row>
        <row r="55">
          <cell r="AN55" t="str">
            <v>類似団体内平均値</v>
          </cell>
          <cell r="BX55">
            <v>54.6</v>
          </cell>
          <cell r="CF55">
            <v>53.2</v>
          </cell>
          <cell r="CN55">
            <v>47.9</v>
          </cell>
        </row>
        <row r="57">
          <cell r="BX57">
            <v>58.3</v>
          </cell>
          <cell r="CF57">
            <v>59.6</v>
          </cell>
          <cell r="CN57">
            <v>60.7</v>
          </cell>
        </row>
        <row r="72">
          <cell r="BP72" t="str">
            <v>H27</v>
          </cell>
          <cell r="BX72" t="str">
            <v>H28</v>
          </cell>
          <cell r="CF72" t="str">
            <v>H29</v>
          </cell>
          <cell r="CN72" t="str">
            <v>H30</v>
          </cell>
          <cell r="CV72" t="str">
            <v>R01</v>
          </cell>
        </row>
        <row r="73">
          <cell r="AN73" t="str">
            <v>当該団体値</v>
          </cell>
          <cell r="BP73">
            <v>80.400000000000006</v>
          </cell>
          <cell r="BX73">
            <v>81.599999999999994</v>
          </cell>
          <cell r="CF73">
            <v>79.5</v>
          </cell>
          <cell r="CN73">
            <v>79.400000000000006</v>
          </cell>
          <cell r="CV73">
            <v>83.2</v>
          </cell>
        </row>
        <row r="75">
          <cell r="BP75">
            <v>12.1</v>
          </cell>
          <cell r="BX75">
            <v>12.1</v>
          </cell>
          <cell r="CF75">
            <v>12.2</v>
          </cell>
          <cell r="CN75">
            <v>12.3</v>
          </cell>
          <cell r="CV75">
            <v>12.3</v>
          </cell>
        </row>
        <row r="77">
          <cell r="AN77" t="str">
            <v>類似団体内平均値</v>
          </cell>
          <cell r="BP77">
            <v>58.5</v>
          </cell>
          <cell r="BX77">
            <v>54.6</v>
          </cell>
          <cell r="CF77">
            <v>53.2</v>
          </cell>
          <cell r="CN77">
            <v>47.9</v>
          </cell>
          <cell r="CV77">
            <v>49</v>
          </cell>
        </row>
        <row r="79">
          <cell r="BP79">
            <v>10.7</v>
          </cell>
          <cell r="BX79">
            <v>10</v>
          </cell>
          <cell r="CF79">
            <v>9.8000000000000007</v>
          </cell>
          <cell r="CN79">
            <v>9.6</v>
          </cell>
          <cell r="CV79">
            <v>9.5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69" zoomScaleNormal="69" workbookViewId="0">
      <selection activeCell="BN4" sqref="BN4:BU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20894143</v>
      </c>
      <c r="BO4" s="393"/>
      <c r="BP4" s="393"/>
      <c r="BQ4" s="393"/>
      <c r="BR4" s="393"/>
      <c r="BS4" s="393"/>
      <c r="BT4" s="393"/>
      <c r="BU4" s="394"/>
      <c r="BV4" s="392">
        <v>21234947</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8.3000000000000007</v>
      </c>
      <c r="CU4" s="399"/>
      <c r="CV4" s="399"/>
      <c r="CW4" s="399"/>
      <c r="CX4" s="399"/>
      <c r="CY4" s="399"/>
      <c r="CZ4" s="399"/>
      <c r="DA4" s="400"/>
      <c r="DB4" s="398">
        <v>6.4</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19662041</v>
      </c>
      <c r="BO5" s="430"/>
      <c r="BP5" s="430"/>
      <c r="BQ5" s="430"/>
      <c r="BR5" s="430"/>
      <c r="BS5" s="430"/>
      <c r="BT5" s="430"/>
      <c r="BU5" s="431"/>
      <c r="BV5" s="429">
        <v>20247962</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98.2</v>
      </c>
      <c r="CU5" s="427"/>
      <c r="CV5" s="427"/>
      <c r="CW5" s="427"/>
      <c r="CX5" s="427"/>
      <c r="CY5" s="427"/>
      <c r="CZ5" s="427"/>
      <c r="DA5" s="428"/>
      <c r="DB5" s="426">
        <v>97.7</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1232102</v>
      </c>
      <c r="BO6" s="430"/>
      <c r="BP6" s="430"/>
      <c r="BQ6" s="430"/>
      <c r="BR6" s="430"/>
      <c r="BS6" s="430"/>
      <c r="BT6" s="430"/>
      <c r="BU6" s="431"/>
      <c r="BV6" s="429">
        <v>986985</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101.9</v>
      </c>
      <c r="CU6" s="467"/>
      <c r="CV6" s="467"/>
      <c r="CW6" s="467"/>
      <c r="CX6" s="467"/>
      <c r="CY6" s="467"/>
      <c r="CZ6" s="467"/>
      <c r="DA6" s="468"/>
      <c r="DB6" s="466">
        <v>102.2</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496993</v>
      </c>
      <c r="BO7" s="430"/>
      <c r="BP7" s="430"/>
      <c r="BQ7" s="430"/>
      <c r="BR7" s="430"/>
      <c r="BS7" s="430"/>
      <c r="BT7" s="430"/>
      <c r="BU7" s="431"/>
      <c r="BV7" s="429">
        <v>410891</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8878636</v>
      </c>
      <c r="CU7" s="430"/>
      <c r="CV7" s="430"/>
      <c r="CW7" s="430"/>
      <c r="CX7" s="430"/>
      <c r="CY7" s="430"/>
      <c r="CZ7" s="430"/>
      <c r="DA7" s="431"/>
      <c r="DB7" s="429">
        <v>9026289</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94</v>
      </c>
      <c r="AV8" s="462"/>
      <c r="AW8" s="462"/>
      <c r="AX8" s="462"/>
      <c r="AY8" s="463" t="s">
        <v>109</v>
      </c>
      <c r="AZ8" s="464"/>
      <c r="BA8" s="464"/>
      <c r="BB8" s="464"/>
      <c r="BC8" s="464"/>
      <c r="BD8" s="464"/>
      <c r="BE8" s="464"/>
      <c r="BF8" s="464"/>
      <c r="BG8" s="464"/>
      <c r="BH8" s="464"/>
      <c r="BI8" s="464"/>
      <c r="BJ8" s="464"/>
      <c r="BK8" s="464"/>
      <c r="BL8" s="464"/>
      <c r="BM8" s="465"/>
      <c r="BN8" s="429">
        <v>735109</v>
      </c>
      <c r="BO8" s="430"/>
      <c r="BP8" s="430"/>
      <c r="BQ8" s="430"/>
      <c r="BR8" s="430"/>
      <c r="BS8" s="430"/>
      <c r="BT8" s="430"/>
      <c r="BU8" s="431"/>
      <c r="BV8" s="429">
        <v>576094</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0.43</v>
      </c>
      <c r="CU8" s="470"/>
      <c r="CV8" s="470"/>
      <c r="CW8" s="470"/>
      <c r="CX8" s="470"/>
      <c r="CY8" s="470"/>
      <c r="CZ8" s="470"/>
      <c r="DA8" s="471"/>
      <c r="DB8" s="469">
        <v>0.42</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23309</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94</v>
      </c>
      <c r="AV9" s="462"/>
      <c r="AW9" s="462"/>
      <c r="AX9" s="462"/>
      <c r="AY9" s="463" t="s">
        <v>115</v>
      </c>
      <c r="AZ9" s="464"/>
      <c r="BA9" s="464"/>
      <c r="BB9" s="464"/>
      <c r="BC9" s="464"/>
      <c r="BD9" s="464"/>
      <c r="BE9" s="464"/>
      <c r="BF9" s="464"/>
      <c r="BG9" s="464"/>
      <c r="BH9" s="464"/>
      <c r="BI9" s="464"/>
      <c r="BJ9" s="464"/>
      <c r="BK9" s="464"/>
      <c r="BL9" s="464"/>
      <c r="BM9" s="465"/>
      <c r="BN9" s="429">
        <v>159015</v>
      </c>
      <c r="BO9" s="430"/>
      <c r="BP9" s="430"/>
      <c r="BQ9" s="430"/>
      <c r="BR9" s="430"/>
      <c r="BS9" s="430"/>
      <c r="BT9" s="430"/>
      <c r="BU9" s="431"/>
      <c r="BV9" s="429">
        <v>1901</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15.5</v>
      </c>
      <c r="CU9" s="427"/>
      <c r="CV9" s="427"/>
      <c r="CW9" s="427"/>
      <c r="CX9" s="427"/>
      <c r="CY9" s="427"/>
      <c r="CZ9" s="427"/>
      <c r="DA9" s="428"/>
      <c r="DB9" s="426">
        <v>14.5</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25145</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364528</v>
      </c>
      <c r="BO10" s="430"/>
      <c r="BP10" s="430"/>
      <c r="BQ10" s="430"/>
      <c r="BR10" s="430"/>
      <c r="BS10" s="430"/>
      <c r="BT10" s="430"/>
      <c r="BU10" s="431"/>
      <c r="BV10" s="429">
        <v>884959</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94</v>
      </c>
      <c r="AV11" s="462"/>
      <c r="AW11" s="462"/>
      <c r="AX11" s="462"/>
      <c r="AY11" s="463" t="s">
        <v>125</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127</v>
      </c>
      <c r="DC11" s="470"/>
      <c r="DD11" s="470"/>
      <c r="DE11" s="470"/>
      <c r="DF11" s="470"/>
      <c r="DG11" s="470"/>
      <c r="DH11" s="470"/>
      <c r="DI11" s="471"/>
      <c r="DJ11" s="186"/>
      <c r="DK11" s="186"/>
      <c r="DL11" s="186"/>
      <c r="DM11" s="186"/>
      <c r="DN11" s="186"/>
      <c r="DO11" s="186"/>
    </row>
    <row r="12" spans="1:119" ht="18.75" customHeight="1" x14ac:dyDescent="0.15">
      <c r="A12" s="187"/>
      <c r="B12" s="489" t="s">
        <v>128</v>
      </c>
      <c r="C12" s="490"/>
      <c r="D12" s="490"/>
      <c r="E12" s="490"/>
      <c r="F12" s="490"/>
      <c r="G12" s="490"/>
      <c r="H12" s="490"/>
      <c r="I12" s="490"/>
      <c r="J12" s="490"/>
      <c r="K12" s="491"/>
      <c r="L12" s="498" t="s">
        <v>129</v>
      </c>
      <c r="M12" s="499"/>
      <c r="N12" s="499"/>
      <c r="O12" s="499"/>
      <c r="P12" s="499"/>
      <c r="Q12" s="500"/>
      <c r="R12" s="501">
        <v>22533</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133</v>
      </c>
      <c r="AV12" s="462"/>
      <c r="AW12" s="462"/>
      <c r="AX12" s="462"/>
      <c r="AY12" s="463" t="s">
        <v>134</v>
      </c>
      <c r="AZ12" s="464"/>
      <c r="BA12" s="464"/>
      <c r="BB12" s="464"/>
      <c r="BC12" s="464"/>
      <c r="BD12" s="464"/>
      <c r="BE12" s="464"/>
      <c r="BF12" s="464"/>
      <c r="BG12" s="464"/>
      <c r="BH12" s="464"/>
      <c r="BI12" s="464"/>
      <c r="BJ12" s="464"/>
      <c r="BK12" s="464"/>
      <c r="BL12" s="464"/>
      <c r="BM12" s="465"/>
      <c r="BN12" s="429">
        <v>479261</v>
      </c>
      <c r="BO12" s="430"/>
      <c r="BP12" s="430"/>
      <c r="BQ12" s="430"/>
      <c r="BR12" s="430"/>
      <c r="BS12" s="430"/>
      <c r="BT12" s="430"/>
      <c r="BU12" s="431"/>
      <c r="BV12" s="429">
        <v>1251541</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127</v>
      </c>
      <c r="CU12" s="470"/>
      <c r="CV12" s="470"/>
      <c r="CW12" s="470"/>
      <c r="CX12" s="470"/>
      <c r="CY12" s="470"/>
      <c r="CZ12" s="470"/>
      <c r="DA12" s="471"/>
      <c r="DB12" s="469" t="s">
        <v>127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136</v>
      </c>
      <c r="N13" s="521"/>
      <c r="O13" s="521"/>
      <c r="P13" s="521"/>
      <c r="Q13" s="522"/>
      <c r="R13" s="513">
        <v>22340</v>
      </c>
      <c r="S13" s="514"/>
      <c r="T13" s="514"/>
      <c r="U13" s="514"/>
      <c r="V13" s="515"/>
      <c r="W13" s="445" t="s">
        <v>137</v>
      </c>
      <c r="X13" s="446"/>
      <c r="Y13" s="446"/>
      <c r="Z13" s="446"/>
      <c r="AA13" s="446"/>
      <c r="AB13" s="436"/>
      <c r="AC13" s="480">
        <v>1584</v>
      </c>
      <c r="AD13" s="481"/>
      <c r="AE13" s="481"/>
      <c r="AF13" s="481"/>
      <c r="AG13" s="523"/>
      <c r="AH13" s="480">
        <v>1662</v>
      </c>
      <c r="AI13" s="481"/>
      <c r="AJ13" s="481"/>
      <c r="AK13" s="481"/>
      <c r="AL13" s="482"/>
      <c r="AM13" s="458" t="s">
        <v>138</v>
      </c>
      <c r="AN13" s="459"/>
      <c r="AO13" s="459"/>
      <c r="AP13" s="459"/>
      <c r="AQ13" s="459"/>
      <c r="AR13" s="459"/>
      <c r="AS13" s="459"/>
      <c r="AT13" s="460"/>
      <c r="AU13" s="461" t="s">
        <v>139</v>
      </c>
      <c r="AV13" s="462"/>
      <c r="AW13" s="462"/>
      <c r="AX13" s="462"/>
      <c r="AY13" s="463" t="s">
        <v>140</v>
      </c>
      <c r="AZ13" s="464"/>
      <c r="BA13" s="464"/>
      <c r="BB13" s="464"/>
      <c r="BC13" s="464"/>
      <c r="BD13" s="464"/>
      <c r="BE13" s="464"/>
      <c r="BF13" s="464"/>
      <c r="BG13" s="464"/>
      <c r="BH13" s="464"/>
      <c r="BI13" s="464"/>
      <c r="BJ13" s="464"/>
      <c r="BK13" s="464"/>
      <c r="BL13" s="464"/>
      <c r="BM13" s="465"/>
      <c r="BN13" s="429">
        <v>44282</v>
      </c>
      <c r="BO13" s="430"/>
      <c r="BP13" s="430"/>
      <c r="BQ13" s="430"/>
      <c r="BR13" s="430"/>
      <c r="BS13" s="430"/>
      <c r="BT13" s="430"/>
      <c r="BU13" s="431"/>
      <c r="BV13" s="429">
        <v>-364681</v>
      </c>
      <c r="BW13" s="430"/>
      <c r="BX13" s="430"/>
      <c r="BY13" s="430"/>
      <c r="BZ13" s="430"/>
      <c r="CA13" s="430"/>
      <c r="CB13" s="430"/>
      <c r="CC13" s="431"/>
      <c r="CD13" s="432" t="s">
        <v>141</v>
      </c>
      <c r="CE13" s="433"/>
      <c r="CF13" s="433"/>
      <c r="CG13" s="433"/>
      <c r="CH13" s="433"/>
      <c r="CI13" s="433"/>
      <c r="CJ13" s="433"/>
      <c r="CK13" s="433"/>
      <c r="CL13" s="433"/>
      <c r="CM13" s="433"/>
      <c r="CN13" s="433"/>
      <c r="CO13" s="433"/>
      <c r="CP13" s="433"/>
      <c r="CQ13" s="433"/>
      <c r="CR13" s="433"/>
      <c r="CS13" s="434"/>
      <c r="CT13" s="426">
        <v>12.3</v>
      </c>
      <c r="CU13" s="427"/>
      <c r="CV13" s="427"/>
      <c r="CW13" s="427"/>
      <c r="CX13" s="427"/>
      <c r="CY13" s="427"/>
      <c r="CZ13" s="427"/>
      <c r="DA13" s="428"/>
      <c r="DB13" s="426">
        <v>12.3</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142</v>
      </c>
      <c r="M14" s="511"/>
      <c r="N14" s="511"/>
      <c r="O14" s="511"/>
      <c r="P14" s="511"/>
      <c r="Q14" s="512"/>
      <c r="R14" s="513">
        <v>22966</v>
      </c>
      <c r="S14" s="514"/>
      <c r="T14" s="514"/>
      <c r="U14" s="514"/>
      <c r="V14" s="515"/>
      <c r="W14" s="419"/>
      <c r="X14" s="420"/>
      <c r="Y14" s="420"/>
      <c r="Z14" s="420"/>
      <c r="AA14" s="420"/>
      <c r="AB14" s="409"/>
      <c r="AC14" s="516">
        <v>14.2</v>
      </c>
      <c r="AD14" s="517"/>
      <c r="AE14" s="517"/>
      <c r="AF14" s="517"/>
      <c r="AG14" s="518"/>
      <c r="AH14" s="516">
        <v>14.4</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143</v>
      </c>
      <c r="CE14" s="525"/>
      <c r="CF14" s="525"/>
      <c r="CG14" s="525"/>
      <c r="CH14" s="525"/>
      <c r="CI14" s="525"/>
      <c r="CJ14" s="525"/>
      <c r="CK14" s="525"/>
      <c r="CL14" s="525"/>
      <c r="CM14" s="525"/>
      <c r="CN14" s="525"/>
      <c r="CO14" s="525"/>
      <c r="CP14" s="525"/>
      <c r="CQ14" s="525"/>
      <c r="CR14" s="525"/>
      <c r="CS14" s="526"/>
      <c r="CT14" s="527">
        <v>83.2</v>
      </c>
      <c r="CU14" s="528"/>
      <c r="CV14" s="528"/>
      <c r="CW14" s="528"/>
      <c r="CX14" s="528"/>
      <c r="CY14" s="528"/>
      <c r="CZ14" s="528"/>
      <c r="DA14" s="529"/>
      <c r="DB14" s="527">
        <v>79.400000000000006</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144</v>
      </c>
      <c r="N15" s="521"/>
      <c r="O15" s="521"/>
      <c r="P15" s="521"/>
      <c r="Q15" s="522"/>
      <c r="R15" s="513">
        <v>22775</v>
      </c>
      <c r="S15" s="514"/>
      <c r="T15" s="514"/>
      <c r="U15" s="514"/>
      <c r="V15" s="515"/>
      <c r="W15" s="445" t="s">
        <v>145</v>
      </c>
      <c r="X15" s="446"/>
      <c r="Y15" s="446"/>
      <c r="Z15" s="446"/>
      <c r="AA15" s="446"/>
      <c r="AB15" s="436"/>
      <c r="AC15" s="480">
        <v>3019</v>
      </c>
      <c r="AD15" s="481"/>
      <c r="AE15" s="481"/>
      <c r="AF15" s="481"/>
      <c r="AG15" s="523"/>
      <c r="AH15" s="480">
        <v>3163</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3313520</v>
      </c>
      <c r="BO15" s="393"/>
      <c r="BP15" s="393"/>
      <c r="BQ15" s="393"/>
      <c r="BR15" s="393"/>
      <c r="BS15" s="393"/>
      <c r="BT15" s="393"/>
      <c r="BU15" s="394"/>
      <c r="BV15" s="392">
        <v>3360549</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27</v>
      </c>
      <c r="AD16" s="517"/>
      <c r="AE16" s="517"/>
      <c r="AF16" s="517"/>
      <c r="AG16" s="518"/>
      <c r="AH16" s="516">
        <v>27.3</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7572198</v>
      </c>
      <c r="BO16" s="430"/>
      <c r="BP16" s="430"/>
      <c r="BQ16" s="430"/>
      <c r="BR16" s="430"/>
      <c r="BS16" s="430"/>
      <c r="BT16" s="430"/>
      <c r="BU16" s="431"/>
      <c r="BV16" s="429">
        <v>7564445</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151</v>
      </c>
      <c r="N17" s="537"/>
      <c r="O17" s="537"/>
      <c r="P17" s="537"/>
      <c r="Q17" s="538"/>
      <c r="R17" s="533" t="s">
        <v>152</v>
      </c>
      <c r="S17" s="534"/>
      <c r="T17" s="534"/>
      <c r="U17" s="534"/>
      <c r="V17" s="535"/>
      <c r="W17" s="445" t="s">
        <v>153</v>
      </c>
      <c r="X17" s="446"/>
      <c r="Y17" s="446"/>
      <c r="Z17" s="446"/>
      <c r="AA17" s="446"/>
      <c r="AB17" s="436"/>
      <c r="AC17" s="480">
        <v>6568</v>
      </c>
      <c r="AD17" s="481"/>
      <c r="AE17" s="481"/>
      <c r="AF17" s="481"/>
      <c r="AG17" s="523"/>
      <c r="AH17" s="480">
        <v>6742</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4228539</v>
      </c>
      <c r="BO17" s="430"/>
      <c r="BP17" s="430"/>
      <c r="BQ17" s="430"/>
      <c r="BR17" s="430"/>
      <c r="BS17" s="430"/>
      <c r="BT17" s="430"/>
      <c r="BU17" s="431"/>
      <c r="BV17" s="429">
        <v>4299545</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155</v>
      </c>
      <c r="C18" s="472"/>
      <c r="D18" s="472"/>
      <c r="E18" s="544"/>
      <c r="F18" s="544"/>
      <c r="G18" s="544"/>
      <c r="H18" s="544"/>
      <c r="I18" s="544"/>
      <c r="J18" s="544"/>
      <c r="K18" s="544"/>
      <c r="L18" s="545">
        <v>130.55000000000001</v>
      </c>
      <c r="M18" s="545"/>
      <c r="N18" s="545"/>
      <c r="O18" s="545"/>
      <c r="P18" s="545"/>
      <c r="Q18" s="545"/>
      <c r="R18" s="546"/>
      <c r="S18" s="546"/>
      <c r="T18" s="546"/>
      <c r="U18" s="546"/>
      <c r="V18" s="547"/>
      <c r="W18" s="447"/>
      <c r="X18" s="448"/>
      <c r="Y18" s="448"/>
      <c r="Z18" s="448"/>
      <c r="AA18" s="448"/>
      <c r="AB18" s="439"/>
      <c r="AC18" s="548">
        <v>58.8</v>
      </c>
      <c r="AD18" s="549"/>
      <c r="AE18" s="549"/>
      <c r="AF18" s="549"/>
      <c r="AG18" s="550"/>
      <c r="AH18" s="548">
        <v>58.3</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8690482</v>
      </c>
      <c r="BO18" s="430"/>
      <c r="BP18" s="430"/>
      <c r="BQ18" s="430"/>
      <c r="BR18" s="430"/>
      <c r="BS18" s="430"/>
      <c r="BT18" s="430"/>
      <c r="BU18" s="431"/>
      <c r="BV18" s="429">
        <v>8866423</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157</v>
      </c>
      <c r="C19" s="472"/>
      <c r="D19" s="472"/>
      <c r="E19" s="544"/>
      <c r="F19" s="544"/>
      <c r="G19" s="544"/>
      <c r="H19" s="544"/>
      <c r="I19" s="544"/>
      <c r="J19" s="544"/>
      <c r="K19" s="544"/>
      <c r="L19" s="552">
        <v>179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12302803</v>
      </c>
      <c r="BO19" s="430"/>
      <c r="BP19" s="430"/>
      <c r="BQ19" s="430"/>
      <c r="BR19" s="430"/>
      <c r="BS19" s="430"/>
      <c r="BT19" s="430"/>
      <c r="BU19" s="431"/>
      <c r="BV19" s="429">
        <v>13013887</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159</v>
      </c>
      <c r="C20" s="472"/>
      <c r="D20" s="472"/>
      <c r="E20" s="544"/>
      <c r="F20" s="544"/>
      <c r="G20" s="544"/>
      <c r="H20" s="544"/>
      <c r="I20" s="544"/>
      <c r="J20" s="544"/>
      <c r="K20" s="544"/>
      <c r="L20" s="552">
        <v>8994</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19711809</v>
      </c>
      <c r="BO23" s="430"/>
      <c r="BP23" s="430"/>
      <c r="BQ23" s="430"/>
      <c r="BR23" s="430"/>
      <c r="BS23" s="430"/>
      <c r="BT23" s="430"/>
      <c r="BU23" s="431"/>
      <c r="BV23" s="429">
        <v>19952669</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168</v>
      </c>
      <c r="F24" s="459"/>
      <c r="G24" s="459"/>
      <c r="H24" s="459"/>
      <c r="I24" s="459"/>
      <c r="J24" s="459"/>
      <c r="K24" s="460"/>
      <c r="L24" s="480">
        <v>1</v>
      </c>
      <c r="M24" s="481"/>
      <c r="N24" s="481"/>
      <c r="O24" s="481"/>
      <c r="P24" s="523"/>
      <c r="Q24" s="480">
        <v>8000</v>
      </c>
      <c r="R24" s="481"/>
      <c r="S24" s="481"/>
      <c r="T24" s="481"/>
      <c r="U24" s="481"/>
      <c r="V24" s="523"/>
      <c r="W24" s="582"/>
      <c r="X24" s="570"/>
      <c r="Y24" s="571"/>
      <c r="Z24" s="479" t="s">
        <v>169</v>
      </c>
      <c r="AA24" s="459"/>
      <c r="AB24" s="459"/>
      <c r="AC24" s="459"/>
      <c r="AD24" s="459"/>
      <c r="AE24" s="459"/>
      <c r="AF24" s="459"/>
      <c r="AG24" s="460"/>
      <c r="AH24" s="480">
        <v>311</v>
      </c>
      <c r="AI24" s="481"/>
      <c r="AJ24" s="481"/>
      <c r="AK24" s="481"/>
      <c r="AL24" s="523"/>
      <c r="AM24" s="480">
        <v>1002975</v>
      </c>
      <c r="AN24" s="481"/>
      <c r="AO24" s="481"/>
      <c r="AP24" s="481"/>
      <c r="AQ24" s="481"/>
      <c r="AR24" s="523"/>
      <c r="AS24" s="480">
        <v>3225</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15480869</v>
      </c>
      <c r="BO24" s="430"/>
      <c r="BP24" s="430"/>
      <c r="BQ24" s="430"/>
      <c r="BR24" s="430"/>
      <c r="BS24" s="430"/>
      <c r="BT24" s="430"/>
      <c r="BU24" s="431"/>
      <c r="BV24" s="429">
        <v>15528444</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171</v>
      </c>
      <c r="F25" s="459"/>
      <c r="G25" s="459"/>
      <c r="H25" s="459"/>
      <c r="I25" s="459"/>
      <c r="J25" s="459"/>
      <c r="K25" s="460"/>
      <c r="L25" s="480">
        <v>1</v>
      </c>
      <c r="M25" s="481"/>
      <c r="N25" s="481"/>
      <c r="O25" s="481"/>
      <c r="P25" s="523"/>
      <c r="Q25" s="480">
        <v>6560</v>
      </c>
      <c r="R25" s="481"/>
      <c r="S25" s="481"/>
      <c r="T25" s="481"/>
      <c r="U25" s="481"/>
      <c r="V25" s="523"/>
      <c r="W25" s="582"/>
      <c r="X25" s="570"/>
      <c r="Y25" s="571"/>
      <c r="Z25" s="479" t="s">
        <v>172</v>
      </c>
      <c r="AA25" s="459"/>
      <c r="AB25" s="459"/>
      <c r="AC25" s="459"/>
      <c r="AD25" s="459"/>
      <c r="AE25" s="459"/>
      <c r="AF25" s="459"/>
      <c r="AG25" s="460"/>
      <c r="AH25" s="480">
        <v>66</v>
      </c>
      <c r="AI25" s="481"/>
      <c r="AJ25" s="481"/>
      <c r="AK25" s="481"/>
      <c r="AL25" s="523"/>
      <c r="AM25" s="480">
        <v>183084</v>
      </c>
      <c r="AN25" s="481"/>
      <c r="AO25" s="481"/>
      <c r="AP25" s="481"/>
      <c r="AQ25" s="481"/>
      <c r="AR25" s="523"/>
      <c r="AS25" s="480">
        <v>2774</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v>2191091</v>
      </c>
      <c r="BO25" s="393"/>
      <c r="BP25" s="393"/>
      <c r="BQ25" s="393"/>
      <c r="BR25" s="393"/>
      <c r="BS25" s="393"/>
      <c r="BT25" s="393"/>
      <c r="BU25" s="394"/>
      <c r="BV25" s="392">
        <v>1864372</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174</v>
      </c>
      <c r="F26" s="459"/>
      <c r="G26" s="459"/>
      <c r="H26" s="459"/>
      <c r="I26" s="459"/>
      <c r="J26" s="459"/>
      <c r="K26" s="460"/>
      <c r="L26" s="480">
        <v>1</v>
      </c>
      <c r="M26" s="481"/>
      <c r="N26" s="481"/>
      <c r="O26" s="481"/>
      <c r="P26" s="523"/>
      <c r="Q26" s="480">
        <v>5840</v>
      </c>
      <c r="R26" s="481"/>
      <c r="S26" s="481"/>
      <c r="T26" s="481"/>
      <c r="U26" s="481"/>
      <c r="V26" s="523"/>
      <c r="W26" s="582"/>
      <c r="X26" s="570"/>
      <c r="Y26" s="571"/>
      <c r="Z26" s="479" t="s">
        <v>175</v>
      </c>
      <c r="AA26" s="592"/>
      <c r="AB26" s="592"/>
      <c r="AC26" s="592"/>
      <c r="AD26" s="592"/>
      <c r="AE26" s="592"/>
      <c r="AF26" s="592"/>
      <c r="AG26" s="593"/>
      <c r="AH26" s="480" t="s">
        <v>176</v>
      </c>
      <c r="AI26" s="481"/>
      <c r="AJ26" s="481"/>
      <c r="AK26" s="481"/>
      <c r="AL26" s="523"/>
      <c r="AM26" s="480" t="s">
        <v>176</v>
      </c>
      <c r="AN26" s="481"/>
      <c r="AO26" s="481"/>
      <c r="AP26" s="481"/>
      <c r="AQ26" s="481"/>
      <c r="AR26" s="523"/>
      <c r="AS26" s="480" t="s">
        <v>176</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176</v>
      </c>
      <c r="BO26" s="430"/>
      <c r="BP26" s="430"/>
      <c r="BQ26" s="430"/>
      <c r="BR26" s="430"/>
      <c r="BS26" s="430"/>
      <c r="BT26" s="430"/>
      <c r="BU26" s="431"/>
      <c r="BV26" s="429" t="s">
        <v>176</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4130</v>
      </c>
      <c r="R27" s="481"/>
      <c r="S27" s="481"/>
      <c r="T27" s="481"/>
      <c r="U27" s="481"/>
      <c r="V27" s="523"/>
      <c r="W27" s="582"/>
      <c r="X27" s="570"/>
      <c r="Y27" s="571"/>
      <c r="Z27" s="479" t="s">
        <v>179</v>
      </c>
      <c r="AA27" s="459"/>
      <c r="AB27" s="459"/>
      <c r="AC27" s="459"/>
      <c r="AD27" s="459"/>
      <c r="AE27" s="459"/>
      <c r="AF27" s="459"/>
      <c r="AG27" s="460"/>
      <c r="AH27" s="480">
        <v>7</v>
      </c>
      <c r="AI27" s="481"/>
      <c r="AJ27" s="481"/>
      <c r="AK27" s="481"/>
      <c r="AL27" s="523"/>
      <c r="AM27" s="480">
        <v>30744</v>
      </c>
      <c r="AN27" s="481"/>
      <c r="AO27" s="481"/>
      <c r="AP27" s="481"/>
      <c r="AQ27" s="481"/>
      <c r="AR27" s="523"/>
      <c r="AS27" s="480">
        <v>4392</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865164</v>
      </c>
      <c r="BO27" s="606"/>
      <c r="BP27" s="606"/>
      <c r="BQ27" s="606"/>
      <c r="BR27" s="606"/>
      <c r="BS27" s="606"/>
      <c r="BT27" s="606"/>
      <c r="BU27" s="607"/>
      <c r="BV27" s="605">
        <v>865163</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3400</v>
      </c>
      <c r="R28" s="481"/>
      <c r="S28" s="481"/>
      <c r="T28" s="481"/>
      <c r="U28" s="481"/>
      <c r="V28" s="523"/>
      <c r="W28" s="582"/>
      <c r="X28" s="570"/>
      <c r="Y28" s="571"/>
      <c r="Z28" s="479" t="s">
        <v>182</v>
      </c>
      <c r="AA28" s="459"/>
      <c r="AB28" s="459"/>
      <c r="AC28" s="459"/>
      <c r="AD28" s="459"/>
      <c r="AE28" s="459"/>
      <c r="AF28" s="459"/>
      <c r="AG28" s="460"/>
      <c r="AH28" s="480" t="s">
        <v>176</v>
      </c>
      <c r="AI28" s="481"/>
      <c r="AJ28" s="481"/>
      <c r="AK28" s="481"/>
      <c r="AL28" s="523"/>
      <c r="AM28" s="480" t="s">
        <v>176</v>
      </c>
      <c r="AN28" s="481"/>
      <c r="AO28" s="481"/>
      <c r="AP28" s="481"/>
      <c r="AQ28" s="481"/>
      <c r="AR28" s="523"/>
      <c r="AS28" s="480" t="s">
        <v>176</v>
      </c>
      <c r="AT28" s="481"/>
      <c r="AU28" s="481"/>
      <c r="AV28" s="481"/>
      <c r="AW28" s="481"/>
      <c r="AX28" s="482"/>
      <c r="AY28" s="608" t="s">
        <v>183</v>
      </c>
      <c r="AZ28" s="609"/>
      <c r="BA28" s="609"/>
      <c r="BB28" s="610"/>
      <c r="BC28" s="389" t="s">
        <v>48</v>
      </c>
      <c r="BD28" s="390"/>
      <c r="BE28" s="390"/>
      <c r="BF28" s="390"/>
      <c r="BG28" s="390"/>
      <c r="BH28" s="390"/>
      <c r="BI28" s="390"/>
      <c r="BJ28" s="390"/>
      <c r="BK28" s="390"/>
      <c r="BL28" s="390"/>
      <c r="BM28" s="391"/>
      <c r="BN28" s="392">
        <v>954535</v>
      </c>
      <c r="BO28" s="393"/>
      <c r="BP28" s="393"/>
      <c r="BQ28" s="393"/>
      <c r="BR28" s="393"/>
      <c r="BS28" s="393"/>
      <c r="BT28" s="393"/>
      <c r="BU28" s="394"/>
      <c r="BV28" s="392">
        <v>1069268</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184</v>
      </c>
      <c r="F29" s="459"/>
      <c r="G29" s="459"/>
      <c r="H29" s="459"/>
      <c r="I29" s="459"/>
      <c r="J29" s="459"/>
      <c r="K29" s="460"/>
      <c r="L29" s="480">
        <v>16</v>
      </c>
      <c r="M29" s="481"/>
      <c r="N29" s="481"/>
      <c r="O29" s="481"/>
      <c r="P29" s="523"/>
      <c r="Q29" s="480">
        <v>3220</v>
      </c>
      <c r="R29" s="481"/>
      <c r="S29" s="481"/>
      <c r="T29" s="481"/>
      <c r="U29" s="481"/>
      <c r="V29" s="523"/>
      <c r="W29" s="583"/>
      <c r="X29" s="584"/>
      <c r="Y29" s="585"/>
      <c r="Z29" s="479" t="s">
        <v>185</v>
      </c>
      <c r="AA29" s="459"/>
      <c r="AB29" s="459"/>
      <c r="AC29" s="459"/>
      <c r="AD29" s="459"/>
      <c r="AE29" s="459"/>
      <c r="AF29" s="459"/>
      <c r="AG29" s="460"/>
      <c r="AH29" s="480">
        <v>318</v>
      </c>
      <c r="AI29" s="481"/>
      <c r="AJ29" s="481"/>
      <c r="AK29" s="481"/>
      <c r="AL29" s="523"/>
      <c r="AM29" s="480">
        <v>1033719</v>
      </c>
      <c r="AN29" s="481"/>
      <c r="AO29" s="481"/>
      <c r="AP29" s="481"/>
      <c r="AQ29" s="481"/>
      <c r="AR29" s="523"/>
      <c r="AS29" s="480">
        <v>3251</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749205</v>
      </c>
      <c r="BO29" s="430"/>
      <c r="BP29" s="430"/>
      <c r="BQ29" s="430"/>
      <c r="BR29" s="430"/>
      <c r="BS29" s="430"/>
      <c r="BT29" s="430"/>
      <c r="BU29" s="431"/>
      <c r="BV29" s="429">
        <v>749205</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99.3</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3814408</v>
      </c>
      <c r="BO30" s="606"/>
      <c r="BP30" s="606"/>
      <c r="BQ30" s="606"/>
      <c r="BR30" s="606"/>
      <c r="BS30" s="606"/>
      <c r="BT30" s="606"/>
      <c r="BU30" s="607"/>
      <c r="BV30" s="605">
        <v>4674676</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194</v>
      </c>
      <c r="V33" s="453"/>
      <c r="W33" s="418" t="s">
        <v>195</v>
      </c>
      <c r="X33" s="418"/>
      <c r="Y33" s="418"/>
      <c r="Z33" s="418"/>
      <c r="AA33" s="418"/>
      <c r="AB33" s="418"/>
      <c r="AC33" s="418"/>
      <c r="AD33" s="418"/>
      <c r="AE33" s="418"/>
      <c r="AF33" s="418"/>
      <c r="AG33" s="418"/>
      <c r="AH33" s="418"/>
      <c r="AI33" s="418"/>
      <c r="AJ33" s="418"/>
      <c r="AK33" s="418"/>
      <c r="AL33" s="216"/>
      <c r="AM33" s="453" t="s">
        <v>194</v>
      </c>
      <c r="AN33" s="453"/>
      <c r="AO33" s="418" t="s">
        <v>195</v>
      </c>
      <c r="AP33" s="418"/>
      <c r="AQ33" s="418"/>
      <c r="AR33" s="418"/>
      <c r="AS33" s="418"/>
      <c r="AT33" s="418"/>
      <c r="AU33" s="418"/>
      <c r="AV33" s="418"/>
      <c r="AW33" s="418"/>
      <c r="AX33" s="418"/>
      <c r="AY33" s="418"/>
      <c r="AZ33" s="418"/>
      <c r="BA33" s="418"/>
      <c r="BB33" s="418"/>
      <c r="BC33" s="418"/>
      <c r="BD33" s="217"/>
      <c r="BE33" s="418" t="s">
        <v>196</v>
      </c>
      <c r="BF33" s="418"/>
      <c r="BG33" s="418" t="s">
        <v>197</v>
      </c>
      <c r="BH33" s="418"/>
      <c r="BI33" s="418"/>
      <c r="BJ33" s="418"/>
      <c r="BK33" s="418"/>
      <c r="BL33" s="418"/>
      <c r="BM33" s="418"/>
      <c r="BN33" s="418"/>
      <c r="BO33" s="418"/>
      <c r="BP33" s="418"/>
      <c r="BQ33" s="418"/>
      <c r="BR33" s="418"/>
      <c r="BS33" s="418"/>
      <c r="BT33" s="418"/>
      <c r="BU33" s="418"/>
      <c r="BV33" s="217"/>
      <c r="BW33" s="453" t="s">
        <v>196</v>
      </c>
      <c r="BX33" s="453"/>
      <c r="BY33" s="418" t="s">
        <v>198</v>
      </c>
      <c r="BZ33" s="418"/>
      <c r="CA33" s="418"/>
      <c r="CB33" s="418"/>
      <c r="CC33" s="418"/>
      <c r="CD33" s="418"/>
      <c r="CE33" s="418"/>
      <c r="CF33" s="418"/>
      <c r="CG33" s="418"/>
      <c r="CH33" s="418"/>
      <c r="CI33" s="418"/>
      <c r="CJ33" s="418"/>
      <c r="CK33" s="418"/>
      <c r="CL33" s="418"/>
      <c r="CM33" s="418"/>
      <c r="CN33" s="216"/>
      <c r="CO33" s="453" t="s">
        <v>194</v>
      </c>
      <c r="CP33" s="453"/>
      <c r="CQ33" s="418" t="s">
        <v>199</v>
      </c>
      <c r="CR33" s="418"/>
      <c r="CS33" s="418"/>
      <c r="CT33" s="418"/>
      <c r="CU33" s="418"/>
      <c r="CV33" s="418"/>
      <c r="CW33" s="418"/>
      <c r="CX33" s="418"/>
      <c r="CY33" s="418"/>
      <c r="CZ33" s="418"/>
      <c r="DA33" s="418"/>
      <c r="DB33" s="418"/>
      <c r="DC33" s="418"/>
      <c r="DD33" s="418"/>
      <c r="DE33" s="418"/>
      <c r="DF33" s="216"/>
      <c r="DG33" s="617" t="s">
        <v>200</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4</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10</v>
      </c>
      <c r="AN34" s="618"/>
      <c r="AO34" s="619" t="str">
        <f>IF('各会計、関係団体の財政状況及び健全化判断比率'!B34="","",'各会計、関係団体の財政状況及び健全化判断比率'!B34)</f>
        <v>水道事業会計</v>
      </c>
      <c r="AP34" s="619"/>
      <c r="AQ34" s="619"/>
      <c r="AR34" s="619"/>
      <c r="AS34" s="619"/>
      <c r="AT34" s="619"/>
      <c r="AU34" s="619"/>
      <c r="AV34" s="619"/>
      <c r="AW34" s="619"/>
      <c r="AX34" s="619"/>
      <c r="AY34" s="619"/>
      <c r="AZ34" s="619"/>
      <c r="BA34" s="619"/>
      <c r="BB34" s="619"/>
      <c r="BC34" s="619"/>
      <c r="BD34" s="214"/>
      <c r="BE34" s="618">
        <f>IF(BG34="","",MAX(C34:D43,U34:V43,AM34:AN43)+1)</f>
        <v>13</v>
      </c>
      <c r="BF34" s="618"/>
      <c r="BG34" s="619" t="str">
        <f>IF('各会計、関係団体の財政状況及び健全化判断比率'!B37="","",'各会計、関係団体の財政状況及び健全化判断比率'!B37)</f>
        <v>松浦魚市場特別会計</v>
      </c>
      <c r="BH34" s="619"/>
      <c r="BI34" s="619"/>
      <c r="BJ34" s="619"/>
      <c r="BK34" s="619"/>
      <c r="BL34" s="619"/>
      <c r="BM34" s="619"/>
      <c r="BN34" s="619"/>
      <c r="BO34" s="619"/>
      <c r="BP34" s="619"/>
      <c r="BQ34" s="619"/>
      <c r="BR34" s="619"/>
      <c r="BS34" s="619"/>
      <c r="BT34" s="619"/>
      <c r="BU34" s="619"/>
      <c r="BV34" s="214"/>
      <c r="BW34" s="618">
        <f>IF(BY34="","",MAX(C34:D43,U34:V43,AM34:AN43,BE34:BF43)+1)</f>
        <v>17</v>
      </c>
      <c r="BX34" s="618"/>
      <c r="BY34" s="619" t="str">
        <f>IF('各会計、関係団体の財政状況及び健全化判断比率'!B68="","",'各会計、関係団体の財政状況及び健全化判断比率'!B68)</f>
        <v>北松北部環境組合</v>
      </c>
      <c r="BZ34" s="619"/>
      <c r="CA34" s="619"/>
      <c r="CB34" s="619"/>
      <c r="CC34" s="619"/>
      <c r="CD34" s="619"/>
      <c r="CE34" s="619"/>
      <c r="CF34" s="619"/>
      <c r="CG34" s="619"/>
      <c r="CH34" s="619"/>
      <c r="CI34" s="619"/>
      <c r="CJ34" s="619"/>
      <c r="CK34" s="619"/>
      <c r="CL34" s="619"/>
      <c r="CM34" s="619"/>
      <c r="CN34" s="214"/>
      <c r="CO34" s="618">
        <f>IF(CQ34="","",MAX(C34:D43,U34:V43,AM34:AN43,BE34:BF43,BW34:BX43)+1)</f>
        <v>26</v>
      </c>
      <c r="CP34" s="618"/>
      <c r="CQ34" s="619" t="str">
        <f>IF('各会計、関係団体の財政状況及び健全化判断比率'!BS7="","",'各会計、関係団体の財政状況及び健全化判断比率'!BS7)</f>
        <v>長崎県林業公社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青島診療所事業特別会計</v>
      </c>
      <c r="F35" s="619"/>
      <c r="G35" s="619"/>
      <c r="H35" s="619"/>
      <c r="I35" s="619"/>
      <c r="J35" s="619"/>
      <c r="K35" s="619"/>
      <c r="L35" s="619"/>
      <c r="M35" s="619"/>
      <c r="N35" s="619"/>
      <c r="O35" s="619"/>
      <c r="P35" s="619"/>
      <c r="Q35" s="619"/>
      <c r="R35" s="619"/>
      <c r="S35" s="619"/>
      <c r="T35" s="214"/>
      <c r="U35" s="618">
        <f>IF(W35="","",U34+1)</f>
        <v>5</v>
      </c>
      <c r="V35" s="618"/>
      <c r="W35" s="619" t="str">
        <f>IF('各会計、関係団体の財政状況及び健全化判断比率'!B29="","",'各会計、関係団体の財政状況及び健全化判断比率'!B29)</f>
        <v>後期高齢者医療特別会計</v>
      </c>
      <c r="X35" s="619"/>
      <c r="Y35" s="619"/>
      <c r="Z35" s="619"/>
      <c r="AA35" s="619"/>
      <c r="AB35" s="619"/>
      <c r="AC35" s="619"/>
      <c r="AD35" s="619"/>
      <c r="AE35" s="619"/>
      <c r="AF35" s="619"/>
      <c r="AG35" s="619"/>
      <c r="AH35" s="619"/>
      <c r="AI35" s="619"/>
      <c r="AJ35" s="619"/>
      <c r="AK35" s="619"/>
      <c r="AL35" s="214"/>
      <c r="AM35" s="618">
        <f t="shared" ref="AM35:AM43" si="0">IF(AO35="","",AM34+1)</f>
        <v>11</v>
      </c>
      <c r="AN35" s="618"/>
      <c r="AO35" s="619" t="str">
        <f>IF('各会計、関係団体の財政状況及び健全化判断比率'!B35="","",'各会計、関係団体の財政状況及び健全化判断比率'!B35)</f>
        <v>工業用水道事業会計</v>
      </c>
      <c r="AP35" s="619"/>
      <c r="AQ35" s="619"/>
      <c r="AR35" s="619"/>
      <c r="AS35" s="619"/>
      <c r="AT35" s="619"/>
      <c r="AU35" s="619"/>
      <c r="AV35" s="619"/>
      <c r="AW35" s="619"/>
      <c r="AX35" s="619"/>
      <c r="AY35" s="619"/>
      <c r="AZ35" s="619"/>
      <c r="BA35" s="619"/>
      <c r="BB35" s="619"/>
      <c r="BC35" s="619"/>
      <c r="BD35" s="214"/>
      <c r="BE35" s="618">
        <f t="shared" ref="BE35:BE43" si="1">IF(BG35="","",BE34+1)</f>
        <v>14</v>
      </c>
      <c r="BF35" s="618"/>
      <c r="BG35" s="619" t="str">
        <f>IF('各会計、関係団体の財政状況及び健全化判断比率'!B38="","",'各会計、関係団体の財政状況及び健全化判断比率'!B38)</f>
        <v>下水道事業特別会計</v>
      </c>
      <c r="BH35" s="619"/>
      <c r="BI35" s="619"/>
      <c r="BJ35" s="619"/>
      <c r="BK35" s="619"/>
      <c r="BL35" s="619"/>
      <c r="BM35" s="619"/>
      <c r="BN35" s="619"/>
      <c r="BO35" s="619"/>
      <c r="BP35" s="619"/>
      <c r="BQ35" s="619"/>
      <c r="BR35" s="619"/>
      <c r="BS35" s="619"/>
      <c r="BT35" s="619"/>
      <c r="BU35" s="619"/>
      <c r="BV35" s="214"/>
      <c r="BW35" s="618">
        <f t="shared" ref="BW35:BW43" si="2">IF(BY35="","",BW34+1)</f>
        <v>18</v>
      </c>
      <c r="BX35" s="618"/>
      <c r="BY35" s="619" t="str">
        <f>IF('各会計、関係団体の財政状況及び健全化判断比率'!B69="","",'各会計、関係団体の財政状況及び健全化判断比率'!B69)</f>
        <v>長崎県市町村総合事務組合（一般会計）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鉱害復旧灌漑用水施設維持管理事業特別会計</v>
      </c>
      <c r="F36" s="619"/>
      <c r="G36" s="619"/>
      <c r="H36" s="619"/>
      <c r="I36" s="619"/>
      <c r="J36" s="619"/>
      <c r="K36" s="619"/>
      <c r="L36" s="619"/>
      <c r="M36" s="619"/>
      <c r="N36" s="619"/>
      <c r="O36" s="619"/>
      <c r="P36" s="619"/>
      <c r="Q36" s="619"/>
      <c r="R36" s="619"/>
      <c r="S36" s="619"/>
      <c r="T36" s="214"/>
      <c r="U36" s="618">
        <f t="shared" ref="U36:U43" si="4">IF(W36="","",U35+1)</f>
        <v>6</v>
      </c>
      <c r="V36" s="618"/>
      <c r="W36" s="619" t="str">
        <f>IF('各会計、関係団体の財政状況及び健全化判断比率'!B30="","",'各会計、関係団体の財政状況及び健全化判断比率'!B30)</f>
        <v>介護保険特別会計（保険事業勘定）</v>
      </c>
      <c r="X36" s="619"/>
      <c r="Y36" s="619"/>
      <c r="Z36" s="619"/>
      <c r="AA36" s="619"/>
      <c r="AB36" s="619"/>
      <c r="AC36" s="619"/>
      <c r="AD36" s="619"/>
      <c r="AE36" s="619"/>
      <c r="AF36" s="619"/>
      <c r="AG36" s="619"/>
      <c r="AH36" s="619"/>
      <c r="AI36" s="619"/>
      <c r="AJ36" s="619"/>
      <c r="AK36" s="619"/>
      <c r="AL36" s="214"/>
      <c r="AM36" s="618">
        <f t="shared" si="0"/>
        <v>12</v>
      </c>
      <c r="AN36" s="618"/>
      <c r="AO36" s="619" t="str">
        <f>IF('各会計、関係団体の財政状況及び健全化判断比率'!B36="","",'各会計、関係団体の財政状況及び健全化判断比率'!B36)</f>
        <v>下水道事業会計</v>
      </c>
      <c r="AP36" s="619"/>
      <c r="AQ36" s="619"/>
      <c r="AR36" s="619"/>
      <c r="AS36" s="619"/>
      <c r="AT36" s="619"/>
      <c r="AU36" s="619"/>
      <c r="AV36" s="619"/>
      <c r="AW36" s="619"/>
      <c r="AX36" s="619"/>
      <c r="AY36" s="619"/>
      <c r="AZ36" s="619"/>
      <c r="BA36" s="619"/>
      <c r="BB36" s="619"/>
      <c r="BC36" s="619"/>
      <c r="BD36" s="214"/>
      <c r="BE36" s="618">
        <f t="shared" si="1"/>
        <v>15</v>
      </c>
      <c r="BF36" s="618"/>
      <c r="BG36" s="619" t="str">
        <f>IF('各会計、関係団体の財政状況及び健全化判断比率'!B39="","",'各会計、関係団体の財政状況及び健全化判断比率'!B39)</f>
        <v>臨海土地造成事業特別会計</v>
      </c>
      <c r="BH36" s="619"/>
      <c r="BI36" s="619"/>
      <c r="BJ36" s="619"/>
      <c r="BK36" s="619"/>
      <c r="BL36" s="619"/>
      <c r="BM36" s="619"/>
      <c r="BN36" s="619"/>
      <c r="BO36" s="619"/>
      <c r="BP36" s="619"/>
      <c r="BQ36" s="619"/>
      <c r="BR36" s="619"/>
      <c r="BS36" s="619"/>
      <c r="BT36" s="619"/>
      <c r="BU36" s="619"/>
      <c r="BV36" s="214"/>
      <c r="BW36" s="618">
        <f t="shared" si="2"/>
        <v>19</v>
      </c>
      <c r="BX36" s="618"/>
      <c r="BY36" s="619" t="str">
        <f>IF('各会計、関係団体の財政状況及び健全化判断比率'!B70="","",'各会計、関係団体の財政状況及び健全化判断比率'!B70)</f>
        <v>長崎県市町村総合事務組合（市町村会館管理事業特別会計）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7</v>
      </c>
      <c r="V37" s="618"/>
      <c r="W37" s="619" t="str">
        <f>IF('各会計、関係団体の財政状況及び健全化判断比率'!B31="","",'各会計、関係団体の財政状況及び健全化判断比率'!B31)</f>
        <v>介護保険特別会計（介護サービス事業勘定）</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16</v>
      </c>
      <c r="BF37" s="618"/>
      <c r="BG37" s="619" t="str">
        <f>IF('各会計、関係団体の財政状況及び健全化判断比率'!B40="","",'各会計、関係団体の財政状況及び健全化判断比率'!B40)</f>
        <v>工業団地造成事業特別会計</v>
      </c>
      <c r="BH37" s="619"/>
      <c r="BI37" s="619"/>
      <c r="BJ37" s="619"/>
      <c r="BK37" s="619"/>
      <c r="BL37" s="619"/>
      <c r="BM37" s="619"/>
      <c r="BN37" s="619"/>
      <c r="BO37" s="619"/>
      <c r="BP37" s="619"/>
      <c r="BQ37" s="619"/>
      <c r="BR37" s="619"/>
      <c r="BS37" s="619"/>
      <c r="BT37" s="619"/>
      <c r="BU37" s="619"/>
      <c r="BV37" s="214"/>
      <c r="BW37" s="618">
        <f t="shared" si="2"/>
        <v>20</v>
      </c>
      <c r="BX37" s="618"/>
      <c r="BY37" s="619" t="str">
        <f>IF('各会計、関係団体の財政状況及び健全化判断比率'!B71="","",'各会計、関係団体の財政状況及び健全化判断比率'!B71)</f>
        <v>長崎県市町村総合事務組合（市町村会館馬町別館管理事業特別会計）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8</v>
      </c>
      <c r="V38" s="618"/>
      <c r="W38" s="619" t="str">
        <f>IF('各会計、関係団体の財政状況及び健全化判断比率'!B32="","",'各会計、関係団体の財政状況及び健全化判断比率'!B32)</f>
        <v>福島診療所事業特別会計</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21</v>
      </c>
      <c r="BX38" s="618"/>
      <c r="BY38" s="619" t="str">
        <f>IF('各会計、関係団体の財政状況及び健全化判断比率'!B72="","",'各会計、関係団体の財政状況及び健全化判断比率'!B72)</f>
        <v>長崎県市町村総合事務組合（公平委員会事業特別会計）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f t="shared" si="4"/>
        <v>9</v>
      </c>
      <c r="V39" s="618"/>
      <c r="W39" s="619" t="str">
        <f>IF('各会計、関係団体の財政状況及び健全化判断比率'!B33="","",'各会計、関係団体の財政状況及び健全化判断比率'!B33)</f>
        <v>鷹島診療所事業特別会計</v>
      </c>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22</v>
      </c>
      <c r="BX39" s="618"/>
      <c r="BY39" s="619" t="str">
        <f>IF('各会計、関係団体の財政状況及び健全化判断比率'!B73="","",'各会計、関係団体の財政状況及び健全化判断比率'!B73)</f>
        <v>長崎県市町村総合事務組合（行政不服審査会事業特別会計）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23</v>
      </c>
      <c r="BX40" s="618"/>
      <c r="BY40" s="619" t="str">
        <f>IF('各会計、関係団体の財政状況及び健全化判断比率'!B74="","",'各会計、関係団体の財政状況及び健全化判断比率'!B74)</f>
        <v>長崎県市町村総合事務組合（交通災害共済事業特別会計）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24</v>
      </c>
      <c r="BX41" s="618"/>
      <c r="BY41" s="619" t="str">
        <f>IF('各会計、関係団体の財政状況及び健全化判断比率'!B75="","",'各会計、関係団体の財政状況及び健全化判断比率'!B75)</f>
        <v>長崎県後期高齢者医療広域連合（普通会計）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25</v>
      </c>
      <c r="BX42" s="618"/>
      <c r="BY42" s="619" t="str">
        <f>IF('各会計、関係団体の財政状況及び健全化判断比率'!B76="","",'各会計、関係団体の財政状況及び健全化判断比率'!B76)</f>
        <v>長崎県後期高齢者医療広域連合（後期高齢者医療事業会計）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pwGotDwTBItIvFab1zGXAGX7apqkxeUvE5rRmsHST89BSZ/qTGL8szhiItWAVRHqDUIXEAkWPJSzvv7fPQjgKw==" saltValue="uKRBWNxYLIE5/yIZA11IN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210" t="s">
        <v>580</v>
      </c>
      <c r="D34" s="1210"/>
      <c r="E34" s="1211"/>
      <c r="F34" s="32">
        <v>5.37</v>
      </c>
      <c r="G34" s="33">
        <v>5.44</v>
      </c>
      <c r="H34" s="33">
        <v>6.2</v>
      </c>
      <c r="I34" s="33">
        <v>6.35</v>
      </c>
      <c r="J34" s="34">
        <v>8.23</v>
      </c>
      <c r="K34" s="22"/>
      <c r="L34" s="22"/>
      <c r="M34" s="22"/>
      <c r="N34" s="22"/>
      <c r="O34" s="22"/>
      <c r="P34" s="22"/>
    </row>
    <row r="35" spans="1:16" ht="39" customHeight="1" x14ac:dyDescent="0.15">
      <c r="A35" s="22"/>
      <c r="B35" s="35"/>
      <c r="C35" s="1204" t="s">
        <v>581</v>
      </c>
      <c r="D35" s="1205"/>
      <c r="E35" s="1206"/>
      <c r="F35" s="36">
        <v>3.81</v>
      </c>
      <c r="G35" s="37">
        <v>5.49</v>
      </c>
      <c r="H35" s="37">
        <v>5.26</v>
      </c>
      <c r="I35" s="37">
        <v>6.17</v>
      </c>
      <c r="J35" s="38">
        <v>6.59</v>
      </c>
      <c r="K35" s="22"/>
      <c r="L35" s="22"/>
      <c r="M35" s="22"/>
      <c r="N35" s="22"/>
      <c r="O35" s="22"/>
      <c r="P35" s="22"/>
    </row>
    <row r="36" spans="1:16" ht="39" customHeight="1" x14ac:dyDescent="0.15">
      <c r="A36" s="22"/>
      <c r="B36" s="35"/>
      <c r="C36" s="1204" t="s">
        <v>582</v>
      </c>
      <c r="D36" s="1205"/>
      <c r="E36" s="1206"/>
      <c r="F36" s="36">
        <v>4.32</v>
      </c>
      <c r="G36" s="37">
        <v>4.75</v>
      </c>
      <c r="H36" s="37">
        <v>5.16</v>
      </c>
      <c r="I36" s="37">
        <v>5.18</v>
      </c>
      <c r="J36" s="38">
        <v>5.51</v>
      </c>
      <c r="K36" s="22"/>
      <c r="L36" s="22"/>
      <c r="M36" s="22"/>
      <c r="N36" s="22"/>
      <c r="O36" s="22"/>
      <c r="P36" s="22"/>
    </row>
    <row r="37" spans="1:16" ht="39" customHeight="1" x14ac:dyDescent="0.15">
      <c r="A37" s="22"/>
      <c r="B37" s="35"/>
      <c r="C37" s="1204" t="s">
        <v>583</v>
      </c>
      <c r="D37" s="1205"/>
      <c r="E37" s="1206"/>
      <c r="F37" s="36">
        <v>0.4</v>
      </c>
      <c r="G37" s="37">
        <v>0.56999999999999995</v>
      </c>
      <c r="H37" s="37">
        <v>0.73</v>
      </c>
      <c r="I37" s="37">
        <v>0.85</v>
      </c>
      <c r="J37" s="38">
        <v>1.1000000000000001</v>
      </c>
      <c r="K37" s="22"/>
      <c r="L37" s="22"/>
      <c r="M37" s="22"/>
      <c r="N37" s="22"/>
      <c r="O37" s="22"/>
      <c r="P37" s="22"/>
    </row>
    <row r="38" spans="1:16" ht="39" customHeight="1" x14ac:dyDescent="0.15">
      <c r="A38" s="22"/>
      <c r="B38" s="35"/>
      <c r="C38" s="1204" t="s">
        <v>584</v>
      </c>
      <c r="D38" s="1205"/>
      <c r="E38" s="1206"/>
      <c r="F38" s="36">
        <v>0.44</v>
      </c>
      <c r="G38" s="37">
        <v>0.62</v>
      </c>
      <c r="H38" s="37">
        <v>0.8</v>
      </c>
      <c r="I38" s="37">
        <v>0.86</v>
      </c>
      <c r="J38" s="38">
        <v>0.44</v>
      </c>
      <c r="K38" s="22"/>
      <c r="L38" s="22"/>
      <c r="M38" s="22"/>
      <c r="N38" s="22"/>
      <c r="O38" s="22"/>
      <c r="P38" s="22"/>
    </row>
    <row r="39" spans="1:16" ht="39" customHeight="1" x14ac:dyDescent="0.15">
      <c r="A39" s="22"/>
      <c r="B39" s="35"/>
      <c r="C39" s="1204" t="s">
        <v>585</v>
      </c>
      <c r="D39" s="1205"/>
      <c r="E39" s="1206"/>
      <c r="F39" s="36">
        <v>1.18</v>
      </c>
      <c r="G39" s="37">
        <v>0.86</v>
      </c>
      <c r="H39" s="37">
        <v>1.57</v>
      </c>
      <c r="I39" s="37">
        <v>0.89</v>
      </c>
      <c r="J39" s="38">
        <v>0.27</v>
      </c>
      <c r="K39" s="22"/>
      <c r="L39" s="22"/>
      <c r="M39" s="22"/>
      <c r="N39" s="22"/>
      <c r="O39" s="22"/>
      <c r="P39" s="22"/>
    </row>
    <row r="40" spans="1:16" ht="39" customHeight="1" x14ac:dyDescent="0.15">
      <c r="A40" s="22"/>
      <c r="B40" s="35"/>
      <c r="C40" s="1204" t="s">
        <v>586</v>
      </c>
      <c r="D40" s="1205"/>
      <c r="E40" s="1206"/>
      <c r="F40" s="36">
        <v>0</v>
      </c>
      <c r="G40" s="37">
        <v>7.0000000000000007E-2</v>
      </c>
      <c r="H40" s="37">
        <v>0</v>
      </c>
      <c r="I40" s="37">
        <v>0.09</v>
      </c>
      <c r="J40" s="38">
        <v>0.05</v>
      </c>
      <c r="K40" s="22"/>
      <c r="L40" s="22"/>
      <c r="M40" s="22"/>
      <c r="N40" s="22"/>
      <c r="O40" s="22"/>
      <c r="P40" s="22"/>
    </row>
    <row r="41" spans="1:16" ht="39" customHeight="1" x14ac:dyDescent="0.15">
      <c r="A41" s="22"/>
      <c r="B41" s="35"/>
      <c r="C41" s="1204" t="s">
        <v>587</v>
      </c>
      <c r="D41" s="1205"/>
      <c r="E41" s="1206"/>
      <c r="F41" s="36">
        <v>7.0000000000000007E-2</v>
      </c>
      <c r="G41" s="37">
        <v>0.05</v>
      </c>
      <c r="H41" s="37">
        <v>0.1</v>
      </c>
      <c r="I41" s="37">
        <v>0.05</v>
      </c>
      <c r="J41" s="38">
        <v>0.05</v>
      </c>
      <c r="K41" s="22"/>
      <c r="L41" s="22"/>
      <c r="M41" s="22"/>
      <c r="N41" s="22"/>
      <c r="O41" s="22"/>
      <c r="P41" s="22"/>
    </row>
    <row r="42" spans="1:16" ht="39" customHeight="1" x14ac:dyDescent="0.15">
      <c r="A42" s="22"/>
      <c r="B42" s="39"/>
      <c r="C42" s="1204" t="s">
        <v>588</v>
      </c>
      <c r="D42" s="1205"/>
      <c r="E42" s="1206"/>
      <c r="F42" s="36" t="s">
        <v>531</v>
      </c>
      <c r="G42" s="37" t="s">
        <v>531</v>
      </c>
      <c r="H42" s="37" t="s">
        <v>531</v>
      </c>
      <c r="I42" s="37" t="s">
        <v>531</v>
      </c>
      <c r="J42" s="38" t="s">
        <v>531</v>
      </c>
      <c r="K42" s="22"/>
      <c r="L42" s="22"/>
      <c r="M42" s="22"/>
      <c r="N42" s="22"/>
      <c r="O42" s="22"/>
      <c r="P42" s="22"/>
    </row>
    <row r="43" spans="1:16" ht="39" customHeight="1" thickBot="1" x14ac:dyDescent="0.2">
      <c r="A43" s="22"/>
      <c r="B43" s="40"/>
      <c r="C43" s="1207" t="s">
        <v>589</v>
      </c>
      <c r="D43" s="1208"/>
      <c r="E43" s="1209"/>
      <c r="F43" s="41">
        <v>0.18</v>
      </c>
      <c r="G43" s="42">
        <v>0.21</v>
      </c>
      <c r="H43" s="42">
        <v>0.21</v>
      </c>
      <c r="I43" s="42">
        <v>0.24</v>
      </c>
      <c r="J43" s="43">
        <v>0.13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1D4F/IEJLtM7EYt1q8Wksp2BASRZkBOPaDajj3h4mQrkMkSy/42i2RagfJEmxc3DJKjHIWLqwSYJtfyAM/MaQ==" saltValue="gZEket6r8zBQWio1387R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L49" sqref="L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2169</v>
      </c>
      <c r="L45" s="60">
        <v>2078</v>
      </c>
      <c r="M45" s="60">
        <v>2052</v>
      </c>
      <c r="N45" s="60">
        <v>2008</v>
      </c>
      <c r="O45" s="61">
        <v>2037</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531</v>
      </c>
      <c r="L46" s="64" t="s">
        <v>531</v>
      </c>
      <c r="M46" s="64" t="s">
        <v>531</v>
      </c>
      <c r="N46" s="64" t="s">
        <v>531</v>
      </c>
      <c r="O46" s="65" t="s">
        <v>531</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531</v>
      </c>
      <c r="L47" s="64" t="s">
        <v>531</v>
      </c>
      <c r="M47" s="64" t="s">
        <v>531</v>
      </c>
      <c r="N47" s="64" t="s">
        <v>531</v>
      </c>
      <c r="O47" s="65" t="s">
        <v>531</v>
      </c>
      <c r="P47" s="48"/>
      <c r="Q47" s="48"/>
      <c r="R47" s="48"/>
      <c r="S47" s="48"/>
      <c r="T47" s="48"/>
      <c r="U47" s="48"/>
    </row>
    <row r="48" spans="1:21" ht="30.75" customHeight="1" x14ac:dyDescent="0.15">
      <c r="A48" s="48"/>
      <c r="B48" s="1214"/>
      <c r="C48" s="1215"/>
      <c r="D48" s="62"/>
      <c r="E48" s="1220" t="s">
        <v>15</v>
      </c>
      <c r="F48" s="1220"/>
      <c r="G48" s="1220"/>
      <c r="H48" s="1220"/>
      <c r="I48" s="1220"/>
      <c r="J48" s="1221"/>
      <c r="K48" s="63">
        <v>495</v>
      </c>
      <c r="L48" s="64">
        <v>428</v>
      </c>
      <c r="M48" s="64">
        <v>441</v>
      </c>
      <c r="N48" s="64">
        <v>476</v>
      </c>
      <c r="O48" s="65">
        <v>448</v>
      </c>
      <c r="P48" s="48"/>
      <c r="Q48" s="48"/>
      <c r="R48" s="48"/>
      <c r="S48" s="48"/>
      <c r="T48" s="48"/>
      <c r="U48" s="48"/>
    </row>
    <row r="49" spans="1:21" ht="30.75" customHeight="1" x14ac:dyDescent="0.15">
      <c r="A49" s="48"/>
      <c r="B49" s="1214"/>
      <c r="C49" s="1215"/>
      <c r="D49" s="62"/>
      <c r="E49" s="1220" t="s">
        <v>16</v>
      </c>
      <c r="F49" s="1220"/>
      <c r="G49" s="1220"/>
      <c r="H49" s="1220"/>
      <c r="I49" s="1220"/>
      <c r="J49" s="1221"/>
      <c r="K49" s="63">
        <v>265</v>
      </c>
      <c r="L49" s="64">
        <v>265</v>
      </c>
      <c r="M49" s="64">
        <v>265</v>
      </c>
      <c r="N49" s="64">
        <v>198</v>
      </c>
      <c r="O49" s="65">
        <v>36</v>
      </c>
      <c r="P49" s="48"/>
      <c r="Q49" s="48"/>
      <c r="R49" s="48"/>
      <c r="S49" s="48"/>
      <c r="T49" s="48"/>
      <c r="U49" s="48"/>
    </row>
    <row r="50" spans="1:21" ht="30.75" customHeight="1" x14ac:dyDescent="0.15">
      <c r="A50" s="48"/>
      <c r="B50" s="1214"/>
      <c r="C50" s="1215"/>
      <c r="D50" s="62"/>
      <c r="E50" s="1220" t="s">
        <v>17</v>
      </c>
      <c r="F50" s="1220"/>
      <c r="G50" s="1220"/>
      <c r="H50" s="1220"/>
      <c r="I50" s="1220"/>
      <c r="J50" s="1221"/>
      <c r="K50" s="63">
        <v>103</v>
      </c>
      <c r="L50" s="64">
        <v>77</v>
      </c>
      <c r="M50" s="64">
        <v>67</v>
      </c>
      <c r="N50" s="64">
        <v>56</v>
      </c>
      <c r="O50" s="65">
        <v>49</v>
      </c>
      <c r="P50" s="48"/>
      <c r="Q50" s="48"/>
      <c r="R50" s="48"/>
      <c r="S50" s="48"/>
      <c r="T50" s="48"/>
      <c r="U50" s="48"/>
    </row>
    <row r="51" spans="1:21" ht="30.75" customHeight="1" x14ac:dyDescent="0.15">
      <c r="A51" s="48"/>
      <c r="B51" s="1216"/>
      <c r="C51" s="1217"/>
      <c r="D51" s="66"/>
      <c r="E51" s="1220" t="s">
        <v>18</v>
      </c>
      <c r="F51" s="1220"/>
      <c r="G51" s="1220"/>
      <c r="H51" s="1220"/>
      <c r="I51" s="1220"/>
      <c r="J51" s="1221"/>
      <c r="K51" s="63">
        <v>0</v>
      </c>
      <c r="L51" s="64">
        <v>0</v>
      </c>
      <c r="M51" s="64">
        <v>0</v>
      </c>
      <c r="N51" s="64">
        <v>0</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2050</v>
      </c>
      <c r="L52" s="64">
        <v>1973</v>
      </c>
      <c r="M52" s="64">
        <v>1891</v>
      </c>
      <c r="N52" s="64">
        <v>1792</v>
      </c>
      <c r="O52" s="65">
        <v>1719</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982</v>
      </c>
      <c r="L53" s="69">
        <v>875</v>
      </c>
      <c r="M53" s="69">
        <v>934</v>
      </c>
      <c r="N53" s="69">
        <v>946</v>
      </c>
      <c r="O53" s="70">
        <v>851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kAD6D69+zZi4stsORyWiVFNplVVYnrTShHjshJfImnVzD6fwx2uDLjfuMDrXn4K2Knxun5jmxwVb31j9E4U8w==" saltValue="Qp33JvKmxk8REaIRVz3FL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election activeCell="K51" sqref="K5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573</v>
      </c>
      <c r="J40" s="100" t="s">
        <v>574</v>
      </c>
      <c r="K40" s="100" t="s">
        <v>575</v>
      </c>
      <c r="L40" s="100" t="s">
        <v>576</v>
      </c>
      <c r="M40" s="101" t="s">
        <v>577</v>
      </c>
    </row>
    <row r="41" spans="2:13" ht="27.75" customHeight="1" x14ac:dyDescent="0.15">
      <c r="B41" s="1238" t="s">
        <v>30</v>
      </c>
      <c r="C41" s="1239"/>
      <c r="D41" s="102"/>
      <c r="E41" s="1244" t="s">
        <v>31</v>
      </c>
      <c r="F41" s="1244"/>
      <c r="G41" s="1244"/>
      <c r="H41" s="1245"/>
      <c r="I41" s="103">
        <v>20049</v>
      </c>
      <c r="J41" s="104">
        <v>20108</v>
      </c>
      <c r="K41" s="104">
        <v>20228</v>
      </c>
      <c r="L41" s="104">
        <v>19953</v>
      </c>
      <c r="M41" s="105">
        <v>19712</v>
      </c>
    </row>
    <row r="42" spans="2:13" ht="27.75" customHeight="1" x14ac:dyDescent="0.15">
      <c r="B42" s="1240"/>
      <c r="C42" s="1241"/>
      <c r="D42" s="106"/>
      <c r="E42" s="1246" t="s">
        <v>32</v>
      </c>
      <c r="F42" s="1246"/>
      <c r="G42" s="1246"/>
      <c r="H42" s="1247"/>
      <c r="I42" s="107">
        <v>384</v>
      </c>
      <c r="J42" s="108">
        <v>308</v>
      </c>
      <c r="K42" s="108">
        <v>242</v>
      </c>
      <c r="L42" s="108">
        <v>186</v>
      </c>
      <c r="M42" s="109">
        <v>138</v>
      </c>
    </row>
    <row r="43" spans="2:13" ht="27.75" customHeight="1" x14ac:dyDescent="0.15">
      <c r="B43" s="1240"/>
      <c r="C43" s="1241"/>
      <c r="D43" s="106"/>
      <c r="E43" s="1246" t="s">
        <v>33</v>
      </c>
      <c r="F43" s="1246"/>
      <c r="G43" s="1246"/>
      <c r="H43" s="1247"/>
      <c r="I43" s="107">
        <v>4959</v>
      </c>
      <c r="J43" s="108">
        <v>4930</v>
      </c>
      <c r="K43" s="108">
        <v>4927</v>
      </c>
      <c r="L43" s="108">
        <v>4702</v>
      </c>
      <c r="M43" s="109">
        <v>4505</v>
      </c>
    </row>
    <row r="44" spans="2:13" ht="27.75" customHeight="1" x14ac:dyDescent="0.15">
      <c r="B44" s="1240"/>
      <c r="C44" s="1241"/>
      <c r="D44" s="106"/>
      <c r="E44" s="1246" t="s">
        <v>34</v>
      </c>
      <c r="F44" s="1246"/>
      <c r="G44" s="1246"/>
      <c r="H44" s="1247"/>
      <c r="I44" s="107">
        <v>747</v>
      </c>
      <c r="J44" s="108">
        <v>490</v>
      </c>
      <c r="K44" s="108">
        <v>415</v>
      </c>
      <c r="L44" s="108">
        <v>631</v>
      </c>
      <c r="M44" s="109">
        <v>602</v>
      </c>
    </row>
    <row r="45" spans="2:13" ht="27.75" customHeight="1" x14ac:dyDescent="0.15">
      <c r="B45" s="1240"/>
      <c r="C45" s="1241"/>
      <c r="D45" s="106"/>
      <c r="E45" s="1246" t="s">
        <v>35</v>
      </c>
      <c r="F45" s="1246"/>
      <c r="G45" s="1246"/>
      <c r="H45" s="1247"/>
      <c r="I45" s="107">
        <v>3367</v>
      </c>
      <c r="J45" s="108">
        <v>3412</v>
      </c>
      <c r="K45" s="108">
        <v>3356</v>
      </c>
      <c r="L45" s="108">
        <v>3141</v>
      </c>
      <c r="M45" s="109">
        <v>3166</v>
      </c>
    </row>
    <row r="46" spans="2:13" ht="27.75" customHeight="1" x14ac:dyDescent="0.15">
      <c r="B46" s="1240"/>
      <c r="C46" s="1241"/>
      <c r="D46" s="110"/>
      <c r="E46" s="1246" t="s">
        <v>36</v>
      </c>
      <c r="F46" s="1246"/>
      <c r="G46" s="1246"/>
      <c r="H46" s="1247"/>
      <c r="I46" s="107">
        <v>6</v>
      </c>
      <c r="J46" s="108">
        <v>14</v>
      </c>
      <c r="K46" s="108">
        <v>52</v>
      </c>
      <c r="L46" s="108">
        <v>8</v>
      </c>
      <c r="M46" s="109">
        <v>13</v>
      </c>
    </row>
    <row r="47" spans="2:13" ht="27.75" customHeight="1" x14ac:dyDescent="0.15">
      <c r="B47" s="1240"/>
      <c r="C47" s="1241"/>
      <c r="D47" s="111"/>
      <c r="E47" s="1248" t="s">
        <v>37</v>
      </c>
      <c r="F47" s="1249"/>
      <c r="G47" s="1249"/>
      <c r="H47" s="1250"/>
      <c r="I47" s="107" t="s">
        <v>531</v>
      </c>
      <c r="J47" s="108" t="s">
        <v>531</v>
      </c>
      <c r="K47" s="108" t="s">
        <v>531</v>
      </c>
      <c r="L47" s="108" t="s">
        <v>531</v>
      </c>
      <c r="M47" s="109" t="s">
        <v>531</v>
      </c>
    </row>
    <row r="48" spans="2:13" ht="27.75" customHeight="1" x14ac:dyDescent="0.15">
      <c r="B48" s="1240"/>
      <c r="C48" s="1241"/>
      <c r="D48" s="106"/>
      <c r="E48" s="1246" t="s">
        <v>38</v>
      </c>
      <c r="F48" s="1246"/>
      <c r="G48" s="1246"/>
      <c r="H48" s="1247"/>
      <c r="I48" s="107" t="s">
        <v>531</v>
      </c>
      <c r="J48" s="108" t="s">
        <v>531</v>
      </c>
      <c r="K48" s="108" t="s">
        <v>531</v>
      </c>
      <c r="L48" s="108" t="s">
        <v>531</v>
      </c>
      <c r="M48" s="109" t="s">
        <v>531</v>
      </c>
    </row>
    <row r="49" spans="2:13" ht="27.75" customHeight="1" x14ac:dyDescent="0.15">
      <c r="B49" s="1242"/>
      <c r="C49" s="1243"/>
      <c r="D49" s="106"/>
      <c r="E49" s="1246" t="s">
        <v>39</v>
      </c>
      <c r="F49" s="1246"/>
      <c r="G49" s="1246"/>
      <c r="H49" s="1247"/>
      <c r="I49" s="107" t="s">
        <v>531</v>
      </c>
      <c r="J49" s="108" t="s">
        <v>531</v>
      </c>
      <c r="K49" s="108" t="s">
        <v>531</v>
      </c>
      <c r="L49" s="108" t="s">
        <v>531</v>
      </c>
      <c r="M49" s="109" t="s">
        <v>531</v>
      </c>
    </row>
    <row r="50" spans="2:13" ht="27.75" customHeight="1" x14ac:dyDescent="0.15">
      <c r="B50" s="1251" t="s">
        <v>40</v>
      </c>
      <c r="C50" s="1252"/>
      <c r="D50" s="112"/>
      <c r="E50" s="1246" t="s">
        <v>41</v>
      </c>
      <c r="F50" s="1246"/>
      <c r="G50" s="1246"/>
      <c r="H50" s="1247"/>
      <c r="I50" s="107">
        <v>4333</v>
      </c>
      <c r="J50" s="108">
        <v>4514</v>
      </c>
      <c r="K50" s="108">
        <v>4719</v>
      </c>
      <c r="L50" s="108">
        <v>4462</v>
      </c>
      <c r="M50" s="109">
        <v>4186</v>
      </c>
    </row>
    <row r="51" spans="2:13" ht="27.75" customHeight="1" x14ac:dyDescent="0.15">
      <c r="B51" s="1240"/>
      <c r="C51" s="1241"/>
      <c r="D51" s="106"/>
      <c r="E51" s="1246" t="s">
        <v>42</v>
      </c>
      <c r="F51" s="1246"/>
      <c r="G51" s="1246"/>
      <c r="H51" s="1247"/>
      <c r="I51" s="107">
        <v>1201</v>
      </c>
      <c r="J51" s="108">
        <v>1260</v>
      </c>
      <c r="K51" s="108">
        <v>1185</v>
      </c>
      <c r="L51" s="108">
        <v>1033</v>
      </c>
      <c r="M51" s="109">
        <v>909</v>
      </c>
    </row>
    <row r="52" spans="2:13" ht="27.75" customHeight="1" x14ac:dyDescent="0.15">
      <c r="B52" s="1242"/>
      <c r="C52" s="1243"/>
      <c r="D52" s="106"/>
      <c r="E52" s="1246" t="s">
        <v>43</v>
      </c>
      <c r="F52" s="1246"/>
      <c r="G52" s="1246"/>
      <c r="H52" s="1247"/>
      <c r="I52" s="107">
        <v>17679</v>
      </c>
      <c r="J52" s="108">
        <v>17312</v>
      </c>
      <c r="K52" s="108">
        <v>17395</v>
      </c>
      <c r="L52" s="108">
        <v>17278</v>
      </c>
      <c r="M52" s="109">
        <v>16982</v>
      </c>
    </row>
    <row r="53" spans="2:13" ht="27.75" customHeight="1" thickBot="1" x14ac:dyDescent="0.2">
      <c r="B53" s="1253" t="s">
        <v>44</v>
      </c>
      <c r="C53" s="1254"/>
      <c r="D53" s="113"/>
      <c r="E53" s="1255" t="s">
        <v>45</v>
      </c>
      <c r="F53" s="1255"/>
      <c r="G53" s="1255"/>
      <c r="H53" s="1256"/>
      <c r="I53" s="114">
        <v>6300</v>
      </c>
      <c r="J53" s="115">
        <v>6176</v>
      </c>
      <c r="K53" s="115">
        <v>5920</v>
      </c>
      <c r="L53" s="115">
        <v>5848</v>
      </c>
      <c r="M53" s="116">
        <v>6059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W2UkmINhpliEe+QaZASzA/PuVxFwe7tPIJ/V5kfv1E8NnRY+9LXpkYzUlMLBeYu8yB5bU0nyRourtgKrX2rQA==" saltValue="8v3ASye0v0A2dhCVSFgj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G56" sqref="G5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575</v>
      </c>
      <c r="G54" s="125" t="s">
        <v>576</v>
      </c>
      <c r="H54" s="126" t="s">
        <v>577</v>
      </c>
    </row>
    <row r="55" spans="2:8" ht="52.5" customHeight="1" x14ac:dyDescent="0.15">
      <c r="B55" s="127"/>
      <c r="C55" s="1265" t="s">
        <v>48</v>
      </c>
      <c r="D55" s="1265"/>
      <c r="E55" s="1266"/>
      <c r="F55" s="128">
        <v>1436</v>
      </c>
      <c r="G55" s="128">
        <v>1069</v>
      </c>
      <c r="H55" s="129">
        <v>955</v>
      </c>
    </row>
    <row r="56" spans="2:8" ht="52.5" customHeight="1" x14ac:dyDescent="0.15">
      <c r="B56" s="130"/>
      <c r="C56" s="1267" t="s">
        <v>49</v>
      </c>
      <c r="D56" s="1267"/>
      <c r="E56" s="1268"/>
      <c r="F56" s="131">
        <v>704</v>
      </c>
      <c r="G56" s="131">
        <v>749</v>
      </c>
      <c r="H56" s="132">
        <v>749</v>
      </c>
    </row>
    <row r="57" spans="2:8" ht="53.25" customHeight="1" x14ac:dyDescent="0.15">
      <c r="B57" s="130"/>
      <c r="C57" s="1269" t="s">
        <v>50</v>
      </c>
      <c r="D57" s="1269"/>
      <c r="E57" s="1270"/>
      <c r="F57" s="133">
        <v>5034</v>
      </c>
      <c r="G57" s="133">
        <v>4675</v>
      </c>
      <c r="H57" s="134">
        <v>3814</v>
      </c>
    </row>
    <row r="58" spans="2:8" ht="45.75" customHeight="1" x14ac:dyDescent="0.15">
      <c r="B58" s="135"/>
      <c r="C58" s="1257" t="s">
        <v>596</v>
      </c>
      <c r="D58" s="1258"/>
      <c r="E58" s="1259"/>
      <c r="F58" s="136">
        <v>1566</v>
      </c>
      <c r="G58" s="137">
        <v>1170</v>
      </c>
      <c r="H58" s="137">
        <v>518</v>
      </c>
    </row>
    <row r="59" spans="2:8" ht="45.75" customHeight="1" x14ac:dyDescent="0.15">
      <c r="B59" s="135"/>
      <c r="C59" s="1257" t="s">
        <v>597</v>
      </c>
      <c r="D59" s="1258"/>
      <c r="E59" s="1259"/>
      <c r="F59" s="136">
        <v>642</v>
      </c>
      <c r="G59" s="137">
        <v>605</v>
      </c>
      <c r="H59" s="137">
        <v>502</v>
      </c>
    </row>
    <row r="60" spans="2:8" ht="45.75" customHeight="1" x14ac:dyDescent="0.15">
      <c r="B60" s="135"/>
      <c r="C60" s="1257" t="s">
        <v>598</v>
      </c>
      <c r="D60" s="1258"/>
      <c r="E60" s="1259"/>
      <c r="F60" s="136">
        <v>547</v>
      </c>
      <c r="G60" s="137">
        <v>431</v>
      </c>
      <c r="H60" s="137">
        <v>445</v>
      </c>
    </row>
    <row r="61" spans="2:8" ht="45.75" customHeight="1" x14ac:dyDescent="0.15">
      <c r="B61" s="135"/>
      <c r="C61" s="1257" t="s">
        <v>599</v>
      </c>
      <c r="D61" s="1258"/>
      <c r="E61" s="1259"/>
      <c r="F61" s="136">
        <v>319</v>
      </c>
      <c r="G61" s="137">
        <v>284</v>
      </c>
      <c r="H61" s="137">
        <v>239</v>
      </c>
    </row>
    <row r="62" spans="2:8" ht="45.75" customHeight="1" thickBot="1" x14ac:dyDescent="0.2">
      <c r="B62" s="138"/>
      <c r="C62" s="1260" t="s">
        <v>600</v>
      </c>
      <c r="D62" s="1261"/>
      <c r="E62" s="1262"/>
      <c r="F62" s="139">
        <v>14</v>
      </c>
      <c r="G62" s="140">
        <v>241</v>
      </c>
      <c r="H62" s="140">
        <v>192</v>
      </c>
    </row>
    <row r="63" spans="2:8" ht="52.5" customHeight="1" thickBot="1" x14ac:dyDescent="0.2">
      <c r="B63" s="141"/>
      <c r="C63" s="1263" t="s">
        <v>51</v>
      </c>
      <c r="D63" s="1263"/>
      <c r="E63" s="1264"/>
      <c r="F63" s="142">
        <v>7173</v>
      </c>
      <c r="G63" s="142">
        <v>6493</v>
      </c>
      <c r="H63" s="143">
        <v>5518</v>
      </c>
    </row>
    <row r="64" spans="2:8" ht="15" customHeight="1" x14ac:dyDescent="0.15"/>
  </sheetData>
  <sheetProtection algorithmName="SHA-512" hashValue="mSlQ7M281FhFRtc59FbfHG1mdKEYcWG6FdgHsWDm8HWNOTrGmMkgdcWs8KscOd7uGjiUnOG51lMRNWZUMOChAA==" saltValue="b0rFnoN32yPY40ENW8yN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10C0A-3966-4131-89CE-CF19701BBC31}">
  <sheetPr>
    <pageSetUpPr fitToPage="1"/>
  </sheetPr>
  <dimension ref="A1:WZM160"/>
  <sheetViews>
    <sheetView showGridLines="0" topLeftCell="AJ43" zoomScaleNormal="100" zoomScaleSheetLayoutView="55" workbookViewId="0">
      <selection activeCell="AN43" sqref="AN43:DC47"/>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613</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614</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616</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573</v>
      </c>
      <c r="BQ50" s="1305"/>
      <c r="BR50" s="1305"/>
      <c r="BS50" s="1305"/>
      <c r="BT50" s="1305"/>
      <c r="BU50" s="1305"/>
      <c r="BV50" s="1305"/>
      <c r="BW50" s="1305"/>
      <c r="BX50" s="1305" t="s">
        <v>574</v>
      </c>
      <c r="BY50" s="1305"/>
      <c r="BZ50" s="1305"/>
      <c r="CA50" s="1305"/>
      <c r="CB50" s="1305"/>
      <c r="CC50" s="1305"/>
      <c r="CD50" s="1305"/>
      <c r="CE50" s="1305"/>
      <c r="CF50" s="1305" t="s">
        <v>575</v>
      </c>
      <c r="CG50" s="1305"/>
      <c r="CH50" s="1305"/>
      <c r="CI50" s="1305"/>
      <c r="CJ50" s="1305"/>
      <c r="CK50" s="1305"/>
      <c r="CL50" s="1305"/>
      <c r="CM50" s="1305"/>
      <c r="CN50" s="1305" t="s">
        <v>576</v>
      </c>
      <c r="CO50" s="1305"/>
      <c r="CP50" s="1305"/>
      <c r="CQ50" s="1305"/>
      <c r="CR50" s="1305"/>
      <c r="CS50" s="1305"/>
      <c r="CT50" s="1305"/>
      <c r="CU50" s="1305"/>
      <c r="CV50" s="1305" t="s">
        <v>577</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617</v>
      </c>
      <c r="AO51" s="1309"/>
      <c r="AP51" s="1309"/>
      <c r="AQ51" s="1309"/>
      <c r="AR51" s="1309"/>
      <c r="AS51" s="1309"/>
      <c r="AT51" s="1309"/>
      <c r="AU51" s="1309"/>
      <c r="AV51" s="1309"/>
      <c r="AW51" s="1309"/>
      <c r="AX51" s="1309"/>
      <c r="AY51" s="1309"/>
      <c r="AZ51" s="1309"/>
      <c r="BA51" s="1309"/>
      <c r="BB51" s="1309" t="s">
        <v>618</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81.599999999999994</v>
      </c>
      <c r="BY51" s="1311"/>
      <c r="BZ51" s="1311"/>
      <c r="CA51" s="1311"/>
      <c r="CB51" s="1311"/>
      <c r="CC51" s="1311"/>
      <c r="CD51" s="1311"/>
      <c r="CE51" s="1311"/>
      <c r="CF51" s="1311">
        <v>79.5</v>
      </c>
      <c r="CG51" s="1311"/>
      <c r="CH51" s="1311"/>
      <c r="CI51" s="1311"/>
      <c r="CJ51" s="1311"/>
      <c r="CK51" s="1311"/>
      <c r="CL51" s="1311"/>
      <c r="CM51" s="1311"/>
      <c r="CN51" s="1311">
        <v>79.400000000000006</v>
      </c>
      <c r="CO51" s="1311"/>
      <c r="CP51" s="1311"/>
      <c r="CQ51" s="1311"/>
      <c r="CR51" s="1311"/>
      <c r="CS51" s="1311"/>
      <c r="CT51" s="1311"/>
      <c r="CU51" s="1311"/>
      <c r="CV51" s="1310"/>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619</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59.8</v>
      </c>
      <c r="BY53" s="1311"/>
      <c r="BZ53" s="1311"/>
      <c r="CA53" s="1311"/>
      <c r="CB53" s="1311"/>
      <c r="CC53" s="1311"/>
      <c r="CD53" s="1311"/>
      <c r="CE53" s="1311"/>
      <c r="CF53" s="1311">
        <v>60.3</v>
      </c>
      <c r="CG53" s="1311"/>
      <c r="CH53" s="1311"/>
      <c r="CI53" s="1311"/>
      <c r="CJ53" s="1311"/>
      <c r="CK53" s="1311"/>
      <c r="CL53" s="1311"/>
      <c r="CM53" s="1311"/>
      <c r="CN53" s="1311">
        <v>60.7</v>
      </c>
      <c r="CO53" s="1311"/>
      <c r="CP53" s="1311"/>
      <c r="CQ53" s="1311"/>
      <c r="CR53" s="1311"/>
      <c r="CS53" s="1311"/>
      <c r="CT53" s="1311"/>
      <c r="CU53" s="1311"/>
      <c r="CV53" s="1310"/>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620</v>
      </c>
      <c r="AO55" s="1305"/>
      <c r="AP55" s="1305"/>
      <c r="AQ55" s="1305"/>
      <c r="AR55" s="1305"/>
      <c r="AS55" s="1305"/>
      <c r="AT55" s="1305"/>
      <c r="AU55" s="1305"/>
      <c r="AV55" s="1305"/>
      <c r="AW55" s="1305"/>
      <c r="AX55" s="1305"/>
      <c r="AY55" s="1305"/>
      <c r="AZ55" s="1305"/>
      <c r="BA55" s="1305"/>
      <c r="BB55" s="1309" t="s">
        <v>618</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54.6</v>
      </c>
      <c r="BY55" s="1311"/>
      <c r="BZ55" s="1311"/>
      <c r="CA55" s="1311"/>
      <c r="CB55" s="1311"/>
      <c r="CC55" s="1311"/>
      <c r="CD55" s="1311"/>
      <c r="CE55" s="1311"/>
      <c r="CF55" s="1311">
        <v>53.2</v>
      </c>
      <c r="CG55" s="1311"/>
      <c r="CH55" s="1311"/>
      <c r="CI55" s="1311"/>
      <c r="CJ55" s="1311"/>
      <c r="CK55" s="1311"/>
      <c r="CL55" s="1311"/>
      <c r="CM55" s="1311"/>
      <c r="CN55" s="1311">
        <v>47.9</v>
      </c>
      <c r="CO55" s="1311"/>
      <c r="CP55" s="1311"/>
      <c r="CQ55" s="1311"/>
      <c r="CR55" s="1311"/>
      <c r="CS55" s="1311"/>
      <c r="CT55" s="1311"/>
      <c r="CU55" s="1311"/>
      <c r="CV55" s="1310"/>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619</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58.3</v>
      </c>
      <c r="BY57" s="1311"/>
      <c r="BZ57" s="1311"/>
      <c r="CA57" s="1311"/>
      <c r="CB57" s="1311"/>
      <c r="CC57" s="1311"/>
      <c r="CD57" s="1311"/>
      <c r="CE57" s="1311"/>
      <c r="CF57" s="1311">
        <v>59.6</v>
      </c>
      <c r="CG57" s="1311"/>
      <c r="CH57" s="1311"/>
      <c r="CI57" s="1311"/>
      <c r="CJ57" s="1311"/>
      <c r="CK57" s="1311"/>
      <c r="CL57" s="1311"/>
      <c r="CM57" s="1311"/>
      <c r="CN57" s="1311">
        <v>60.7</v>
      </c>
      <c r="CO57" s="1311"/>
      <c r="CP57" s="1311"/>
      <c r="CQ57" s="1311"/>
      <c r="CR57" s="1311"/>
      <c r="CS57" s="1311"/>
      <c r="CT57" s="1311"/>
      <c r="CU57" s="1311"/>
      <c r="CV57" s="1310"/>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621</v>
      </c>
    </row>
    <row r="64" spans="1:109" x14ac:dyDescent="0.15">
      <c r="B64" s="1280"/>
      <c r="G64" s="1287"/>
      <c r="I64" s="1321"/>
      <c r="J64" s="1321"/>
      <c r="K64" s="1321"/>
      <c r="L64" s="1321"/>
      <c r="M64" s="1321"/>
      <c r="N64" s="1322"/>
      <c r="AM64" s="1287"/>
      <c r="AN64" s="1287" t="s">
        <v>614</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622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616</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573</v>
      </c>
      <c r="BQ72" s="1305"/>
      <c r="BR72" s="1305"/>
      <c r="BS72" s="1305"/>
      <c r="BT72" s="1305"/>
      <c r="BU72" s="1305"/>
      <c r="BV72" s="1305"/>
      <c r="BW72" s="1305"/>
      <c r="BX72" s="1305" t="s">
        <v>574</v>
      </c>
      <c r="BY72" s="1305"/>
      <c r="BZ72" s="1305"/>
      <c r="CA72" s="1305"/>
      <c r="CB72" s="1305"/>
      <c r="CC72" s="1305"/>
      <c r="CD72" s="1305"/>
      <c r="CE72" s="1305"/>
      <c r="CF72" s="1305" t="s">
        <v>575</v>
      </c>
      <c r="CG72" s="1305"/>
      <c r="CH72" s="1305"/>
      <c r="CI72" s="1305"/>
      <c r="CJ72" s="1305"/>
      <c r="CK72" s="1305"/>
      <c r="CL72" s="1305"/>
      <c r="CM72" s="1305"/>
      <c r="CN72" s="1305" t="s">
        <v>576</v>
      </c>
      <c r="CO72" s="1305"/>
      <c r="CP72" s="1305"/>
      <c r="CQ72" s="1305"/>
      <c r="CR72" s="1305"/>
      <c r="CS72" s="1305"/>
      <c r="CT72" s="1305"/>
      <c r="CU72" s="1305"/>
      <c r="CV72" s="1305" t="s">
        <v>577</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617</v>
      </c>
      <c r="AO73" s="1309"/>
      <c r="AP73" s="1309"/>
      <c r="AQ73" s="1309"/>
      <c r="AR73" s="1309"/>
      <c r="AS73" s="1309"/>
      <c r="AT73" s="1309"/>
      <c r="AU73" s="1309"/>
      <c r="AV73" s="1309"/>
      <c r="AW73" s="1309"/>
      <c r="AX73" s="1309"/>
      <c r="AY73" s="1309"/>
      <c r="AZ73" s="1309"/>
      <c r="BA73" s="1309"/>
      <c r="BB73" s="1309" t="s">
        <v>618</v>
      </c>
      <c r="BC73" s="1309"/>
      <c r="BD73" s="1309"/>
      <c r="BE73" s="1309"/>
      <c r="BF73" s="1309"/>
      <c r="BG73" s="1309"/>
      <c r="BH73" s="1309"/>
      <c r="BI73" s="1309"/>
      <c r="BJ73" s="1309"/>
      <c r="BK73" s="1309"/>
      <c r="BL73" s="1309"/>
      <c r="BM73" s="1309"/>
      <c r="BN73" s="1309"/>
      <c r="BO73" s="1309"/>
      <c r="BP73" s="1311">
        <v>80.400000000000006</v>
      </c>
      <c r="BQ73" s="1311"/>
      <c r="BR73" s="1311"/>
      <c r="BS73" s="1311"/>
      <c r="BT73" s="1311"/>
      <c r="BU73" s="1311"/>
      <c r="BV73" s="1311"/>
      <c r="BW73" s="1311"/>
      <c r="BX73" s="1311">
        <v>81.599999999999994</v>
      </c>
      <c r="BY73" s="1311"/>
      <c r="BZ73" s="1311"/>
      <c r="CA73" s="1311"/>
      <c r="CB73" s="1311"/>
      <c r="CC73" s="1311"/>
      <c r="CD73" s="1311"/>
      <c r="CE73" s="1311"/>
      <c r="CF73" s="1311">
        <v>79.5</v>
      </c>
      <c r="CG73" s="1311"/>
      <c r="CH73" s="1311"/>
      <c r="CI73" s="1311"/>
      <c r="CJ73" s="1311"/>
      <c r="CK73" s="1311"/>
      <c r="CL73" s="1311"/>
      <c r="CM73" s="1311"/>
      <c r="CN73" s="1311">
        <v>79.400000000000006</v>
      </c>
      <c r="CO73" s="1311"/>
      <c r="CP73" s="1311"/>
      <c r="CQ73" s="1311"/>
      <c r="CR73" s="1311"/>
      <c r="CS73" s="1311"/>
      <c r="CT73" s="1311"/>
      <c r="CU73" s="1311"/>
      <c r="CV73" s="1311">
        <v>83.2</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623</v>
      </c>
      <c r="BC75" s="1309"/>
      <c r="BD75" s="1309"/>
      <c r="BE75" s="1309"/>
      <c r="BF75" s="1309"/>
      <c r="BG75" s="1309"/>
      <c r="BH75" s="1309"/>
      <c r="BI75" s="1309"/>
      <c r="BJ75" s="1309"/>
      <c r="BK75" s="1309"/>
      <c r="BL75" s="1309"/>
      <c r="BM75" s="1309"/>
      <c r="BN75" s="1309"/>
      <c r="BO75" s="1309"/>
      <c r="BP75" s="1311">
        <v>12.1</v>
      </c>
      <c r="BQ75" s="1311"/>
      <c r="BR75" s="1311"/>
      <c r="BS75" s="1311"/>
      <c r="BT75" s="1311"/>
      <c r="BU75" s="1311"/>
      <c r="BV75" s="1311"/>
      <c r="BW75" s="1311"/>
      <c r="BX75" s="1311">
        <v>12.1</v>
      </c>
      <c r="BY75" s="1311"/>
      <c r="BZ75" s="1311"/>
      <c r="CA75" s="1311"/>
      <c r="CB75" s="1311"/>
      <c r="CC75" s="1311"/>
      <c r="CD75" s="1311"/>
      <c r="CE75" s="1311"/>
      <c r="CF75" s="1311">
        <v>12.2</v>
      </c>
      <c r="CG75" s="1311"/>
      <c r="CH75" s="1311"/>
      <c r="CI75" s="1311"/>
      <c r="CJ75" s="1311"/>
      <c r="CK75" s="1311"/>
      <c r="CL75" s="1311"/>
      <c r="CM75" s="1311"/>
      <c r="CN75" s="1311">
        <v>12.3</v>
      </c>
      <c r="CO75" s="1311"/>
      <c r="CP75" s="1311"/>
      <c r="CQ75" s="1311"/>
      <c r="CR75" s="1311"/>
      <c r="CS75" s="1311"/>
      <c r="CT75" s="1311"/>
      <c r="CU75" s="1311"/>
      <c r="CV75" s="1311">
        <v>12.3</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620</v>
      </c>
      <c r="AO77" s="1305"/>
      <c r="AP77" s="1305"/>
      <c r="AQ77" s="1305"/>
      <c r="AR77" s="1305"/>
      <c r="AS77" s="1305"/>
      <c r="AT77" s="1305"/>
      <c r="AU77" s="1305"/>
      <c r="AV77" s="1305"/>
      <c r="AW77" s="1305"/>
      <c r="AX77" s="1305"/>
      <c r="AY77" s="1305"/>
      <c r="AZ77" s="1305"/>
      <c r="BA77" s="1305"/>
      <c r="BB77" s="1309" t="s">
        <v>618</v>
      </c>
      <c r="BC77" s="1309"/>
      <c r="BD77" s="1309"/>
      <c r="BE77" s="1309"/>
      <c r="BF77" s="1309"/>
      <c r="BG77" s="1309"/>
      <c r="BH77" s="1309"/>
      <c r="BI77" s="1309"/>
      <c r="BJ77" s="1309"/>
      <c r="BK77" s="1309"/>
      <c r="BL77" s="1309"/>
      <c r="BM77" s="1309"/>
      <c r="BN77" s="1309"/>
      <c r="BO77" s="1309"/>
      <c r="BP77" s="1311">
        <v>58.5</v>
      </c>
      <c r="BQ77" s="1311"/>
      <c r="BR77" s="1311"/>
      <c r="BS77" s="1311"/>
      <c r="BT77" s="1311"/>
      <c r="BU77" s="1311"/>
      <c r="BV77" s="1311"/>
      <c r="BW77" s="1311"/>
      <c r="BX77" s="1311">
        <v>54.6</v>
      </c>
      <c r="BY77" s="1311"/>
      <c r="BZ77" s="1311"/>
      <c r="CA77" s="1311"/>
      <c r="CB77" s="1311"/>
      <c r="CC77" s="1311"/>
      <c r="CD77" s="1311"/>
      <c r="CE77" s="1311"/>
      <c r="CF77" s="1311">
        <v>53.2</v>
      </c>
      <c r="CG77" s="1311"/>
      <c r="CH77" s="1311"/>
      <c r="CI77" s="1311"/>
      <c r="CJ77" s="1311"/>
      <c r="CK77" s="1311"/>
      <c r="CL77" s="1311"/>
      <c r="CM77" s="1311"/>
      <c r="CN77" s="1311">
        <v>47.9</v>
      </c>
      <c r="CO77" s="1311"/>
      <c r="CP77" s="1311"/>
      <c r="CQ77" s="1311"/>
      <c r="CR77" s="1311"/>
      <c r="CS77" s="1311"/>
      <c r="CT77" s="1311"/>
      <c r="CU77" s="1311"/>
      <c r="CV77" s="1311">
        <v>49</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623</v>
      </c>
      <c r="BC79" s="1309"/>
      <c r="BD79" s="1309"/>
      <c r="BE79" s="1309"/>
      <c r="BF79" s="1309"/>
      <c r="BG79" s="1309"/>
      <c r="BH79" s="1309"/>
      <c r="BI79" s="1309"/>
      <c r="BJ79" s="1309"/>
      <c r="BK79" s="1309"/>
      <c r="BL79" s="1309"/>
      <c r="BM79" s="1309"/>
      <c r="BN79" s="1309"/>
      <c r="BO79" s="1309"/>
      <c r="BP79" s="1311">
        <v>10.7</v>
      </c>
      <c r="BQ79" s="1311"/>
      <c r="BR79" s="1311"/>
      <c r="BS79" s="1311"/>
      <c r="BT79" s="1311"/>
      <c r="BU79" s="1311"/>
      <c r="BV79" s="1311"/>
      <c r="BW79" s="1311"/>
      <c r="BX79" s="1311">
        <v>10</v>
      </c>
      <c r="BY79" s="1311"/>
      <c r="BZ79" s="1311"/>
      <c r="CA79" s="1311"/>
      <c r="CB79" s="1311"/>
      <c r="CC79" s="1311"/>
      <c r="CD79" s="1311"/>
      <c r="CE79" s="1311"/>
      <c r="CF79" s="1311">
        <v>9.8000000000000007</v>
      </c>
      <c r="CG79" s="1311"/>
      <c r="CH79" s="1311"/>
      <c r="CI79" s="1311"/>
      <c r="CJ79" s="1311"/>
      <c r="CK79" s="1311"/>
      <c r="CL79" s="1311"/>
      <c r="CM79" s="1311"/>
      <c r="CN79" s="1311">
        <v>9.6</v>
      </c>
      <c r="CO79" s="1311"/>
      <c r="CP79" s="1311"/>
      <c r="CQ79" s="1311"/>
      <c r="CR79" s="1311"/>
      <c r="CS79" s="1311"/>
      <c r="CT79" s="1311"/>
      <c r="CU79" s="1311"/>
      <c r="CV79" s="1311">
        <v>9.5</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Mas53gdC+uvdxl8GZKNXrP/4Yi3ZALfvgh/UlbFf7JJm2NS5QYk1r91i1YwSt0wsCCQ4yfkZj7aDQ3Vflz26eA==" saltValue="aARymjJZluaEy3TeeYAph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66CB2-1C06-40D2-A89E-2D20E345762C}">
  <sheetPr>
    <pageSetUpPr fitToPage="1"/>
  </sheetPr>
  <dimension ref="A1:DR125"/>
  <sheetViews>
    <sheetView showGridLines="0" topLeftCell="A84" zoomScale="80" zoomScaleNormal="80" zoomScaleSheetLayoutView="70"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519</v>
      </c>
    </row>
  </sheetData>
  <sheetProtection algorithmName="SHA-512" hashValue="CjsFz8sQ7NJJaxRHTGXLZfJykRm/JDYL14gE+j8eaYPWGmCOVqO4yS+lNKOPgxMHqbGY3K+sgBWkSDiGArkXCA==" saltValue="voXFHpcM2GoUVpmzR2kc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0134-EABE-4070-B36A-F7553CBB70E5}">
  <sheetPr>
    <pageSetUpPr fitToPage="1"/>
  </sheetPr>
  <dimension ref="A1:DR125"/>
  <sheetViews>
    <sheetView showGridLines="0" topLeftCell="B1" zoomScaleNormal="100" zoomScaleSheetLayoutView="55"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519</v>
      </c>
    </row>
  </sheetData>
  <sheetProtection algorithmName="SHA-512" hashValue="bnCweP+esI2W92RHPuR955BIrumrRmT+DB/w19eaBQnzrSdOZNd1hbl3XNw5/oCyPhxvMPoVmZ8lzDGQYrNj0Q==" saltValue="aBv9Qqhtkd4mTalZqmOB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570</v>
      </c>
      <c r="G2" s="157"/>
      <c r="H2" s="158"/>
    </row>
    <row r="3" spans="1:8" x14ac:dyDescent="0.15">
      <c r="A3" s="154" t="s">
        <v>563</v>
      </c>
      <c r="B3" s="159"/>
      <c r="C3" s="160"/>
      <c r="D3" s="161">
        <v>158368</v>
      </c>
      <c r="E3" s="162"/>
      <c r="F3" s="163">
        <v>85459</v>
      </c>
      <c r="G3" s="164"/>
      <c r="H3" s="165"/>
    </row>
    <row r="4" spans="1:8" x14ac:dyDescent="0.15">
      <c r="A4" s="166"/>
      <c r="B4" s="167"/>
      <c r="C4" s="168"/>
      <c r="D4" s="169">
        <v>67572</v>
      </c>
      <c r="E4" s="170"/>
      <c r="F4" s="171">
        <v>44378</v>
      </c>
      <c r="G4" s="172"/>
      <c r="H4" s="173"/>
    </row>
    <row r="5" spans="1:8" x14ac:dyDescent="0.15">
      <c r="A5" s="154" t="s">
        <v>565</v>
      </c>
      <c r="B5" s="159"/>
      <c r="C5" s="160"/>
      <c r="D5" s="161">
        <v>140233</v>
      </c>
      <c r="E5" s="162"/>
      <c r="F5" s="163">
        <v>83280</v>
      </c>
      <c r="G5" s="164"/>
      <c r="H5" s="165"/>
    </row>
    <row r="6" spans="1:8" x14ac:dyDescent="0.15">
      <c r="A6" s="166"/>
      <c r="B6" s="167"/>
      <c r="C6" s="168"/>
      <c r="D6" s="169">
        <v>45473</v>
      </c>
      <c r="E6" s="170"/>
      <c r="F6" s="171">
        <v>43123</v>
      </c>
      <c r="G6" s="172"/>
      <c r="H6" s="173"/>
    </row>
    <row r="7" spans="1:8" x14ac:dyDescent="0.15">
      <c r="A7" s="154" t="s">
        <v>566</v>
      </c>
      <c r="B7" s="159"/>
      <c r="C7" s="160"/>
      <c r="D7" s="161">
        <v>141802</v>
      </c>
      <c r="E7" s="162"/>
      <c r="F7" s="163">
        <v>88968</v>
      </c>
      <c r="G7" s="164"/>
      <c r="H7" s="165"/>
    </row>
    <row r="8" spans="1:8" x14ac:dyDescent="0.15">
      <c r="A8" s="166"/>
      <c r="B8" s="167"/>
      <c r="C8" s="168"/>
      <c r="D8" s="169">
        <v>52621</v>
      </c>
      <c r="E8" s="170"/>
      <c r="F8" s="171">
        <v>45482</v>
      </c>
      <c r="G8" s="172"/>
      <c r="H8" s="173"/>
    </row>
    <row r="9" spans="1:8" x14ac:dyDescent="0.15">
      <c r="A9" s="154" t="s">
        <v>567</v>
      </c>
      <c r="B9" s="159"/>
      <c r="C9" s="160"/>
      <c r="D9" s="161">
        <v>119037</v>
      </c>
      <c r="E9" s="162"/>
      <c r="F9" s="163">
        <v>85173</v>
      </c>
      <c r="G9" s="164"/>
      <c r="H9" s="165"/>
    </row>
    <row r="10" spans="1:8" x14ac:dyDescent="0.15">
      <c r="A10" s="166"/>
      <c r="B10" s="167"/>
      <c r="C10" s="168"/>
      <c r="D10" s="169">
        <v>59000</v>
      </c>
      <c r="E10" s="170"/>
      <c r="F10" s="171">
        <v>43913</v>
      </c>
      <c r="G10" s="172"/>
      <c r="H10" s="173"/>
    </row>
    <row r="11" spans="1:8" x14ac:dyDescent="0.15">
      <c r="A11" s="154" t="s">
        <v>568</v>
      </c>
      <c r="B11" s="159"/>
      <c r="C11" s="160"/>
      <c r="D11" s="161">
        <v>130498</v>
      </c>
      <c r="E11" s="162"/>
      <c r="F11" s="163">
        <v>94081</v>
      </c>
      <c r="G11" s="164"/>
      <c r="H11" s="165"/>
    </row>
    <row r="12" spans="1:8" x14ac:dyDescent="0.15">
      <c r="A12" s="166"/>
      <c r="B12" s="167"/>
      <c r="C12" s="174"/>
      <c r="D12" s="169">
        <v>67569</v>
      </c>
      <c r="E12" s="170"/>
      <c r="F12" s="171">
        <v>48949</v>
      </c>
      <c r="G12" s="172"/>
      <c r="H12" s="173"/>
    </row>
    <row r="13" spans="1:8" x14ac:dyDescent="0.15">
      <c r="A13" s="154"/>
      <c r="B13" s="159"/>
      <c r="C13" s="175"/>
      <c r="D13" s="176">
        <v>137988</v>
      </c>
      <c r="E13" s="177"/>
      <c r="F13" s="178">
        <v>87392</v>
      </c>
      <c r="G13" s="179"/>
      <c r="H13" s="165"/>
    </row>
    <row r="14" spans="1:8" x14ac:dyDescent="0.15">
      <c r="A14" s="166"/>
      <c r="B14" s="167"/>
      <c r="C14" s="168"/>
      <c r="D14" s="169">
        <v>58447</v>
      </c>
      <c r="E14" s="170"/>
      <c r="F14" s="171">
        <v>45169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5.41</v>
      </c>
      <c r="C19" s="180">
        <f>ROUND(VALUE(SUBSTITUTE(実質収支比率等に係る経年分析!G$48,"▲","-")),2)</f>
        <v>5.48</v>
      </c>
      <c r="D19" s="180">
        <f>ROUND(VALUE(SUBSTITUTE(実質収支比率等に係る経年分析!H$48,"▲","-")),2)</f>
        <v>6.23</v>
      </c>
      <c r="E19" s="180">
        <f>ROUND(VALUE(SUBSTITUTE(実質収支比率等に係る経年分析!I$48,"▲","-")),2)</f>
        <v>6.38</v>
      </c>
      <c r="F19" s="180">
        <f>ROUND(VALUE(SUBSTITUTE(実質収支比率等に係る経年分析!J$48,"▲","-")),2)</f>
        <v>8.2799999999999994</v>
      </c>
    </row>
    <row r="20" spans="1:11" x14ac:dyDescent="0.15">
      <c r="A20" s="180" t="s">
        <v>55</v>
      </c>
      <c r="B20" s="180">
        <f>ROUND(VALUE(SUBSTITUTE(実質収支比率等に係る経年分析!F$47,"▲","-")),2)</f>
        <v>15.87</v>
      </c>
      <c r="C20" s="180">
        <f>ROUND(VALUE(SUBSTITUTE(実質収支比率等に係る経年分析!G$47,"▲","-")),2)</f>
        <v>14.26</v>
      </c>
      <c r="D20" s="180">
        <f>ROUND(VALUE(SUBSTITUTE(実質収支比率等に係る経年分析!H$47,"▲","-")),2)</f>
        <v>15.59</v>
      </c>
      <c r="E20" s="180">
        <f>ROUND(VALUE(SUBSTITUTE(実質収支比率等に係る経年分析!I$47,"▲","-")),2)</f>
        <v>11.85</v>
      </c>
      <c r="F20" s="180">
        <f>ROUND(VALUE(SUBSTITUTE(実質収支比率等に係る経年分析!J$47,"▲","-")),2)</f>
        <v>10.75</v>
      </c>
    </row>
    <row r="21" spans="1:11" x14ac:dyDescent="0.15">
      <c r="A21" s="180" t="s">
        <v>56</v>
      </c>
      <c r="B21" s="180">
        <f>IF(ISNUMBER(VALUE(SUBSTITUTE(実質収支比率等に係る経年分析!F$49,"▲","-"))),ROUND(VALUE(SUBSTITUTE(実質収支比率等に係る経年分析!F$49,"▲","-")),2),NA())</f>
        <v>0.83</v>
      </c>
      <c r="C21" s="180">
        <f>IF(ISNUMBER(VALUE(SUBSTITUTE(実質収支比率等に係る経年分析!G$49,"▲","-"))),ROUND(VALUE(SUBSTITUTE(実質収支比率等に係る経年分析!G$49,"▲","-")),2),NA())</f>
        <v>-2.3199999999999998</v>
      </c>
      <c r="D21" s="180">
        <f>IF(ISNUMBER(VALUE(SUBSTITUTE(実質収支比率等に係る経年分析!H$49,"▲","-"))),ROUND(VALUE(SUBSTITUTE(実質収支比率等に係る経年分析!H$49,"▲","-")),2),NA())</f>
        <v>1.64</v>
      </c>
      <c r="E21" s="180">
        <f>IF(ISNUMBER(VALUE(SUBSTITUTE(実質収支比率等に係る経年分析!I$49,"▲","-"))),ROUND(VALUE(SUBSTITUTE(実質収支比率等に係る経年分析!I$49,"▲","-")),2),NA())</f>
        <v>-4.04</v>
      </c>
      <c r="F21" s="180">
        <f>IF(ISNUMBER(VALUE(SUBSTITUTE(実質収支比率等に係る経年分析!J$49,"▲","-"))),ROUND(VALUE(SUBSTITUTE(実質収支比率等に係る経年分析!J$49,"▲","-")),2),NA())</f>
        <v>0.5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0.13</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福島診療所事業特別会計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臨海土地造成事業特別会計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7.0000000000000007E-2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1.18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0.86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1.57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0.89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0.27</v>
      </c>
    </row>
    <row r="32" spans="1:11" x14ac:dyDescent="0.15">
      <c r="A32" s="181" t="str">
        <f>IF(連結実質赤字比率に係る赤字・黒字の構成分析!C$38="",NA(),連結実質赤字比率に係る赤字・黒字の構成分析!C$38)</f>
        <v>介護保険特別会計（保険事業勘定）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0.44</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0.56999999999999995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1.1000000000000001</v>
      </c>
    </row>
    <row r="34" spans="1:16" x14ac:dyDescent="0.15">
      <c r="A34" s="181" t="str">
        <f>IF(連結実質赤字比率に係る赤字・黒字の構成分析!C$36="",NA(),連結実質赤字比率に係る赤字・黒字の構成分析!C$36)</f>
        <v>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4.32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5.18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5.51</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3.81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5.49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5.26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6.17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6.59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5.37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5.44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6.35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8.23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2050</v>
      </c>
      <c r="E42" s="182"/>
      <c r="F42" s="182"/>
      <c r="G42" s="182">
        <f>'実質公債費比率（分子）の構造'!L$52</f>
        <v>1973</v>
      </c>
      <c r="H42" s="182"/>
      <c r="I42" s="182"/>
      <c r="J42" s="182">
        <f>'実質公債費比率（分子）の構造'!M$52</f>
        <v>1891</v>
      </c>
      <c r="K42" s="182"/>
      <c r="L42" s="182"/>
      <c r="M42" s="182">
        <f>'実質公債費比率（分子）の構造'!N$52</f>
        <v>1792</v>
      </c>
      <c r="N42" s="182"/>
      <c r="O42" s="182"/>
      <c r="P42" s="182">
        <f>'実質公債費比率（分子）の構造'!O$52</f>
        <v>1719</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103</v>
      </c>
      <c r="C44" s="182"/>
      <c r="D44" s="182"/>
      <c r="E44" s="182">
        <f>'実質公債費比率（分子）の構造'!L$50</f>
        <v>77</v>
      </c>
      <c r="F44" s="182"/>
      <c r="G44" s="182"/>
      <c r="H44" s="182">
        <f>'実質公債費比率（分子）の構造'!M$50</f>
        <v>67</v>
      </c>
      <c r="I44" s="182"/>
      <c r="J44" s="182"/>
      <c r="K44" s="182">
        <f>'実質公債費比率（分子）の構造'!N$50</f>
        <v>56</v>
      </c>
      <c r="L44" s="182"/>
      <c r="M44" s="182"/>
      <c r="N44" s="182">
        <f>'実質公債費比率（分子）の構造'!O$50</f>
        <v>49</v>
      </c>
      <c r="O44" s="182"/>
      <c r="P44" s="182"/>
    </row>
    <row r="45" spans="1:16" x14ac:dyDescent="0.15">
      <c r="A45" s="182" t="s">
        <v>66</v>
      </c>
      <c r="B45" s="182">
        <f>'実質公債費比率（分子）の構造'!K$49</f>
        <v>265</v>
      </c>
      <c r="C45" s="182"/>
      <c r="D45" s="182"/>
      <c r="E45" s="182">
        <f>'実質公債費比率（分子）の構造'!L$49</f>
        <v>265</v>
      </c>
      <c r="F45" s="182"/>
      <c r="G45" s="182"/>
      <c r="H45" s="182">
        <f>'実質公債費比率（分子）の構造'!M$49</f>
        <v>265</v>
      </c>
      <c r="I45" s="182"/>
      <c r="J45" s="182"/>
      <c r="K45" s="182">
        <f>'実質公債費比率（分子）の構造'!N$49</f>
        <v>198</v>
      </c>
      <c r="L45" s="182"/>
      <c r="M45" s="182"/>
      <c r="N45" s="182">
        <f>'実質公債費比率（分子）の構造'!O$49</f>
        <v>36</v>
      </c>
      <c r="O45" s="182"/>
      <c r="P45" s="182"/>
    </row>
    <row r="46" spans="1:16" x14ac:dyDescent="0.15">
      <c r="A46" s="182" t="s">
        <v>67</v>
      </c>
      <c r="B46" s="182">
        <f>'実質公債費比率（分子）の構造'!K$48</f>
        <v>495</v>
      </c>
      <c r="C46" s="182"/>
      <c r="D46" s="182"/>
      <c r="E46" s="182">
        <f>'実質公債費比率（分子）の構造'!L$48</f>
        <v>428</v>
      </c>
      <c r="F46" s="182"/>
      <c r="G46" s="182"/>
      <c r="H46" s="182">
        <f>'実質公債費比率（分子）の構造'!M$48</f>
        <v>441</v>
      </c>
      <c r="I46" s="182"/>
      <c r="J46" s="182"/>
      <c r="K46" s="182">
        <f>'実質公債費比率（分子）の構造'!N$48</f>
        <v>476</v>
      </c>
      <c r="L46" s="182"/>
      <c r="M46" s="182"/>
      <c r="N46" s="182">
        <f>'実質公債費比率（分子）の構造'!O$48</f>
        <v>448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2169</v>
      </c>
      <c r="C49" s="182"/>
      <c r="D49" s="182"/>
      <c r="E49" s="182">
        <f>'実質公債費比率（分子）の構造'!L$45</f>
        <v>2078</v>
      </c>
      <c r="F49" s="182"/>
      <c r="G49" s="182"/>
      <c r="H49" s="182">
        <f>'実質公債費比率（分子）の構造'!M$45</f>
        <v>2052</v>
      </c>
      <c r="I49" s="182"/>
      <c r="J49" s="182"/>
      <c r="K49" s="182">
        <f>'実質公債費比率（分子）の構造'!N$45</f>
        <v>2008</v>
      </c>
      <c r="L49" s="182"/>
      <c r="M49" s="182"/>
      <c r="N49" s="182">
        <f>'実質公債費比率（分子）の構造'!O$45</f>
        <v>2037</v>
      </c>
      <c r="O49" s="182"/>
      <c r="P49" s="182"/>
    </row>
    <row r="50" spans="1:16" x14ac:dyDescent="0.15">
      <c r="A50" s="182" t="s">
        <v>71</v>
      </c>
      <c r="B50" s="182" t="e">
        <f>NA()</f>
        <v>#N/A</v>
      </c>
      <c r="C50" s="182">
        <f>IF(ISNUMBER('実質公債費比率（分子）の構造'!K$53),'実質公債費比率（分子）の構造'!K$53,NA())</f>
        <v>982</v>
      </c>
      <c r="D50" s="182" t="e">
        <f>NA()</f>
        <v>#N/A</v>
      </c>
      <c r="E50" s="182" t="e">
        <f>NA()</f>
        <v>#N/A</v>
      </c>
      <c r="F50" s="182">
        <f>IF(ISNUMBER('実質公債費比率（分子）の構造'!L$53),'実質公債費比率（分子）の構造'!L$53,NA())</f>
        <v>875</v>
      </c>
      <c r="G50" s="182" t="e">
        <f>NA()</f>
        <v>#N/A</v>
      </c>
      <c r="H50" s="182" t="e">
        <f>NA()</f>
        <v>#N/A</v>
      </c>
      <c r="I50" s="182">
        <f>IF(ISNUMBER('実質公債費比率（分子）の構造'!M$53),'実質公債費比率（分子）の構造'!M$53,NA())</f>
        <v>934</v>
      </c>
      <c r="J50" s="182" t="e">
        <f>NA()</f>
        <v>#N/A</v>
      </c>
      <c r="K50" s="182" t="e">
        <f>NA()</f>
        <v>#N/A</v>
      </c>
      <c r="L50" s="182">
        <f>IF(ISNUMBER('実質公債費比率（分子）の構造'!N$53),'実質公債費比率（分子）の構造'!N$53,NA())</f>
        <v>946</v>
      </c>
      <c r="M50" s="182" t="e">
        <f>NA()</f>
        <v>#N/A</v>
      </c>
      <c r="N50" s="182" t="e">
        <f>NA()</f>
        <v>#N/A</v>
      </c>
      <c r="O50" s="182">
        <f>IF(ISNUMBER('実質公債費比率（分子）の構造'!O$53),'実質公債費比率（分子）の構造'!O$53,NA())</f>
        <v>851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17679</v>
      </c>
      <c r="E56" s="181"/>
      <c r="F56" s="181"/>
      <c r="G56" s="181">
        <f>'将来負担比率（分子）の構造'!J$52</f>
        <v>17312</v>
      </c>
      <c r="H56" s="181"/>
      <c r="I56" s="181"/>
      <c r="J56" s="181">
        <f>'将来負担比率（分子）の構造'!K$52</f>
        <v>17395</v>
      </c>
      <c r="K56" s="181"/>
      <c r="L56" s="181"/>
      <c r="M56" s="181">
        <f>'将来負担比率（分子）の構造'!L$52</f>
        <v>17278</v>
      </c>
      <c r="N56" s="181"/>
      <c r="O56" s="181"/>
      <c r="P56" s="181">
        <f>'将来負担比率（分子）の構造'!M$52</f>
        <v>16982</v>
      </c>
    </row>
    <row r="57" spans="1:16" x14ac:dyDescent="0.15">
      <c r="A57" s="181" t="s">
        <v>42</v>
      </c>
      <c r="B57" s="181"/>
      <c r="C57" s="181"/>
      <c r="D57" s="181">
        <f>'将来負担比率（分子）の構造'!I$51</f>
        <v>1201</v>
      </c>
      <c r="E57" s="181"/>
      <c r="F57" s="181"/>
      <c r="G57" s="181">
        <f>'将来負担比率（分子）の構造'!J$51</f>
        <v>1260</v>
      </c>
      <c r="H57" s="181"/>
      <c r="I57" s="181"/>
      <c r="J57" s="181">
        <f>'将来負担比率（分子）の構造'!K$51</f>
        <v>1185</v>
      </c>
      <c r="K57" s="181"/>
      <c r="L57" s="181"/>
      <c r="M57" s="181">
        <f>'将来負担比率（分子）の構造'!L$51</f>
        <v>1033</v>
      </c>
      <c r="N57" s="181"/>
      <c r="O57" s="181"/>
      <c r="P57" s="181">
        <f>'将来負担比率（分子）の構造'!M$51</f>
        <v>909</v>
      </c>
    </row>
    <row r="58" spans="1:16" x14ac:dyDescent="0.15">
      <c r="A58" s="181" t="s">
        <v>41</v>
      </c>
      <c r="B58" s="181"/>
      <c r="C58" s="181"/>
      <c r="D58" s="181">
        <f>'将来負担比率（分子）の構造'!I$50</f>
        <v>4333</v>
      </c>
      <c r="E58" s="181"/>
      <c r="F58" s="181"/>
      <c r="G58" s="181">
        <f>'将来負担比率（分子）の構造'!J$50</f>
        <v>4514</v>
      </c>
      <c r="H58" s="181"/>
      <c r="I58" s="181"/>
      <c r="J58" s="181">
        <f>'将来負担比率（分子）の構造'!K$50</f>
        <v>4719</v>
      </c>
      <c r="K58" s="181"/>
      <c r="L58" s="181"/>
      <c r="M58" s="181">
        <f>'将来負担比率（分子）の構造'!L$50</f>
        <v>4462</v>
      </c>
      <c r="N58" s="181"/>
      <c r="O58" s="181"/>
      <c r="P58" s="181">
        <f>'将来負担比率（分子）の構造'!M$50</f>
        <v>4186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6</v>
      </c>
      <c r="C61" s="181"/>
      <c r="D61" s="181"/>
      <c r="E61" s="181">
        <f>'将来負担比率（分子）の構造'!J$46</f>
        <v>14</v>
      </c>
      <c r="F61" s="181"/>
      <c r="G61" s="181"/>
      <c r="H61" s="181">
        <f>'将来負担比率（分子）の構造'!K$46</f>
        <v>52</v>
      </c>
      <c r="I61" s="181"/>
      <c r="J61" s="181"/>
      <c r="K61" s="181">
        <f>'将来負担比率（分子）の構造'!L$46</f>
        <v>8</v>
      </c>
      <c r="L61" s="181"/>
      <c r="M61" s="181"/>
      <c r="N61" s="181">
        <f>'将来負担比率（分子）の構造'!M$46</f>
        <v>13</v>
      </c>
      <c r="O61" s="181"/>
      <c r="P61" s="181"/>
    </row>
    <row r="62" spans="1:16" x14ac:dyDescent="0.15">
      <c r="A62" s="181" t="s">
        <v>35</v>
      </c>
      <c r="B62" s="181">
        <f>'将来負担比率（分子）の構造'!I$45</f>
        <v>3367</v>
      </c>
      <c r="C62" s="181"/>
      <c r="D62" s="181"/>
      <c r="E62" s="181">
        <f>'将来負担比率（分子）の構造'!J$45</f>
        <v>3412</v>
      </c>
      <c r="F62" s="181"/>
      <c r="G62" s="181"/>
      <c r="H62" s="181">
        <f>'将来負担比率（分子）の構造'!K$45</f>
        <v>3356</v>
      </c>
      <c r="I62" s="181"/>
      <c r="J62" s="181"/>
      <c r="K62" s="181">
        <f>'将来負担比率（分子）の構造'!L$45</f>
        <v>3141</v>
      </c>
      <c r="L62" s="181"/>
      <c r="M62" s="181"/>
      <c r="N62" s="181">
        <f>'将来負担比率（分子）の構造'!M$45</f>
        <v>3166</v>
      </c>
      <c r="O62" s="181"/>
      <c r="P62" s="181"/>
    </row>
    <row r="63" spans="1:16" x14ac:dyDescent="0.15">
      <c r="A63" s="181" t="s">
        <v>34</v>
      </c>
      <c r="B63" s="181">
        <f>'将来負担比率（分子）の構造'!I$44</f>
        <v>747</v>
      </c>
      <c r="C63" s="181"/>
      <c r="D63" s="181"/>
      <c r="E63" s="181">
        <f>'将来負担比率（分子）の構造'!J$44</f>
        <v>490</v>
      </c>
      <c r="F63" s="181"/>
      <c r="G63" s="181"/>
      <c r="H63" s="181">
        <f>'将来負担比率（分子）の構造'!K$44</f>
        <v>415</v>
      </c>
      <c r="I63" s="181"/>
      <c r="J63" s="181"/>
      <c r="K63" s="181">
        <f>'将来負担比率（分子）の構造'!L$44</f>
        <v>631</v>
      </c>
      <c r="L63" s="181"/>
      <c r="M63" s="181"/>
      <c r="N63" s="181">
        <f>'将来負担比率（分子）の構造'!M$44</f>
        <v>602</v>
      </c>
      <c r="O63" s="181"/>
      <c r="P63" s="181"/>
    </row>
    <row r="64" spans="1:16" x14ac:dyDescent="0.15">
      <c r="A64" s="181" t="s">
        <v>33</v>
      </c>
      <c r="B64" s="181">
        <f>'将来負担比率（分子）の構造'!I$43</f>
        <v>4959</v>
      </c>
      <c r="C64" s="181"/>
      <c r="D64" s="181"/>
      <c r="E64" s="181">
        <f>'将来負担比率（分子）の構造'!J$43</f>
        <v>4930</v>
      </c>
      <c r="F64" s="181"/>
      <c r="G64" s="181"/>
      <c r="H64" s="181">
        <f>'将来負担比率（分子）の構造'!K$43</f>
        <v>4927</v>
      </c>
      <c r="I64" s="181"/>
      <c r="J64" s="181"/>
      <c r="K64" s="181">
        <f>'将来負担比率（分子）の構造'!L$43</f>
        <v>4702</v>
      </c>
      <c r="L64" s="181"/>
      <c r="M64" s="181"/>
      <c r="N64" s="181">
        <f>'将来負担比率（分子）の構造'!M$43</f>
        <v>4505</v>
      </c>
      <c r="O64" s="181"/>
      <c r="P64" s="181"/>
    </row>
    <row r="65" spans="1:16" x14ac:dyDescent="0.15">
      <c r="A65" s="181" t="s">
        <v>32</v>
      </c>
      <c r="B65" s="181">
        <f>'将来負担比率（分子）の構造'!I$42</f>
        <v>384</v>
      </c>
      <c r="C65" s="181"/>
      <c r="D65" s="181"/>
      <c r="E65" s="181">
        <f>'将来負担比率（分子）の構造'!J$42</f>
        <v>308</v>
      </c>
      <c r="F65" s="181"/>
      <c r="G65" s="181"/>
      <c r="H65" s="181">
        <f>'将来負担比率（分子）の構造'!K$42</f>
        <v>242</v>
      </c>
      <c r="I65" s="181"/>
      <c r="J65" s="181"/>
      <c r="K65" s="181">
        <f>'将来負担比率（分子）の構造'!L$42</f>
        <v>186</v>
      </c>
      <c r="L65" s="181"/>
      <c r="M65" s="181"/>
      <c r="N65" s="181">
        <f>'将来負担比率（分子）の構造'!M$42</f>
        <v>138</v>
      </c>
      <c r="O65" s="181"/>
      <c r="P65" s="181"/>
    </row>
    <row r="66" spans="1:16" x14ac:dyDescent="0.15">
      <c r="A66" s="181" t="s">
        <v>31</v>
      </c>
      <c r="B66" s="181">
        <f>'将来負担比率（分子）の構造'!I$41</f>
        <v>20049</v>
      </c>
      <c r="C66" s="181"/>
      <c r="D66" s="181"/>
      <c r="E66" s="181">
        <f>'将来負担比率（分子）の構造'!J$41</f>
        <v>20108</v>
      </c>
      <c r="F66" s="181"/>
      <c r="G66" s="181"/>
      <c r="H66" s="181">
        <f>'将来負担比率（分子）の構造'!K$41</f>
        <v>20228</v>
      </c>
      <c r="I66" s="181"/>
      <c r="J66" s="181"/>
      <c r="K66" s="181">
        <f>'将来負担比率（分子）の構造'!L$41</f>
        <v>19953</v>
      </c>
      <c r="L66" s="181"/>
      <c r="M66" s="181"/>
      <c r="N66" s="181">
        <f>'将来負担比率（分子）の構造'!M$41</f>
        <v>19712</v>
      </c>
      <c r="O66" s="181"/>
      <c r="P66" s="181"/>
    </row>
    <row r="67" spans="1:16" x14ac:dyDescent="0.15">
      <c r="A67" s="181" t="s">
        <v>75</v>
      </c>
      <c r="B67" s="181" t="e">
        <f>NA()</f>
        <v>#N/A</v>
      </c>
      <c r="C67" s="181">
        <f>IF(ISNUMBER('将来負担比率（分子）の構造'!I$53), IF('将来負担比率（分子）の構造'!I$53 &lt; 0, 0, '将来負担比率（分子）の構造'!I$53), NA())</f>
        <v>6300</v>
      </c>
      <c r="D67" s="181" t="e">
        <f>NA()</f>
        <v>#N/A</v>
      </c>
      <c r="E67" s="181" t="e">
        <f>NA()</f>
        <v>#N/A</v>
      </c>
      <c r="F67" s="181">
        <f>IF(ISNUMBER('将来負担比率（分子）の構造'!J$53), IF('将来負担比率（分子）の構造'!J$53 &lt; 0, 0, '将来負担比率（分子）の構造'!J$53), NA())</f>
        <v>6176</v>
      </c>
      <c r="G67" s="181" t="e">
        <f>NA()</f>
        <v>#N/A</v>
      </c>
      <c r="H67" s="181" t="e">
        <f>NA()</f>
        <v>#N/A</v>
      </c>
      <c r="I67" s="181">
        <f>IF(ISNUMBER('将来負担比率（分子）の構造'!K$53), IF('将来負担比率（分子）の構造'!K$53 &lt; 0, 0, '将来負担比率（分子）の構造'!K$53), NA())</f>
        <v>5920</v>
      </c>
      <c r="J67" s="181" t="e">
        <f>NA()</f>
        <v>#N/A</v>
      </c>
      <c r="K67" s="181" t="e">
        <f>NA()</f>
        <v>#N/A</v>
      </c>
      <c r="L67" s="181">
        <f>IF(ISNUMBER('将来負担比率（分子）の構造'!L$53), IF('将来負担比率（分子）の構造'!L$53 &lt; 0, 0, '将来負担比率（分子）の構造'!L$53), NA())</f>
        <v>5848</v>
      </c>
      <c r="M67" s="181" t="e">
        <f>NA()</f>
        <v>#N/A</v>
      </c>
      <c r="N67" s="181" t="e">
        <f>NA()</f>
        <v>#N/A</v>
      </c>
      <c r="O67" s="181">
        <f>IF(ISNUMBER('将来負担比率（分子）の構造'!M$53), IF('将来負担比率（分子）の構造'!M$53 &lt; 0, 0, '将来負担比率（分子）の構造'!M$53), NA())</f>
        <v>6059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1436</v>
      </c>
      <c r="C72" s="185">
        <f>基金残高に係る経年分析!G55</f>
        <v>1069</v>
      </c>
      <c r="D72" s="185">
        <f>基金残高に係る経年分析!H55</f>
        <v>955</v>
      </c>
    </row>
    <row r="73" spans="1:16" x14ac:dyDescent="0.15">
      <c r="A73" s="184" t="s">
        <v>78</v>
      </c>
      <c r="B73" s="185">
        <f>基金残高に係る経年分析!F56</f>
        <v>704</v>
      </c>
      <c r="C73" s="185">
        <f>基金残高に係る経年分析!G56</f>
        <v>749</v>
      </c>
      <c r="D73" s="185">
        <f>基金残高に係る経年分析!H56</f>
        <v>749</v>
      </c>
    </row>
    <row r="74" spans="1:16" x14ac:dyDescent="0.15">
      <c r="A74" s="184" t="s">
        <v>79</v>
      </c>
      <c r="B74" s="185">
        <f>基金残高に係る経年分析!F57</f>
        <v>5034</v>
      </c>
      <c r="C74" s="185">
        <f>基金残高に係る経年分析!G57</f>
        <v>4675</v>
      </c>
      <c r="D74" s="185">
        <f>基金残高に係る経年分析!H57</f>
        <v>3814</v>
      </c>
    </row>
  </sheetData>
  <sheetProtection algorithmName="SHA-512" hashValue="1PRZwV7ZpeWY/xriKUfxNqe+L4T2kO1YvMvt/UemscvcFRSPYBHGmgPJSSMmsQCnyW7lE+3ntuCrBxgPcdCB2A==" saltValue="5SyVDLh8KRnWg3fWDk6w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4" zoomScaleNormal="84"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209</v>
      </c>
      <c r="DI1" s="622"/>
      <c r="DJ1" s="622"/>
      <c r="DK1" s="622"/>
      <c r="DL1" s="622"/>
      <c r="DM1" s="622"/>
      <c r="DN1" s="623"/>
      <c r="DO1" s="226"/>
      <c r="DP1" s="621" t="s">
        <v>210</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212</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213</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214</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215</v>
      </c>
      <c r="S4" s="625"/>
      <c r="T4" s="625"/>
      <c r="U4" s="625"/>
      <c r="V4" s="625"/>
      <c r="W4" s="625"/>
      <c r="X4" s="625"/>
      <c r="Y4" s="626"/>
      <c r="Z4" s="624" t="s">
        <v>216</v>
      </c>
      <c r="AA4" s="625"/>
      <c r="AB4" s="625"/>
      <c r="AC4" s="626"/>
      <c r="AD4" s="624" t="s">
        <v>217</v>
      </c>
      <c r="AE4" s="625"/>
      <c r="AF4" s="625"/>
      <c r="AG4" s="625"/>
      <c r="AH4" s="625"/>
      <c r="AI4" s="625"/>
      <c r="AJ4" s="625"/>
      <c r="AK4" s="626"/>
      <c r="AL4" s="624" t="s">
        <v>216</v>
      </c>
      <c r="AM4" s="625"/>
      <c r="AN4" s="625"/>
      <c r="AO4" s="626"/>
      <c r="AP4" s="630" t="s">
        <v>218</v>
      </c>
      <c r="AQ4" s="630"/>
      <c r="AR4" s="630"/>
      <c r="AS4" s="630"/>
      <c r="AT4" s="630"/>
      <c r="AU4" s="630"/>
      <c r="AV4" s="630"/>
      <c r="AW4" s="630"/>
      <c r="AX4" s="630"/>
      <c r="AY4" s="630"/>
      <c r="AZ4" s="630"/>
      <c r="BA4" s="630"/>
      <c r="BB4" s="630"/>
      <c r="BC4" s="630"/>
      <c r="BD4" s="630"/>
      <c r="BE4" s="630"/>
      <c r="BF4" s="630"/>
      <c r="BG4" s="630" t="s">
        <v>219</v>
      </c>
      <c r="BH4" s="630"/>
      <c r="BI4" s="630"/>
      <c r="BJ4" s="630"/>
      <c r="BK4" s="630"/>
      <c r="BL4" s="630"/>
      <c r="BM4" s="630"/>
      <c r="BN4" s="630"/>
      <c r="BO4" s="630" t="s">
        <v>216</v>
      </c>
      <c r="BP4" s="630"/>
      <c r="BQ4" s="630"/>
      <c r="BR4" s="630"/>
      <c r="BS4" s="630" t="s">
        <v>220</v>
      </c>
      <c r="BT4" s="630"/>
      <c r="BU4" s="630"/>
      <c r="BV4" s="630"/>
      <c r="BW4" s="630"/>
      <c r="BX4" s="630"/>
      <c r="BY4" s="630"/>
      <c r="BZ4" s="630"/>
      <c r="CA4" s="630"/>
      <c r="CB4" s="630"/>
      <c r="CD4" s="627" t="s">
        <v>221</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222</v>
      </c>
      <c r="C5" s="632"/>
      <c r="D5" s="632"/>
      <c r="E5" s="632"/>
      <c r="F5" s="632"/>
      <c r="G5" s="632"/>
      <c r="H5" s="632"/>
      <c r="I5" s="632"/>
      <c r="J5" s="632"/>
      <c r="K5" s="632"/>
      <c r="L5" s="632"/>
      <c r="M5" s="632"/>
      <c r="N5" s="632"/>
      <c r="O5" s="632"/>
      <c r="P5" s="632"/>
      <c r="Q5" s="633"/>
      <c r="R5" s="634">
        <v>3543984</v>
      </c>
      <c r="S5" s="635"/>
      <c r="T5" s="635"/>
      <c r="U5" s="635"/>
      <c r="V5" s="635"/>
      <c r="W5" s="635"/>
      <c r="X5" s="635"/>
      <c r="Y5" s="636"/>
      <c r="Z5" s="637">
        <v>17</v>
      </c>
      <c r="AA5" s="637"/>
      <c r="AB5" s="637"/>
      <c r="AC5" s="637"/>
      <c r="AD5" s="638">
        <v>3543984</v>
      </c>
      <c r="AE5" s="638"/>
      <c r="AF5" s="638"/>
      <c r="AG5" s="638"/>
      <c r="AH5" s="638"/>
      <c r="AI5" s="638"/>
      <c r="AJ5" s="638"/>
      <c r="AK5" s="638"/>
      <c r="AL5" s="639">
        <v>41.6</v>
      </c>
      <c r="AM5" s="640"/>
      <c r="AN5" s="640"/>
      <c r="AO5" s="641"/>
      <c r="AP5" s="631" t="s">
        <v>223</v>
      </c>
      <c r="AQ5" s="632"/>
      <c r="AR5" s="632"/>
      <c r="AS5" s="632"/>
      <c r="AT5" s="632"/>
      <c r="AU5" s="632"/>
      <c r="AV5" s="632"/>
      <c r="AW5" s="632"/>
      <c r="AX5" s="632"/>
      <c r="AY5" s="632"/>
      <c r="AZ5" s="632"/>
      <c r="BA5" s="632"/>
      <c r="BB5" s="632"/>
      <c r="BC5" s="632"/>
      <c r="BD5" s="632"/>
      <c r="BE5" s="632"/>
      <c r="BF5" s="633"/>
      <c r="BG5" s="645">
        <v>3543332</v>
      </c>
      <c r="BH5" s="646"/>
      <c r="BI5" s="646"/>
      <c r="BJ5" s="646"/>
      <c r="BK5" s="646"/>
      <c r="BL5" s="646"/>
      <c r="BM5" s="646"/>
      <c r="BN5" s="647"/>
      <c r="BO5" s="648">
        <v>100</v>
      </c>
      <c r="BP5" s="648"/>
      <c r="BQ5" s="648"/>
      <c r="BR5" s="648"/>
      <c r="BS5" s="649">
        <v>30111</v>
      </c>
      <c r="BT5" s="649"/>
      <c r="BU5" s="649"/>
      <c r="BV5" s="649"/>
      <c r="BW5" s="649"/>
      <c r="BX5" s="649"/>
      <c r="BY5" s="649"/>
      <c r="BZ5" s="649"/>
      <c r="CA5" s="649"/>
      <c r="CB5" s="653"/>
      <c r="CD5" s="627" t="s">
        <v>218</v>
      </c>
      <c r="CE5" s="628"/>
      <c r="CF5" s="628"/>
      <c r="CG5" s="628"/>
      <c r="CH5" s="628"/>
      <c r="CI5" s="628"/>
      <c r="CJ5" s="628"/>
      <c r="CK5" s="628"/>
      <c r="CL5" s="628"/>
      <c r="CM5" s="628"/>
      <c r="CN5" s="628"/>
      <c r="CO5" s="628"/>
      <c r="CP5" s="628"/>
      <c r="CQ5" s="629"/>
      <c r="CR5" s="627" t="s">
        <v>224</v>
      </c>
      <c r="CS5" s="628"/>
      <c r="CT5" s="628"/>
      <c r="CU5" s="628"/>
      <c r="CV5" s="628"/>
      <c r="CW5" s="628"/>
      <c r="CX5" s="628"/>
      <c r="CY5" s="629"/>
      <c r="CZ5" s="627" t="s">
        <v>216</v>
      </c>
      <c r="DA5" s="628"/>
      <c r="DB5" s="628"/>
      <c r="DC5" s="629"/>
      <c r="DD5" s="627" t="s">
        <v>225</v>
      </c>
      <c r="DE5" s="628"/>
      <c r="DF5" s="628"/>
      <c r="DG5" s="628"/>
      <c r="DH5" s="628"/>
      <c r="DI5" s="628"/>
      <c r="DJ5" s="628"/>
      <c r="DK5" s="628"/>
      <c r="DL5" s="628"/>
      <c r="DM5" s="628"/>
      <c r="DN5" s="628"/>
      <c r="DO5" s="628"/>
      <c r="DP5" s="629"/>
      <c r="DQ5" s="627" t="s">
        <v>226</v>
      </c>
      <c r="DR5" s="628"/>
      <c r="DS5" s="628"/>
      <c r="DT5" s="628"/>
      <c r="DU5" s="628"/>
      <c r="DV5" s="628"/>
      <c r="DW5" s="628"/>
      <c r="DX5" s="628"/>
      <c r="DY5" s="628"/>
      <c r="DZ5" s="628"/>
      <c r="EA5" s="628"/>
      <c r="EB5" s="628"/>
      <c r="EC5" s="629"/>
    </row>
    <row r="6" spans="2:143" ht="11.25" customHeight="1" x14ac:dyDescent="0.15">
      <c r="B6" s="642" t="s">
        <v>227</v>
      </c>
      <c r="C6" s="643"/>
      <c r="D6" s="643"/>
      <c r="E6" s="643"/>
      <c r="F6" s="643"/>
      <c r="G6" s="643"/>
      <c r="H6" s="643"/>
      <c r="I6" s="643"/>
      <c r="J6" s="643"/>
      <c r="K6" s="643"/>
      <c r="L6" s="643"/>
      <c r="M6" s="643"/>
      <c r="N6" s="643"/>
      <c r="O6" s="643"/>
      <c r="P6" s="643"/>
      <c r="Q6" s="644"/>
      <c r="R6" s="645">
        <v>196207</v>
      </c>
      <c r="S6" s="646"/>
      <c r="T6" s="646"/>
      <c r="U6" s="646"/>
      <c r="V6" s="646"/>
      <c r="W6" s="646"/>
      <c r="X6" s="646"/>
      <c r="Y6" s="647"/>
      <c r="Z6" s="648">
        <v>0.9</v>
      </c>
      <c r="AA6" s="648"/>
      <c r="AB6" s="648"/>
      <c r="AC6" s="648"/>
      <c r="AD6" s="649">
        <v>196207</v>
      </c>
      <c r="AE6" s="649"/>
      <c r="AF6" s="649"/>
      <c r="AG6" s="649"/>
      <c r="AH6" s="649"/>
      <c r="AI6" s="649"/>
      <c r="AJ6" s="649"/>
      <c r="AK6" s="649"/>
      <c r="AL6" s="650">
        <v>2.2999999999999998</v>
      </c>
      <c r="AM6" s="651"/>
      <c r="AN6" s="651"/>
      <c r="AO6" s="652"/>
      <c r="AP6" s="642" t="s">
        <v>228</v>
      </c>
      <c r="AQ6" s="643"/>
      <c r="AR6" s="643"/>
      <c r="AS6" s="643"/>
      <c r="AT6" s="643"/>
      <c r="AU6" s="643"/>
      <c r="AV6" s="643"/>
      <c r="AW6" s="643"/>
      <c r="AX6" s="643"/>
      <c r="AY6" s="643"/>
      <c r="AZ6" s="643"/>
      <c r="BA6" s="643"/>
      <c r="BB6" s="643"/>
      <c r="BC6" s="643"/>
      <c r="BD6" s="643"/>
      <c r="BE6" s="643"/>
      <c r="BF6" s="644"/>
      <c r="BG6" s="645">
        <v>3543332</v>
      </c>
      <c r="BH6" s="646"/>
      <c r="BI6" s="646"/>
      <c r="BJ6" s="646"/>
      <c r="BK6" s="646"/>
      <c r="BL6" s="646"/>
      <c r="BM6" s="646"/>
      <c r="BN6" s="647"/>
      <c r="BO6" s="648">
        <v>100</v>
      </c>
      <c r="BP6" s="648"/>
      <c r="BQ6" s="648"/>
      <c r="BR6" s="648"/>
      <c r="BS6" s="649">
        <v>30111</v>
      </c>
      <c r="BT6" s="649"/>
      <c r="BU6" s="649"/>
      <c r="BV6" s="649"/>
      <c r="BW6" s="649"/>
      <c r="BX6" s="649"/>
      <c r="BY6" s="649"/>
      <c r="BZ6" s="649"/>
      <c r="CA6" s="649"/>
      <c r="CB6" s="653"/>
      <c r="CD6" s="656" t="s">
        <v>229</v>
      </c>
      <c r="CE6" s="657"/>
      <c r="CF6" s="657"/>
      <c r="CG6" s="657"/>
      <c r="CH6" s="657"/>
      <c r="CI6" s="657"/>
      <c r="CJ6" s="657"/>
      <c r="CK6" s="657"/>
      <c r="CL6" s="657"/>
      <c r="CM6" s="657"/>
      <c r="CN6" s="657"/>
      <c r="CO6" s="657"/>
      <c r="CP6" s="657"/>
      <c r="CQ6" s="658"/>
      <c r="CR6" s="645">
        <v>162489</v>
      </c>
      <c r="CS6" s="646"/>
      <c r="CT6" s="646"/>
      <c r="CU6" s="646"/>
      <c r="CV6" s="646"/>
      <c r="CW6" s="646"/>
      <c r="CX6" s="646"/>
      <c r="CY6" s="647"/>
      <c r="CZ6" s="639">
        <v>0.8</v>
      </c>
      <c r="DA6" s="640"/>
      <c r="DB6" s="640"/>
      <c r="DC6" s="659"/>
      <c r="DD6" s="654" t="s">
        <v>127</v>
      </c>
      <c r="DE6" s="646"/>
      <c r="DF6" s="646"/>
      <c r="DG6" s="646"/>
      <c r="DH6" s="646"/>
      <c r="DI6" s="646"/>
      <c r="DJ6" s="646"/>
      <c r="DK6" s="646"/>
      <c r="DL6" s="646"/>
      <c r="DM6" s="646"/>
      <c r="DN6" s="646"/>
      <c r="DO6" s="646"/>
      <c r="DP6" s="647"/>
      <c r="DQ6" s="654">
        <v>162489</v>
      </c>
      <c r="DR6" s="646"/>
      <c r="DS6" s="646"/>
      <c r="DT6" s="646"/>
      <c r="DU6" s="646"/>
      <c r="DV6" s="646"/>
      <c r="DW6" s="646"/>
      <c r="DX6" s="646"/>
      <c r="DY6" s="646"/>
      <c r="DZ6" s="646"/>
      <c r="EA6" s="646"/>
      <c r="EB6" s="646"/>
      <c r="EC6" s="655"/>
    </row>
    <row r="7" spans="2:143" ht="11.25" customHeight="1" x14ac:dyDescent="0.15">
      <c r="B7" s="642" t="s">
        <v>230</v>
      </c>
      <c r="C7" s="643"/>
      <c r="D7" s="643"/>
      <c r="E7" s="643"/>
      <c r="F7" s="643"/>
      <c r="G7" s="643"/>
      <c r="H7" s="643"/>
      <c r="I7" s="643"/>
      <c r="J7" s="643"/>
      <c r="K7" s="643"/>
      <c r="L7" s="643"/>
      <c r="M7" s="643"/>
      <c r="N7" s="643"/>
      <c r="O7" s="643"/>
      <c r="P7" s="643"/>
      <c r="Q7" s="644"/>
      <c r="R7" s="645">
        <v>1132</v>
      </c>
      <c r="S7" s="646"/>
      <c r="T7" s="646"/>
      <c r="U7" s="646"/>
      <c r="V7" s="646"/>
      <c r="W7" s="646"/>
      <c r="X7" s="646"/>
      <c r="Y7" s="647"/>
      <c r="Z7" s="648">
        <v>0</v>
      </c>
      <c r="AA7" s="648"/>
      <c r="AB7" s="648"/>
      <c r="AC7" s="648"/>
      <c r="AD7" s="649">
        <v>1132</v>
      </c>
      <c r="AE7" s="649"/>
      <c r="AF7" s="649"/>
      <c r="AG7" s="649"/>
      <c r="AH7" s="649"/>
      <c r="AI7" s="649"/>
      <c r="AJ7" s="649"/>
      <c r="AK7" s="649"/>
      <c r="AL7" s="650">
        <v>0</v>
      </c>
      <c r="AM7" s="651"/>
      <c r="AN7" s="651"/>
      <c r="AO7" s="652"/>
      <c r="AP7" s="642" t="s">
        <v>231</v>
      </c>
      <c r="AQ7" s="643"/>
      <c r="AR7" s="643"/>
      <c r="AS7" s="643"/>
      <c r="AT7" s="643"/>
      <c r="AU7" s="643"/>
      <c r="AV7" s="643"/>
      <c r="AW7" s="643"/>
      <c r="AX7" s="643"/>
      <c r="AY7" s="643"/>
      <c r="AZ7" s="643"/>
      <c r="BA7" s="643"/>
      <c r="BB7" s="643"/>
      <c r="BC7" s="643"/>
      <c r="BD7" s="643"/>
      <c r="BE7" s="643"/>
      <c r="BF7" s="644"/>
      <c r="BG7" s="645">
        <v>968191</v>
      </c>
      <c r="BH7" s="646"/>
      <c r="BI7" s="646"/>
      <c r="BJ7" s="646"/>
      <c r="BK7" s="646"/>
      <c r="BL7" s="646"/>
      <c r="BM7" s="646"/>
      <c r="BN7" s="647"/>
      <c r="BO7" s="648">
        <v>27.3</v>
      </c>
      <c r="BP7" s="648"/>
      <c r="BQ7" s="648"/>
      <c r="BR7" s="648"/>
      <c r="BS7" s="649">
        <v>30111</v>
      </c>
      <c r="BT7" s="649"/>
      <c r="BU7" s="649"/>
      <c r="BV7" s="649"/>
      <c r="BW7" s="649"/>
      <c r="BX7" s="649"/>
      <c r="BY7" s="649"/>
      <c r="BZ7" s="649"/>
      <c r="CA7" s="649"/>
      <c r="CB7" s="653"/>
      <c r="CD7" s="660" t="s">
        <v>232</v>
      </c>
      <c r="CE7" s="661"/>
      <c r="CF7" s="661"/>
      <c r="CG7" s="661"/>
      <c r="CH7" s="661"/>
      <c r="CI7" s="661"/>
      <c r="CJ7" s="661"/>
      <c r="CK7" s="661"/>
      <c r="CL7" s="661"/>
      <c r="CM7" s="661"/>
      <c r="CN7" s="661"/>
      <c r="CO7" s="661"/>
      <c r="CP7" s="661"/>
      <c r="CQ7" s="662"/>
      <c r="CR7" s="645">
        <v>3900638</v>
      </c>
      <c r="CS7" s="646"/>
      <c r="CT7" s="646"/>
      <c r="CU7" s="646"/>
      <c r="CV7" s="646"/>
      <c r="CW7" s="646"/>
      <c r="CX7" s="646"/>
      <c r="CY7" s="647"/>
      <c r="CZ7" s="648">
        <v>19.8</v>
      </c>
      <c r="DA7" s="648"/>
      <c r="DB7" s="648"/>
      <c r="DC7" s="648"/>
      <c r="DD7" s="654">
        <v>416923</v>
      </c>
      <c r="DE7" s="646"/>
      <c r="DF7" s="646"/>
      <c r="DG7" s="646"/>
      <c r="DH7" s="646"/>
      <c r="DI7" s="646"/>
      <c r="DJ7" s="646"/>
      <c r="DK7" s="646"/>
      <c r="DL7" s="646"/>
      <c r="DM7" s="646"/>
      <c r="DN7" s="646"/>
      <c r="DO7" s="646"/>
      <c r="DP7" s="647"/>
      <c r="DQ7" s="654">
        <v>2154271</v>
      </c>
      <c r="DR7" s="646"/>
      <c r="DS7" s="646"/>
      <c r="DT7" s="646"/>
      <c r="DU7" s="646"/>
      <c r="DV7" s="646"/>
      <c r="DW7" s="646"/>
      <c r="DX7" s="646"/>
      <c r="DY7" s="646"/>
      <c r="DZ7" s="646"/>
      <c r="EA7" s="646"/>
      <c r="EB7" s="646"/>
      <c r="EC7" s="655"/>
    </row>
    <row r="8" spans="2:143" ht="11.25" customHeight="1" x14ac:dyDescent="0.15">
      <c r="B8" s="642" t="s">
        <v>233</v>
      </c>
      <c r="C8" s="643"/>
      <c r="D8" s="643"/>
      <c r="E8" s="643"/>
      <c r="F8" s="643"/>
      <c r="G8" s="643"/>
      <c r="H8" s="643"/>
      <c r="I8" s="643"/>
      <c r="J8" s="643"/>
      <c r="K8" s="643"/>
      <c r="L8" s="643"/>
      <c r="M8" s="643"/>
      <c r="N8" s="643"/>
      <c r="O8" s="643"/>
      <c r="P8" s="643"/>
      <c r="Q8" s="644"/>
      <c r="R8" s="645">
        <v>5203</v>
      </c>
      <c r="S8" s="646"/>
      <c r="T8" s="646"/>
      <c r="U8" s="646"/>
      <c r="V8" s="646"/>
      <c r="W8" s="646"/>
      <c r="X8" s="646"/>
      <c r="Y8" s="647"/>
      <c r="Z8" s="648">
        <v>0</v>
      </c>
      <c r="AA8" s="648"/>
      <c r="AB8" s="648"/>
      <c r="AC8" s="648"/>
      <c r="AD8" s="649">
        <v>5203</v>
      </c>
      <c r="AE8" s="649"/>
      <c r="AF8" s="649"/>
      <c r="AG8" s="649"/>
      <c r="AH8" s="649"/>
      <c r="AI8" s="649"/>
      <c r="AJ8" s="649"/>
      <c r="AK8" s="649"/>
      <c r="AL8" s="650">
        <v>0.1</v>
      </c>
      <c r="AM8" s="651"/>
      <c r="AN8" s="651"/>
      <c r="AO8" s="652"/>
      <c r="AP8" s="642" t="s">
        <v>234</v>
      </c>
      <c r="AQ8" s="643"/>
      <c r="AR8" s="643"/>
      <c r="AS8" s="643"/>
      <c r="AT8" s="643"/>
      <c r="AU8" s="643"/>
      <c r="AV8" s="643"/>
      <c r="AW8" s="643"/>
      <c r="AX8" s="643"/>
      <c r="AY8" s="643"/>
      <c r="AZ8" s="643"/>
      <c r="BA8" s="643"/>
      <c r="BB8" s="643"/>
      <c r="BC8" s="643"/>
      <c r="BD8" s="643"/>
      <c r="BE8" s="643"/>
      <c r="BF8" s="644"/>
      <c r="BG8" s="645">
        <v>37439</v>
      </c>
      <c r="BH8" s="646"/>
      <c r="BI8" s="646"/>
      <c r="BJ8" s="646"/>
      <c r="BK8" s="646"/>
      <c r="BL8" s="646"/>
      <c r="BM8" s="646"/>
      <c r="BN8" s="647"/>
      <c r="BO8" s="648">
        <v>1.1000000000000001</v>
      </c>
      <c r="BP8" s="648"/>
      <c r="BQ8" s="648"/>
      <c r="BR8" s="648"/>
      <c r="BS8" s="654" t="s">
        <v>235</v>
      </c>
      <c r="BT8" s="646"/>
      <c r="BU8" s="646"/>
      <c r="BV8" s="646"/>
      <c r="BW8" s="646"/>
      <c r="BX8" s="646"/>
      <c r="BY8" s="646"/>
      <c r="BZ8" s="646"/>
      <c r="CA8" s="646"/>
      <c r="CB8" s="655"/>
      <c r="CD8" s="660" t="s">
        <v>236</v>
      </c>
      <c r="CE8" s="661"/>
      <c r="CF8" s="661"/>
      <c r="CG8" s="661"/>
      <c r="CH8" s="661"/>
      <c r="CI8" s="661"/>
      <c r="CJ8" s="661"/>
      <c r="CK8" s="661"/>
      <c r="CL8" s="661"/>
      <c r="CM8" s="661"/>
      <c r="CN8" s="661"/>
      <c r="CO8" s="661"/>
      <c r="CP8" s="661"/>
      <c r="CQ8" s="662"/>
      <c r="CR8" s="645">
        <v>5806198</v>
      </c>
      <c r="CS8" s="646"/>
      <c r="CT8" s="646"/>
      <c r="CU8" s="646"/>
      <c r="CV8" s="646"/>
      <c r="CW8" s="646"/>
      <c r="CX8" s="646"/>
      <c r="CY8" s="647"/>
      <c r="CZ8" s="648">
        <v>29.5</v>
      </c>
      <c r="DA8" s="648"/>
      <c r="DB8" s="648"/>
      <c r="DC8" s="648"/>
      <c r="DD8" s="654">
        <v>202021</v>
      </c>
      <c r="DE8" s="646"/>
      <c r="DF8" s="646"/>
      <c r="DG8" s="646"/>
      <c r="DH8" s="646"/>
      <c r="DI8" s="646"/>
      <c r="DJ8" s="646"/>
      <c r="DK8" s="646"/>
      <c r="DL8" s="646"/>
      <c r="DM8" s="646"/>
      <c r="DN8" s="646"/>
      <c r="DO8" s="646"/>
      <c r="DP8" s="647"/>
      <c r="DQ8" s="654">
        <v>2463711</v>
      </c>
      <c r="DR8" s="646"/>
      <c r="DS8" s="646"/>
      <c r="DT8" s="646"/>
      <c r="DU8" s="646"/>
      <c r="DV8" s="646"/>
      <c r="DW8" s="646"/>
      <c r="DX8" s="646"/>
      <c r="DY8" s="646"/>
      <c r="DZ8" s="646"/>
      <c r="EA8" s="646"/>
      <c r="EB8" s="646"/>
      <c r="EC8" s="655"/>
    </row>
    <row r="9" spans="2:143" ht="11.25" customHeight="1" x14ac:dyDescent="0.15">
      <c r="B9" s="642" t="s">
        <v>237</v>
      </c>
      <c r="C9" s="643"/>
      <c r="D9" s="643"/>
      <c r="E9" s="643"/>
      <c r="F9" s="643"/>
      <c r="G9" s="643"/>
      <c r="H9" s="643"/>
      <c r="I9" s="643"/>
      <c r="J9" s="643"/>
      <c r="K9" s="643"/>
      <c r="L9" s="643"/>
      <c r="M9" s="643"/>
      <c r="N9" s="643"/>
      <c r="O9" s="643"/>
      <c r="P9" s="643"/>
      <c r="Q9" s="644"/>
      <c r="R9" s="645">
        <v>2865</v>
      </c>
      <c r="S9" s="646"/>
      <c r="T9" s="646"/>
      <c r="U9" s="646"/>
      <c r="V9" s="646"/>
      <c r="W9" s="646"/>
      <c r="X9" s="646"/>
      <c r="Y9" s="647"/>
      <c r="Z9" s="648">
        <v>0</v>
      </c>
      <c r="AA9" s="648"/>
      <c r="AB9" s="648"/>
      <c r="AC9" s="648"/>
      <c r="AD9" s="649">
        <v>2865</v>
      </c>
      <c r="AE9" s="649"/>
      <c r="AF9" s="649"/>
      <c r="AG9" s="649"/>
      <c r="AH9" s="649"/>
      <c r="AI9" s="649"/>
      <c r="AJ9" s="649"/>
      <c r="AK9" s="649"/>
      <c r="AL9" s="650">
        <v>0</v>
      </c>
      <c r="AM9" s="651"/>
      <c r="AN9" s="651"/>
      <c r="AO9" s="652"/>
      <c r="AP9" s="642" t="s">
        <v>238</v>
      </c>
      <c r="AQ9" s="643"/>
      <c r="AR9" s="643"/>
      <c r="AS9" s="643"/>
      <c r="AT9" s="643"/>
      <c r="AU9" s="643"/>
      <c r="AV9" s="643"/>
      <c r="AW9" s="643"/>
      <c r="AX9" s="643"/>
      <c r="AY9" s="643"/>
      <c r="AZ9" s="643"/>
      <c r="BA9" s="643"/>
      <c r="BB9" s="643"/>
      <c r="BC9" s="643"/>
      <c r="BD9" s="643"/>
      <c r="BE9" s="643"/>
      <c r="BF9" s="644"/>
      <c r="BG9" s="645">
        <v>717104</v>
      </c>
      <c r="BH9" s="646"/>
      <c r="BI9" s="646"/>
      <c r="BJ9" s="646"/>
      <c r="BK9" s="646"/>
      <c r="BL9" s="646"/>
      <c r="BM9" s="646"/>
      <c r="BN9" s="647"/>
      <c r="BO9" s="648">
        <v>20.2</v>
      </c>
      <c r="BP9" s="648"/>
      <c r="BQ9" s="648"/>
      <c r="BR9" s="648"/>
      <c r="BS9" s="654" t="s">
        <v>127</v>
      </c>
      <c r="BT9" s="646"/>
      <c r="BU9" s="646"/>
      <c r="BV9" s="646"/>
      <c r="BW9" s="646"/>
      <c r="BX9" s="646"/>
      <c r="BY9" s="646"/>
      <c r="BZ9" s="646"/>
      <c r="CA9" s="646"/>
      <c r="CB9" s="655"/>
      <c r="CD9" s="660" t="s">
        <v>239</v>
      </c>
      <c r="CE9" s="661"/>
      <c r="CF9" s="661"/>
      <c r="CG9" s="661"/>
      <c r="CH9" s="661"/>
      <c r="CI9" s="661"/>
      <c r="CJ9" s="661"/>
      <c r="CK9" s="661"/>
      <c r="CL9" s="661"/>
      <c r="CM9" s="661"/>
      <c r="CN9" s="661"/>
      <c r="CO9" s="661"/>
      <c r="CP9" s="661"/>
      <c r="CQ9" s="662"/>
      <c r="CR9" s="645">
        <v>1440908</v>
      </c>
      <c r="CS9" s="646"/>
      <c r="CT9" s="646"/>
      <c r="CU9" s="646"/>
      <c r="CV9" s="646"/>
      <c r="CW9" s="646"/>
      <c r="CX9" s="646"/>
      <c r="CY9" s="647"/>
      <c r="CZ9" s="648">
        <v>7.3</v>
      </c>
      <c r="DA9" s="648"/>
      <c r="DB9" s="648"/>
      <c r="DC9" s="648"/>
      <c r="DD9" s="654">
        <v>18170</v>
      </c>
      <c r="DE9" s="646"/>
      <c r="DF9" s="646"/>
      <c r="DG9" s="646"/>
      <c r="DH9" s="646"/>
      <c r="DI9" s="646"/>
      <c r="DJ9" s="646"/>
      <c r="DK9" s="646"/>
      <c r="DL9" s="646"/>
      <c r="DM9" s="646"/>
      <c r="DN9" s="646"/>
      <c r="DO9" s="646"/>
      <c r="DP9" s="647"/>
      <c r="DQ9" s="654">
        <v>1297633</v>
      </c>
      <c r="DR9" s="646"/>
      <c r="DS9" s="646"/>
      <c r="DT9" s="646"/>
      <c r="DU9" s="646"/>
      <c r="DV9" s="646"/>
      <c r="DW9" s="646"/>
      <c r="DX9" s="646"/>
      <c r="DY9" s="646"/>
      <c r="DZ9" s="646"/>
      <c r="EA9" s="646"/>
      <c r="EB9" s="646"/>
      <c r="EC9" s="655"/>
    </row>
    <row r="10" spans="2:143" ht="11.25" customHeight="1" x14ac:dyDescent="0.15">
      <c r="B10" s="642" t="s">
        <v>240</v>
      </c>
      <c r="C10" s="643"/>
      <c r="D10" s="643"/>
      <c r="E10" s="643"/>
      <c r="F10" s="643"/>
      <c r="G10" s="643"/>
      <c r="H10" s="643"/>
      <c r="I10" s="643"/>
      <c r="J10" s="643"/>
      <c r="K10" s="643"/>
      <c r="L10" s="643"/>
      <c r="M10" s="643"/>
      <c r="N10" s="643"/>
      <c r="O10" s="643"/>
      <c r="P10" s="643"/>
      <c r="Q10" s="644"/>
      <c r="R10" s="645" t="s">
        <v>127</v>
      </c>
      <c r="S10" s="646"/>
      <c r="T10" s="646"/>
      <c r="U10" s="646"/>
      <c r="V10" s="646"/>
      <c r="W10" s="646"/>
      <c r="X10" s="646"/>
      <c r="Y10" s="647"/>
      <c r="Z10" s="648" t="s">
        <v>127</v>
      </c>
      <c r="AA10" s="648"/>
      <c r="AB10" s="648"/>
      <c r="AC10" s="648"/>
      <c r="AD10" s="649" t="s">
        <v>127</v>
      </c>
      <c r="AE10" s="649"/>
      <c r="AF10" s="649"/>
      <c r="AG10" s="649"/>
      <c r="AH10" s="649"/>
      <c r="AI10" s="649"/>
      <c r="AJ10" s="649"/>
      <c r="AK10" s="649"/>
      <c r="AL10" s="650" t="s">
        <v>127</v>
      </c>
      <c r="AM10" s="651"/>
      <c r="AN10" s="651"/>
      <c r="AO10" s="652"/>
      <c r="AP10" s="642" t="s">
        <v>241</v>
      </c>
      <c r="AQ10" s="643"/>
      <c r="AR10" s="643"/>
      <c r="AS10" s="643"/>
      <c r="AT10" s="643"/>
      <c r="AU10" s="643"/>
      <c r="AV10" s="643"/>
      <c r="AW10" s="643"/>
      <c r="AX10" s="643"/>
      <c r="AY10" s="643"/>
      <c r="AZ10" s="643"/>
      <c r="BA10" s="643"/>
      <c r="BB10" s="643"/>
      <c r="BC10" s="643"/>
      <c r="BD10" s="643"/>
      <c r="BE10" s="643"/>
      <c r="BF10" s="644"/>
      <c r="BG10" s="645">
        <v>61619</v>
      </c>
      <c r="BH10" s="646"/>
      <c r="BI10" s="646"/>
      <c r="BJ10" s="646"/>
      <c r="BK10" s="646"/>
      <c r="BL10" s="646"/>
      <c r="BM10" s="646"/>
      <c r="BN10" s="647"/>
      <c r="BO10" s="648">
        <v>1.7</v>
      </c>
      <c r="BP10" s="648"/>
      <c r="BQ10" s="648"/>
      <c r="BR10" s="648"/>
      <c r="BS10" s="654" t="s">
        <v>127</v>
      </c>
      <c r="BT10" s="646"/>
      <c r="BU10" s="646"/>
      <c r="BV10" s="646"/>
      <c r="BW10" s="646"/>
      <c r="BX10" s="646"/>
      <c r="BY10" s="646"/>
      <c r="BZ10" s="646"/>
      <c r="CA10" s="646"/>
      <c r="CB10" s="655"/>
      <c r="CD10" s="660" t="s">
        <v>242</v>
      </c>
      <c r="CE10" s="661"/>
      <c r="CF10" s="661"/>
      <c r="CG10" s="661"/>
      <c r="CH10" s="661"/>
      <c r="CI10" s="661"/>
      <c r="CJ10" s="661"/>
      <c r="CK10" s="661"/>
      <c r="CL10" s="661"/>
      <c r="CM10" s="661"/>
      <c r="CN10" s="661"/>
      <c r="CO10" s="661"/>
      <c r="CP10" s="661"/>
      <c r="CQ10" s="662"/>
      <c r="CR10" s="645">
        <v>12905</v>
      </c>
      <c r="CS10" s="646"/>
      <c r="CT10" s="646"/>
      <c r="CU10" s="646"/>
      <c r="CV10" s="646"/>
      <c r="CW10" s="646"/>
      <c r="CX10" s="646"/>
      <c r="CY10" s="647"/>
      <c r="CZ10" s="648">
        <v>0.1</v>
      </c>
      <c r="DA10" s="648"/>
      <c r="DB10" s="648"/>
      <c r="DC10" s="648"/>
      <c r="DD10" s="654" t="s">
        <v>243</v>
      </c>
      <c r="DE10" s="646"/>
      <c r="DF10" s="646"/>
      <c r="DG10" s="646"/>
      <c r="DH10" s="646"/>
      <c r="DI10" s="646"/>
      <c r="DJ10" s="646"/>
      <c r="DK10" s="646"/>
      <c r="DL10" s="646"/>
      <c r="DM10" s="646"/>
      <c r="DN10" s="646"/>
      <c r="DO10" s="646"/>
      <c r="DP10" s="647"/>
      <c r="DQ10" s="654">
        <v>12905</v>
      </c>
      <c r="DR10" s="646"/>
      <c r="DS10" s="646"/>
      <c r="DT10" s="646"/>
      <c r="DU10" s="646"/>
      <c r="DV10" s="646"/>
      <c r="DW10" s="646"/>
      <c r="DX10" s="646"/>
      <c r="DY10" s="646"/>
      <c r="DZ10" s="646"/>
      <c r="EA10" s="646"/>
      <c r="EB10" s="646"/>
      <c r="EC10" s="655"/>
    </row>
    <row r="11" spans="2:143" ht="11.25" customHeight="1" x14ac:dyDescent="0.15">
      <c r="B11" s="642" t="s">
        <v>244</v>
      </c>
      <c r="C11" s="643"/>
      <c r="D11" s="643"/>
      <c r="E11" s="643"/>
      <c r="F11" s="643"/>
      <c r="G11" s="643"/>
      <c r="H11" s="643"/>
      <c r="I11" s="643"/>
      <c r="J11" s="643"/>
      <c r="K11" s="643"/>
      <c r="L11" s="643"/>
      <c r="M11" s="643"/>
      <c r="N11" s="643"/>
      <c r="O11" s="643"/>
      <c r="P11" s="643"/>
      <c r="Q11" s="644"/>
      <c r="R11" s="645">
        <v>402825</v>
      </c>
      <c r="S11" s="646"/>
      <c r="T11" s="646"/>
      <c r="U11" s="646"/>
      <c r="V11" s="646"/>
      <c r="W11" s="646"/>
      <c r="X11" s="646"/>
      <c r="Y11" s="647"/>
      <c r="Z11" s="650">
        <v>1.9</v>
      </c>
      <c r="AA11" s="651"/>
      <c r="AB11" s="651"/>
      <c r="AC11" s="663"/>
      <c r="AD11" s="654">
        <v>402825</v>
      </c>
      <c r="AE11" s="646"/>
      <c r="AF11" s="646"/>
      <c r="AG11" s="646"/>
      <c r="AH11" s="646"/>
      <c r="AI11" s="646"/>
      <c r="AJ11" s="646"/>
      <c r="AK11" s="647"/>
      <c r="AL11" s="650">
        <v>4.7</v>
      </c>
      <c r="AM11" s="651"/>
      <c r="AN11" s="651"/>
      <c r="AO11" s="652"/>
      <c r="AP11" s="642" t="s">
        <v>245</v>
      </c>
      <c r="AQ11" s="643"/>
      <c r="AR11" s="643"/>
      <c r="AS11" s="643"/>
      <c r="AT11" s="643"/>
      <c r="AU11" s="643"/>
      <c r="AV11" s="643"/>
      <c r="AW11" s="643"/>
      <c r="AX11" s="643"/>
      <c r="AY11" s="643"/>
      <c r="AZ11" s="643"/>
      <c r="BA11" s="643"/>
      <c r="BB11" s="643"/>
      <c r="BC11" s="643"/>
      <c r="BD11" s="643"/>
      <c r="BE11" s="643"/>
      <c r="BF11" s="644"/>
      <c r="BG11" s="645">
        <v>152029</v>
      </c>
      <c r="BH11" s="646"/>
      <c r="BI11" s="646"/>
      <c r="BJ11" s="646"/>
      <c r="BK11" s="646"/>
      <c r="BL11" s="646"/>
      <c r="BM11" s="646"/>
      <c r="BN11" s="647"/>
      <c r="BO11" s="648">
        <v>4.3</v>
      </c>
      <c r="BP11" s="648"/>
      <c r="BQ11" s="648"/>
      <c r="BR11" s="648"/>
      <c r="BS11" s="654">
        <v>30111</v>
      </c>
      <c r="BT11" s="646"/>
      <c r="BU11" s="646"/>
      <c r="BV11" s="646"/>
      <c r="BW11" s="646"/>
      <c r="BX11" s="646"/>
      <c r="BY11" s="646"/>
      <c r="BZ11" s="646"/>
      <c r="CA11" s="646"/>
      <c r="CB11" s="655"/>
      <c r="CD11" s="660" t="s">
        <v>246</v>
      </c>
      <c r="CE11" s="661"/>
      <c r="CF11" s="661"/>
      <c r="CG11" s="661"/>
      <c r="CH11" s="661"/>
      <c r="CI11" s="661"/>
      <c r="CJ11" s="661"/>
      <c r="CK11" s="661"/>
      <c r="CL11" s="661"/>
      <c r="CM11" s="661"/>
      <c r="CN11" s="661"/>
      <c r="CO11" s="661"/>
      <c r="CP11" s="661"/>
      <c r="CQ11" s="662"/>
      <c r="CR11" s="645">
        <v>1014509</v>
      </c>
      <c r="CS11" s="646"/>
      <c r="CT11" s="646"/>
      <c r="CU11" s="646"/>
      <c r="CV11" s="646"/>
      <c r="CW11" s="646"/>
      <c r="CX11" s="646"/>
      <c r="CY11" s="647"/>
      <c r="CZ11" s="648">
        <v>5.2</v>
      </c>
      <c r="DA11" s="648"/>
      <c r="DB11" s="648"/>
      <c r="DC11" s="648"/>
      <c r="DD11" s="654">
        <v>171425</v>
      </c>
      <c r="DE11" s="646"/>
      <c r="DF11" s="646"/>
      <c r="DG11" s="646"/>
      <c r="DH11" s="646"/>
      <c r="DI11" s="646"/>
      <c r="DJ11" s="646"/>
      <c r="DK11" s="646"/>
      <c r="DL11" s="646"/>
      <c r="DM11" s="646"/>
      <c r="DN11" s="646"/>
      <c r="DO11" s="646"/>
      <c r="DP11" s="647"/>
      <c r="DQ11" s="654">
        <v>516399</v>
      </c>
      <c r="DR11" s="646"/>
      <c r="DS11" s="646"/>
      <c r="DT11" s="646"/>
      <c r="DU11" s="646"/>
      <c r="DV11" s="646"/>
      <c r="DW11" s="646"/>
      <c r="DX11" s="646"/>
      <c r="DY11" s="646"/>
      <c r="DZ11" s="646"/>
      <c r="EA11" s="646"/>
      <c r="EB11" s="646"/>
      <c r="EC11" s="655"/>
    </row>
    <row r="12" spans="2:143" ht="11.25" customHeight="1" x14ac:dyDescent="0.15">
      <c r="B12" s="642" t="s">
        <v>247</v>
      </c>
      <c r="C12" s="643"/>
      <c r="D12" s="643"/>
      <c r="E12" s="643"/>
      <c r="F12" s="643"/>
      <c r="G12" s="643"/>
      <c r="H12" s="643"/>
      <c r="I12" s="643"/>
      <c r="J12" s="643"/>
      <c r="K12" s="643"/>
      <c r="L12" s="643"/>
      <c r="M12" s="643"/>
      <c r="N12" s="643"/>
      <c r="O12" s="643"/>
      <c r="P12" s="643"/>
      <c r="Q12" s="644"/>
      <c r="R12" s="645" t="s">
        <v>127</v>
      </c>
      <c r="S12" s="646"/>
      <c r="T12" s="646"/>
      <c r="U12" s="646"/>
      <c r="V12" s="646"/>
      <c r="W12" s="646"/>
      <c r="X12" s="646"/>
      <c r="Y12" s="647"/>
      <c r="Z12" s="648" t="s">
        <v>127</v>
      </c>
      <c r="AA12" s="648"/>
      <c r="AB12" s="648"/>
      <c r="AC12" s="648"/>
      <c r="AD12" s="649" t="s">
        <v>243</v>
      </c>
      <c r="AE12" s="649"/>
      <c r="AF12" s="649"/>
      <c r="AG12" s="649"/>
      <c r="AH12" s="649"/>
      <c r="AI12" s="649"/>
      <c r="AJ12" s="649"/>
      <c r="AK12" s="649"/>
      <c r="AL12" s="650" t="s">
        <v>235</v>
      </c>
      <c r="AM12" s="651"/>
      <c r="AN12" s="651"/>
      <c r="AO12" s="652"/>
      <c r="AP12" s="642" t="s">
        <v>248</v>
      </c>
      <c r="AQ12" s="643"/>
      <c r="AR12" s="643"/>
      <c r="AS12" s="643"/>
      <c r="AT12" s="643"/>
      <c r="AU12" s="643"/>
      <c r="AV12" s="643"/>
      <c r="AW12" s="643"/>
      <c r="AX12" s="643"/>
      <c r="AY12" s="643"/>
      <c r="AZ12" s="643"/>
      <c r="BA12" s="643"/>
      <c r="BB12" s="643"/>
      <c r="BC12" s="643"/>
      <c r="BD12" s="643"/>
      <c r="BE12" s="643"/>
      <c r="BF12" s="644"/>
      <c r="BG12" s="645">
        <v>2325617</v>
      </c>
      <c r="BH12" s="646"/>
      <c r="BI12" s="646"/>
      <c r="BJ12" s="646"/>
      <c r="BK12" s="646"/>
      <c r="BL12" s="646"/>
      <c r="BM12" s="646"/>
      <c r="BN12" s="647"/>
      <c r="BO12" s="648">
        <v>65.599999999999994</v>
      </c>
      <c r="BP12" s="648"/>
      <c r="BQ12" s="648"/>
      <c r="BR12" s="648"/>
      <c r="BS12" s="654" t="s">
        <v>127</v>
      </c>
      <c r="BT12" s="646"/>
      <c r="BU12" s="646"/>
      <c r="BV12" s="646"/>
      <c r="BW12" s="646"/>
      <c r="BX12" s="646"/>
      <c r="BY12" s="646"/>
      <c r="BZ12" s="646"/>
      <c r="CA12" s="646"/>
      <c r="CB12" s="655"/>
      <c r="CD12" s="660" t="s">
        <v>249</v>
      </c>
      <c r="CE12" s="661"/>
      <c r="CF12" s="661"/>
      <c r="CG12" s="661"/>
      <c r="CH12" s="661"/>
      <c r="CI12" s="661"/>
      <c r="CJ12" s="661"/>
      <c r="CK12" s="661"/>
      <c r="CL12" s="661"/>
      <c r="CM12" s="661"/>
      <c r="CN12" s="661"/>
      <c r="CO12" s="661"/>
      <c r="CP12" s="661"/>
      <c r="CQ12" s="662"/>
      <c r="CR12" s="645">
        <v>718666</v>
      </c>
      <c r="CS12" s="646"/>
      <c r="CT12" s="646"/>
      <c r="CU12" s="646"/>
      <c r="CV12" s="646"/>
      <c r="CW12" s="646"/>
      <c r="CX12" s="646"/>
      <c r="CY12" s="647"/>
      <c r="CZ12" s="648">
        <v>3.7</v>
      </c>
      <c r="DA12" s="648"/>
      <c r="DB12" s="648"/>
      <c r="DC12" s="648"/>
      <c r="DD12" s="654">
        <v>36797</v>
      </c>
      <c r="DE12" s="646"/>
      <c r="DF12" s="646"/>
      <c r="DG12" s="646"/>
      <c r="DH12" s="646"/>
      <c r="DI12" s="646"/>
      <c r="DJ12" s="646"/>
      <c r="DK12" s="646"/>
      <c r="DL12" s="646"/>
      <c r="DM12" s="646"/>
      <c r="DN12" s="646"/>
      <c r="DO12" s="646"/>
      <c r="DP12" s="647"/>
      <c r="DQ12" s="654">
        <v>362624</v>
      </c>
      <c r="DR12" s="646"/>
      <c r="DS12" s="646"/>
      <c r="DT12" s="646"/>
      <c r="DU12" s="646"/>
      <c r="DV12" s="646"/>
      <c r="DW12" s="646"/>
      <c r="DX12" s="646"/>
      <c r="DY12" s="646"/>
      <c r="DZ12" s="646"/>
      <c r="EA12" s="646"/>
      <c r="EB12" s="646"/>
      <c r="EC12" s="655"/>
    </row>
    <row r="13" spans="2:143" ht="11.25" customHeight="1" x14ac:dyDescent="0.15">
      <c r="B13" s="642" t="s">
        <v>250</v>
      </c>
      <c r="C13" s="643"/>
      <c r="D13" s="643"/>
      <c r="E13" s="643"/>
      <c r="F13" s="643"/>
      <c r="G13" s="643"/>
      <c r="H13" s="643"/>
      <c r="I13" s="643"/>
      <c r="J13" s="643"/>
      <c r="K13" s="643"/>
      <c r="L13" s="643"/>
      <c r="M13" s="643"/>
      <c r="N13" s="643"/>
      <c r="O13" s="643"/>
      <c r="P13" s="643"/>
      <c r="Q13" s="644"/>
      <c r="R13" s="645" t="s">
        <v>127</v>
      </c>
      <c r="S13" s="646"/>
      <c r="T13" s="646"/>
      <c r="U13" s="646"/>
      <c r="V13" s="646"/>
      <c r="W13" s="646"/>
      <c r="X13" s="646"/>
      <c r="Y13" s="647"/>
      <c r="Z13" s="648" t="s">
        <v>235</v>
      </c>
      <c r="AA13" s="648"/>
      <c r="AB13" s="648"/>
      <c r="AC13" s="648"/>
      <c r="AD13" s="649" t="s">
        <v>243</v>
      </c>
      <c r="AE13" s="649"/>
      <c r="AF13" s="649"/>
      <c r="AG13" s="649"/>
      <c r="AH13" s="649"/>
      <c r="AI13" s="649"/>
      <c r="AJ13" s="649"/>
      <c r="AK13" s="649"/>
      <c r="AL13" s="650" t="s">
        <v>127</v>
      </c>
      <c r="AM13" s="651"/>
      <c r="AN13" s="651"/>
      <c r="AO13" s="652"/>
      <c r="AP13" s="642" t="s">
        <v>251</v>
      </c>
      <c r="AQ13" s="643"/>
      <c r="AR13" s="643"/>
      <c r="AS13" s="643"/>
      <c r="AT13" s="643"/>
      <c r="AU13" s="643"/>
      <c r="AV13" s="643"/>
      <c r="AW13" s="643"/>
      <c r="AX13" s="643"/>
      <c r="AY13" s="643"/>
      <c r="AZ13" s="643"/>
      <c r="BA13" s="643"/>
      <c r="BB13" s="643"/>
      <c r="BC13" s="643"/>
      <c r="BD13" s="643"/>
      <c r="BE13" s="643"/>
      <c r="BF13" s="644"/>
      <c r="BG13" s="645">
        <v>2209365</v>
      </c>
      <c r="BH13" s="646"/>
      <c r="BI13" s="646"/>
      <c r="BJ13" s="646"/>
      <c r="BK13" s="646"/>
      <c r="BL13" s="646"/>
      <c r="BM13" s="646"/>
      <c r="BN13" s="647"/>
      <c r="BO13" s="648">
        <v>62.3</v>
      </c>
      <c r="BP13" s="648"/>
      <c r="BQ13" s="648"/>
      <c r="BR13" s="648"/>
      <c r="BS13" s="654" t="s">
        <v>127</v>
      </c>
      <c r="BT13" s="646"/>
      <c r="BU13" s="646"/>
      <c r="BV13" s="646"/>
      <c r="BW13" s="646"/>
      <c r="BX13" s="646"/>
      <c r="BY13" s="646"/>
      <c r="BZ13" s="646"/>
      <c r="CA13" s="646"/>
      <c r="CB13" s="655"/>
      <c r="CD13" s="660" t="s">
        <v>252</v>
      </c>
      <c r="CE13" s="661"/>
      <c r="CF13" s="661"/>
      <c r="CG13" s="661"/>
      <c r="CH13" s="661"/>
      <c r="CI13" s="661"/>
      <c r="CJ13" s="661"/>
      <c r="CK13" s="661"/>
      <c r="CL13" s="661"/>
      <c r="CM13" s="661"/>
      <c r="CN13" s="661"/>
      <c r="CO13" s="661"/>
      <c r="CP13" s="661"/>
      <c r="CQ13" s="662"/>
      <c r="CR13" s="645">
        <v>1572123</v>
      </c>
      <c r="CS13" s="646"/>
      <c r="CT13" s="646"/>
      <c r="CU13" s="646"/>
      <c r="CV13" s="646"/>
      <c r="CW13" s="646"/>
      <c r="CX13" s="646"/>
      <c r="CY13" s="647"/>
      <c r="CZ13" s="648">
        <v>8</v>
      </c>
      <c r="DA13" s="648"/>
      <c r="DB13" s="648"/>
      <c r="DC13" s="648"/>
      <c r="DD13" s="654">
        <v>1048774</v>
      </c>
      <c r="DE13" s="646"/>
      <c r="DF13" s="646"/>
      <c r="DG13" s="646"/>
      <c r="DH13" s="646"/>
      <c r="DI13" s="646"/>
      <c r="DJ13" s="646"/>
      <c r="DK13" s="646"/>
      <c r="DL13" s="646"/>
      <c r="DM13" s="646"/>
      <c r="DN13" s="646"/>
      <c r="DO13" s="646"/>
      <c r="DP13" s="647"/>
      <c r="DQ13" s="654">
        <v>610163</v>
      </c>
      <c r="DR13" s="646"/>
      <c r="DS13" s="646"/>
      <c r="DT13" s="646"/>
      <c r="DU13" s="646"/>
      <c r="DV13" s="646"/>
      <c r="DW13" s="646"/>
      <c r="DX13" s="646"/>
      <c r="DY13" s="646"/>
      <c r="DZ13" s="646"/>
      <c r="EA13" s="646"/>
      <c r="EB13" s="646"/>
      <c r="EC13" s="655"/>
    </row>
    <row r="14" spans="2:143" ht="11.25" customHeight="1" x14ac:dyDescent="0.15">
      <c r="B14" s="642" t="s">
        <v>253</v>
      </c>
      <c r="C14" s="643"/>
      <c r="D14" s="643"/>
      <c r="E14" s="643"/>
      <c r="F14" s="643"/>
      <c r="G14" s="643"/>
      <c r="H14" s="643"/>
      <c r="I14" s="643"/>
      <c r="J14" s="643"/>
      <c r="K14" s="643"/>
      <c r="L14" s="643"/>
      <c r="M14" s="643"/>
      <c r="N14" s="643"/>
      <c r="O14" s="643"/>
      <c r="P14" s="643"/>
      <c r="Q14" s="644"/>
      <c r="R14" s="645">
        <v>13344</v>
      </c>
      <c r="S14" s="646"/>
      <c r="T14" s="646"/>
      <c r="U14" s="646"/>
      <c r="V14" s="646"/>
      <c r="W14" s="646"/>
      <c r="X14" s="646"/>
      <c r="Y14" s="647"/>
      <c r="Z14" s="648">
        <v>0.1</v>
      </c>
      <c r="AA14" s="648"/>
      <c r="AB14" s="648"/>
      <c r="AC14" s="648"/>
      <c r="AD14" s="649">
        <v>13344</v>
      </c>
      <c r="AE14" s="649"/>
      <c r="AF14" s="649"/>
      <c r="AG14" s="649"/>
      <c r="AH14" s="649"/>
      <c r="AI14" s="649"/>
      <c r="AJ14" s="649"/>
      <c r="AK14" s="649"/>
      <c r="AL14" s="650">
        <v>0.2</v>
      </c>
      <c r="AM14" s="651"/>
      <c r="AN14" s="651"/>
      <c r="AO14" s="652"/>
      <c r="AP14" s="642" t="s">
        <v>254</v>
      </c>
      <c r="AQ14" s="643"/>
      <c r="AR14" s="643"/>
      <c r="AS14" s="643"/>
      <c r="AT14" s="643"/>
      <c r="AU14" s="643"/>
      <c r="AV14" s="643"/>
      <c r="AW14" s="643"/>
      <c r="AX14" s="643"/>
      <c r="AY14" s="643"/>
      <c r="AZ14" s="643"/>
      <c r="BA14" s="643"/>
      <c r="BB14" s="643"/>
      <c r="BC14" s="643"/>
      <c r="BD14" s="643"/>
      <c r="BE14" s="643"/>
      <c r="BF14" s="644"/>
      <c r="BG14" s="645">
        <v>92022</v>
      </c>
      <c r="BH14" s="646"/>
      <c r="BI14" s="646"/>
      <c r="BJ14" s="646"/>
      <c r="BK14" s="646"/>
      <c r="BL14" s="646"/>
      <c r="BM14" s="646"/>
      <c r="BN14" s="647"/>
      <c r="BO14" s="648">
        <v>2.6</v>
      </c>
      <c r="BP14" s="648"/>
      <c r="BQ14" s="648"/>
      <c r="BR14" s="648"/>
      <c r="BS14" s="654" t="s">
        <v>243</v>
      </c>
      <c r="BT14" s="646"/>
      <c r="BU14" s="646"/>
      <c r="BV14" s="646"/>
      <c r="BW14" s="646"/>
      <c r="BX14" s="646"/>
      <c r="BY14" s="646"/>
      <c r="BZ14" s="646"/>
      <c r="CA14" s="646"/>
      <c r="CB14" s="655"/>
      <c r="CD14" s="660" t="s">
        <v>255</v>
      </c>
      <c r="CE14" s="661"/>
      <c r="CF14" s="661"/>
      <c r="CG14" s="661"/>
      <c r="CH14" s="661"/>
      <c r="CI14" s="661"/>
      <c r="CJ14" s="661"/>
      <c r="CK14" s="661"/>
      <c r="CL14" s="661"/>
      <c r="CM14" s="661"/>
      <c r="CN14" s="661"/>
      <c r="CO14" s="661"/>
      <c r="CP14" s="661"/>
      <c r="CQ14" s="662"/>
      <c r="CR14" s="645">
        <v>679309</v>
      </c>
      <c r="CS14" s="646"/>
      <c r="CT14" s="646"/>
      <c r="CU14" s="646"/>
      <c r="CV14" s="646"/>
      <c r="CW14" s="646"/>
      <c r="CX14" s="646"/>
      <c r="CY14" s="647"/>
      <c r="CZ14" s="648">
        <v>3.5</v>
      </c>
      <c r="DA14" s="648"/>
      <c r="DB14" s="648"/>
      <c r="DC14" s="648"/>
      <c r="DD14" s="654">
        <v>101186</v>
      </c>
      <c r="DE14" s="646"/>
      <c r="DF14" s="646"/>
      <c r="DG14" s="646"/>
      <c r="DH14" s="646"/>
      <c r="DI14" s="646"/>
      <c r="DJ14" s="646"/>
      <c r="DK14" s="646"/>
      <c r="DL14" s="646"/>
      <c r="DM14" s="646"/>
      <c r="DN14" s="646"/>
      <c r="DO14" s="646"/>
      <c r="DP14" s="647"/>
      <c r="DQ14" s="654">
        <v>591965</v>
      </c>
      <c r="DR14" s="646"/>
      <c r="DS14" s="646"/>
      <c r="DT14" s="646"/>
      <c r="DU14" s="646"/>
      <c r="DV14" s="646"/>
      <c r="DW14" s="646"/>
      <c r="DX14" s="646"/>
      <c r="DY14" s="646"/>
      <c r="DZ14" s="646"/>
      <c r="EA14" s="646"/>
      <c r="EB14" s="646"/>
      <c r="EC14" s="655"/>
    </row>
    <row r="15" spans="2:143" ht="11.25" customHeight="1" x14ac:dyDescent="0.15">
      <c r="B15" s="642" t="s">
        <v>256</v>
      </c>
      <c r="C15" s="643"/>
      <c r="D15" s="643"/>
      <c r="E15" s="643"/>
      <c r="F15" s="643"/>
      <c r="G15" s="643"/>
      <c r="H15" s="643"/>
      <c r="I15" s="643"/>
      <c r="J15" s="643"/>
      <c r="K15" s="643"/>
      <c r="L15" s="643"/>
      <c r="M15" s="643"/>
      <c r="N15" s="643"/>
      <c r="O15" s="643"/>
      <c r="P15" s="643"/>
      <c r="Q15" s="644"/>
      <c r="R15" s="645" t="s">
        <v>127</v>
      </c>
      <c r="S15" s="646"/>
      <c r="T15" s="646"/>
      <c r="U15" s="646"/>
      <c r="V15" s="646"/>
      <c r="W15" s="646"/>
      <c r="X15" s="646"/>
      <c r="Y15" s="647"/>
      <c r="Z15" s="648" t="s">
        <v>235</v>
      </c>
      <c r="AA15" s="648"/>
      <c r="AB15" s="648"/>
      <c r="AC15" s="648"/>
      <c r="AD15" s="649" t="s">
        <v>127</v>
      </c>
      <c r="AE15" s="649"/>
      <c r="AF15" s="649"/>
      <c r="AG15" s="649"/>
      <c r="AH15" s="649"/>
      <c r="AI15" s="649"/>
      <c r="AJ15" s="649"/>
      <c r="AK15" s="649"/>
      <c r="AL15" s="650" t="s">
        <v>127</v>
      </c>
      <c r="AM15" s="651"/>
      <c r="AN15" s="651"/>
      <c r="AO15" s="652"/>
      <c r="AP15" s="642" t="s">
        <v>257</v>
      </c>
      <c r="AQ15" s="643"/>
      <c r="AR15" s="643"/>
      <c r="AS15" s="643"/>
      <c r="AT15" s="643"/>
      <c r="AU15" s="643"/>
      <c r="AV15" s="643"/>
      <c r="AW15" s="643"/>
      <c r="AX15" s="643"/>
      <c r="AY15" s="643"/>
      <c r="AZ15" s="643"/>
      <c r="BA15" s="643"/>
      <c r="BB15" s="643"/>
      <c r="BC15" s="643"/>
      <c r="BD15" s="643"/>
      <c r="BE15" s="643"/>
      <c r="BF15" s="644"/>
      <c r="BG15" s="645">
        <v>157502</v>
      </c>
      <c r="BH15" s="646"/>
      <c r="BI15" s="646"/>
      <c r="BJ15" s="646"/>
      <c r="BK15" s="646"/>
      <c r="BL15" s="646"/>
      <c r="BM15" s="646"/>
      <c r="BN15" s="647"/>
      <c r="BO15" s="648">
        <v>4.4000000000000004</v>
      </c>
      <c r="BP15" s="648"/>
      <c r="BQ15" s="648"/>
      <c r="BR15" s="648"/>
      <c r="BS15" s="654" t="s">
        <v>127</v>
      </c>
      <c r="BT15" s="646"/>
      <c r="BU15" s="646"/>
      <c r="BV15" s="646"/>
      <c r="BW15" s="646"/>
      <c r="BX15" s="646"/>
      <c r="BY15" s="646"/>
      <c r="BZ15" s="646"/>
      <c r="CA15" s="646"/>
      <c r="CB15" s="655"/>
      <c r="CD15" s="660" t="s">
        <v>258</v>
      </c>
      <c r="CE15" s="661"/>
      <c r="CF15" s="661"/>
      <c r="CG15" s="661"/>
      <c r="CH15" s="661"/>
      <c r="CI15" s="661"/>
      <c r="CJ15" s="661"/>
      <c r="CK15" s="661"/>
      <c r="CL15" s="661"/>
      <c r="CM15" s="661"/>
      <c r="CN15" s="661"/>
      <c r="CO15" s="661"/>
      <c r="CP15" s="661"/>
      <c r="CQ15" s="662"/>
      <c r="CR15" s="645">
        <v>1934388</v>
      </c>
      <c r="CS15" s="646"/>
      <c r="CT15" s="646"/>
      <c r="CU15" s="646"/>
      <c r="CV15" s="646"/>
      <c r="CW15" s="646"/>
      <c r="CX15" s="646"/>
      <c r="CY15" s="647"/>
      <c r="CZ15" s="648">
        <v>9.8000000000000007</v>
      </c>
      <c r="DA15" s="648"/>
      <c r="DB15" s="648"/>
      <c r="DC15" s="648"/>
      <c r="DD15" s="654">
        <v>943543</v>
      </c>
      <c r="DE15" s="646"/>
      <c r="DF15" s="646"/>
      <c r="DG15" s="646"/>
      <c r="DH15" s="646"/>
      <c r="DI15" s="646"/>
      <c r="DJ15" s="646"/>
      <c r="DK15" s="646"/>
      <c r="DL15" s="646"/>
      <c r="DM15" s="646"/>
      <c r="DN15" s="646"/>
      <c r="DO15" s="646"/>
      <c r="DP15" s="647"/>
      <c r="DQ15" s="654">
        <v>848960</v>
      </c>
      <c r="DR15" s="646"/>
      <c r="DS15" s="646"/>
      <c r="DT15" s="646"/>
      <c r="DU15" s="646"/>
      <c r="DV15" s="646"/>
      <c r="DW15" s="646"/>
      <c r="DX15" s="646"/>
      <c r="DY15" s="646"/>
      <c r="DZ15" s="646"/>
      <c r="EA15" s="646"/>
      <c r="EB15" s="646"/>
      <c r="EC15" s="655"/>
    </row>
    <row r="16" spans="2:143" ht="11.25" customHeight="1" x14ac:dyDescent="0.15">
      <c r="B16" s="642" t="s">
        <v>259</v>
      </c>
      <c r="C16" s="643"/>
      <c r="D16" s="643"/>
      <c r="E16" s="643"/>
      <c r="F16" s="643"/>
      <c r="G16" s="643"/>
      <c r="H16" s="643"/>
      <c r="I16" s="643"/>
      <c r="J16" s="643"/>
      <c r="K16" s="643"/>
      <c r="L16" s="643"/>
      <c r="M16" s="643"/>
      <c r="N16" s="643"/>
      <c r="O16" s="643"/>
      <c r="P16" s="643"/>
      <c r="Q16" s="644"/>
      <c r="R16" s="645">
        <v>2902</v>
      </c>
      <c r="S16" s="646"/>
      <c r="T16" s="646"/>
      <c r="U16" s="646"/>
      <c r="V16" s="646"/>
      <c r="W16" s="646"/>
      <c r="X16" s="646"/>
      <c r="Y16" s="647"/>
      <c r="Z16" s="648">
        <v>0</v>
      </c>
      <c r="AA16" s="648"/>
      <c r="AB16" s="648"/>
      <c r="AC16" s="648"/>
      <c r="AD16" s="649">
        <v>2902</v>
      </c>
      <c r="AE16" s="649"/>
      <c r="AF16" s="649"/>
      <c r="AG16" s="649"/>
      <c r="AH16" s="649"/>
      <c r="AI16" s="649"/>
      <c r="AJ16" s="649"/>
      <c r="AK16" s="649"/>
      <c r="AL16" s="650">
        <v>0</v>
      </c>
      <c r="AM16" s="651"/>
      <c r="AN16" s="651"/>
      <c r="AO16" s="652"/>
      <c r="AP16" s="642" t="s">
        <v>260</v>
      </c>
      <c r="AQ16" s="643"/>
      <c r="AR16" s="643"/>
      <c r="AS16" s="643"/>
      <c r="AT16" s="643"/>
      <c r="AU16" s="643"/>
      <c r="AV16" s="643"/>
      <c r="AW16" s="643"/>
      <c r="AX16" s="643"/>
      <c r="AY16" s="643"/>
      <c r="AZ16" s="643"/>
      <c r="BA16" s="643"/>
      <c r="BB16" s="643"/>
      <c r="BC16" s="643"/>
      <c r="BD16" s="643"/>
      <c r="BE16" s="643"/>
      <c r="BF16" s="644"/>
      <c r="BG16" s="645" t="s">
        <v>127</v>
      </c>
      <c r="BH16" s="646"/>
      <c r="BI16" s="646"/>
      <c r="BJ16" s="646"/>
      <c r="BK16" s="646"/>
      <c r="BL16" s="646"/>
      <c r="BM16" s="646"/>
      <c r="BN16" s="647"/>
      <c r="BO16" s="648" t="s">
        <v>235</v>
      </c>
      <c r="BP16" s="648"/>
      <c r="BQ16" s="648"/>
      <c r="BR16" s="648"/>
      <c r="BS16" s="654" t="s">
        <v>127</v>
      </c>
      <c r="BT16" s="646"/>
      <c r="BU16" s="646"/>
      <c r="BV16" s="646"/>
      <c r="BW16" s="646"/>
      <c r="BX16" s="646"/>
      <c r="BY16" s="646"/>
      <c r="BZ16" s="646"/>
      <c r="CA16" s="646"/>
      <c r="CB16" s="655"/>
      <c r="CD16" s="660" t="s">
        <v>261</v>
      </c>
      <c r="CE16" s="661"/>
      <c r="CF16" s="661"/>
      <c r="CG16" s="661"/>
      <c r="CH16" s="661"/>
      <c r="CI16" s="661"/>
      <c r="CJ16" s="661"/>
      <c r="CK16" s="661"/>
      <c r="CL16" s="661"/>
      <c r="CM16" s="661"/>
      <c r="CN16" s="661"/>
      <c r="CO16" s="661"/>
      <c r="CP16" s="661"/>
      <c r="CQ16" s="662"/>
      <c r="CR16" s="645">
        <v>381354</v>
      </c>
      <c r="CS16" s="646"/>
      <c r="CT16" s="646"/>
      <c r="CU16" s="646"/>
      <c r="CV16" s="646"/>
      <c r="CW16" s="646"/>
      <c r="CX16" s="646"/>
      <c r="CY16" s="647"/>
      <c r="CZ16" s="648">
        <v>1.9</v>
      </c>
      <c r="DA16" s="648"/>
      <c r="DB16" s="648"/>
      <c r="DC16" s="648"/>
      <c r="DD16" s="654" t="s">
        <v>127</v>
      </c>
      <c r="DE16" s="646"/>
      <c r="DF16" s="646"/>
      <c r="DG16" s="646"/>
      <c r="DH16" s="646"/>
      <c r="DI16" s="646"/>
      <c r="DJ16" s="646"/>
      <c r="DK16" s="646"/>
      <c r="DL16" s="646"/>
      <c r="DM16" s="646"/>
      <c r="DN16" s="646"/>
      <c r="DO16" s="646"/>
      <c r="DP16" s="647"/>
      <c r="DQ16" s="654">
        <v>137153</v>
      </c>
      <c r="DR16" s="646"/>
      <c r="DS16" s="646"/>
      <c r="DT16" s="646"/>
      <c r="DU16" s="646"/>
      <c r="DV16" s="646"/>
      <c r="DW16" s="646"/>
      <c r="DX16" s="646"/>
      <c r="DY16" s="646"/>
      <c r="DZ16" s="646"/>
      <c r="EA16" s="646"/>
      <c r="EB16" s="646"/>
      <c r="EC16" s="655"/>
    </row>
    <row r="17" spans="2:133" ht="11.25" customHeight="1" x14ac:dyDescent="0.15">
      <c r="B17" s="642" t="s">
        <v>262</v>
      </c>
      <c r="C17" s="643"/>
      <c r="D17" s="643"/>
      <c r="E17" s="643"/>
      <c r="F17" s="643"/>
      <c r="G17" s="643"/>
      <c r="H17" s="643"/>
      <c r="I17" s="643"/>
      <c r="J17" s="643"/>
      <c r="K17" s="643"/>
      <c r="L17" s="643"/>
      <c r="M17" s="643"/>
      <c r="N17" s="643"/>
      <c r="O17" s="643"/>
      <c r="P17" s="643"/>
      <c r="Q17" s="644"/>
      <c r="R17" s="645">
        <v>32764</v>
      </c>
      <c r="S17" s="646"/>
      <c r="T17" s="646"/>
      <c r="U17" s="646"/>
      <c r="V17" s="646"/>
      <c r="W17" s="646"/>
      <c r="X17" s="646"/>
      <c r="Y17" s="647"/>
      <c r="Z17" s="648">
        <v>0.2</v>
      </c>
      <c r="AA17" s="648"/>
      <c r="AB17" s="648"/>
      <c r="AC17" s="648"/>
      <c r="AD17" s="649">
        <v>32764</v>
      </c>
      <c r="AE17" s="649"/>
      <c r="AF17" s="649"/>
      <c r="AG17" s="649"/>
      <c r="AH17" s="649"/>
      <c r="AI17" s="649"/>
      <c r="AJ17" s="649"/>
      <c r="AK17" s="649"/>
      <c r="AL17" s="650">
        <v>0.4</v>
      </c>
      <c r="AM17" s="651"/>
      <c r="AN17" s="651"/>
      <c r="AO17" s="652"/>
      <c r="AP17" s="642" t="s">
        <v>263</v>
      </c>
      <c r="AQ17" s="643"/>
      <c r="AR17" s="643"/>
      <c r="AS17" s="643"/>
      <c r="AT17" s="643"/>
      <c r="AU17" s="643"/>
      <c r="AV17" s="643"/>
      <c r="AW17" s="643"/>
      <c r="AX17" s="643"/>
      <c r="AY17" s="643"/>
      <c r="AZ17" s="643"/>
      <c r="BA17" s="643"/>
      <c r="BB17" s="643"/>
      <c r="BC17" s="643"/>
      <c r="BD17" s="643"/>
      <c r="BE17" s="643"/>
      <c r="BF17" s="644"/>
      <c r="BG17" s="645" t="s">
        <v>127</v>
      </c>
      <c r="BH17" s="646"/>
      <c r="BI17" s="646"/>
      <c r="BJ17" s="646"/>
      <c r="BK17" s="646"/>
      <c r="BL17" s="646"/>
      <c r="BM17" s="646"/>
      <c r="BN17" s="647"/>
      <c r="BO17" s="648" t="s">
        <v>243</v>
      </c>
      <c r="BP17" s="648"/>
      <c r="BQ17" s="648"/>
      <c r="BR17" s="648"/>
      <c r="BS17" s="654" t="s">
        <v>127</v>
      </c>
      <c r="BT17" s="646"/>
      <c r="BU17" s="646"/>
      <c r="BV17" s="646"/>
      <c r="BW17" s="646"/>
      <c r="BX17" s="646"/>
      <c r="BY17" s="646"/>
      <c r="BZ17" s="646"/>
      <c r="CA17" s="646"/>
      <c r="CB17" s="655"/>
      <c r="CD17" s="660" t="s">
        <v>264</v>
      </c>
      <c r="CE17" s="661"/>
      <c r="CF17" s="661"/>
      <c r="CG17" s="661"/>
      <c r="CH17" s="661"/>
      <c r="CI17" s="661"/>
      <c r="CJ17" s="661"/>
      <c r="CK17" s="661"/>
      <c r="CL17" s="661"/>
      <c r="CM17" s="661"/>
      <c r="CN17" s="661"/>
      <c r="CO17" s="661"/>
      <c r="CP17" s="661"/>
      <c r="CQ17" s="662"/>
      <c r="CR17" s="645">
        <v>2036878</v>
      </c>
      <c r="CS17" s="646"/>
      <c r="CT17" s="646"/>
      <c r="CU17" s="646"/>
      <c r="CV17" s="646"/>
      <c r="CW17" s="646"/>
      <c r="CX17" s="646"/>
      <c r="CY17" s="647"/>
      <c r="CZ17" s="648">
        <v>10.4</v>
      </c>
      <c r="DA17" s="648"/>
      <c r="DB17" s="648"/>
      <c r="DC17" s="648"/>
      <c r="DD17" s="654" t="s">
        <v>243</v>
      </c>
      <c r="DE17" s="646"/>
      <c r="DF17" s="646"/>
      <c r="DG17" s="646"/>
      <c r="DH17" s="646"/>
      <c r="DI17" s="646"/>
      <c r="DJ17" s="646"/>
      <c r="DK17" s="646"/>
      <c r="DL17" s="646"/>
      <c r="DM17" s="646"/>
      <c r="DN17" s="646"/>
      <c r="DO17" s="646"/>
      <c r="DP17" s="647"/>
      <c r="DQ17" s="654">
        <v>1912428</v>
      </c>
      <c r="DR17" s="646"/>
      <c r="DS17" s="646"/>
      <c r="DT17" s="646"/>
      <c r="DU17" s="646"/>
      <c r="DV17" s="646"/>
      <c r="DW17" s="646"/>
      <c r="DX17" s="646"/>
      <c r="DY17" s="646"/>
      <c r="DZ17" s="646"/>
      <c r="EA17" s="646"/>
      <c r="EB17" s="646"/>
      <c r="EC17" s="655"/>
    </row>
    <row r="18" spans="2:133" ht="11.25" customHeight="1" x14ac:dyDescent="0.15">
      <c r="B18" s="642" t="s">
        <v>265</v>
      </c>
      <c r="C18" s="643"/>
      <c r="D18" s="643"/>
      <c r="E18" s="643"/>
      <c r="F18" s="643"/>
      <c r="G18" s="643"/>
      <c r="H18" s="643"/>
      <c r="I18" s="643"/>
      <c r="J18" s="643"/>
      <c r="K18" s="643"/>
      <c r="L18" s="643"/>
      <c r="M18" s="643"/>
      <c r="N18" s="643"/>
      <c r="O18" s="643"/>
      <c r="P18" s="643"/>
      <c r="Q18" s="644"/>
      <c r="R18" s="645">
        <v>9735</v>
      </c>
      <c r="S18" s="646"/>
      <c r="T18" s="646"/>
      <c r="U18" s="646"/>
      <c r="V18" s="646"/>
      <c r="W18" s="646"/>
      <c r="X18" s="646"/>
      <c r="Y18" s="647"/>
      <c r="Z18" s="648">
        <v>0</v>
      </c>
      <c r="AA18" s="648"/>
      <c r="AB18" s="648"/>
      <c r="AC18" s="648"/>
      <c r="AD18" s="649">
        <v>9735</v>
      </c>
      <c r="AE18" s="649"/>
      <c r="AF18" s="649"/>
      <c r="AG18" s="649"/>
      <c r="AH18" s="649"/>
      <c r="AI18" s="649"/>
      <c r="AJ18" s="649"/>
      <c r="AK18" s="649"/>
      <c r="AL18" s="650">
        <v>0.1</v>
      </c>
      <c r="AM18" s="651"/>
      <c r="AN18" s="651"/>
      <c r="AO18" s="652"/>
      <c r="AP18" s="642" t="s">
        <v>266</v>
      </c>
      <c r="AQ18" s="643"/>
      <c r="AR18" s="643"/>
      <c r="AS18" s="643"/>
      <c r="AT18" s="643"/>
      <c r="AU18" s="643"/>
      <c r="AV18" s="643"/>
      <c r="AW18" s="643"/>
      <c r="AX18" s="643"/>
      <c r="AY18" s="643"/>
      <c r="AZ18" s="643"/>
      <c r="BA18" s="643"/>
      <c r="BB18" s="643"/>
      <c r="BC18" s="643"/>
      <c r="BD18" s="643"/>
      <c r="BE18" s="643"/>
      <c r="BF18" s="644"/>
      <c r="BG18" s="645" t="s">
        <v>127</v>
      </c>
      <c r="BH18" s="646"/>
      <c r="BI18" s="646"/>
      <c r="BJ18" s="646"/>
      <c r="BK18" s="646"/>
      <c r="BL18" s="646"/>
      <c r="BM18" s="646"/>
      <c r="BN18" s="647"/>
      <c r="BO18" s="648" t="s">
        <v>127</v>
      </c>
      <c r="BP18" s="648"/>
      <c r="BQ18" s="648"/>
      <c r="BR18" s="648"/>
      <c r="BS18" s="654" t="s">
        <v>127</v>
      </c>
      <c r="BT18" s="646"/>
      <c r="BU18" s="646"/>
      <c r="BV18" s="646"/>
      <c r="BW18" s="646"/>
      <c r="BX18" s="646"/>
      <c r="BY18" s="646"/>
      <c r="BZ18" s="646"/>
      <c r="CA18" s="646"/>
      <c r="CB18" s="655"/>
      <c r="CD18" s="660" t="s">
        <v>267</v>
      </c>
      <c r="CE18" s="661"/>
      <c r="CF18" s="661"/>
      <c r="CG18" s="661"/>
      <c r="CH18" s="661"/>
      <c r="CI18" s="661"/>
      <c r="CJ18" s="661"/>
      <c r="CK18" s="661"/>
      <c r="CL18" s="661"/>
      <c r="CM18" s="661"/>
      <c r="CN18" s="661"/>
      <c r="CO18" s="661"/>
      <c r="CP18" s="661"/>
      <c r="CQ18" s="662"/>
      <c r="CR18" s="645">
        <v>1676</v>
      </c>
      <c r="CS18" s="646"/>
      <c r="CT18" s="646"/>
      <c r="CU18" s="646"/>
      <c r="CV18" s="646"/>
      <c r="CW18" s="646"/>
      <c r="CX18" s="646"/>
      <c r="CY18" s="647"/>
      <c r="CZ18" s="648">
        <v>0</v>
      </c>
      <c r="DA18" s="648"/>
      <c r="DB18" s="648"/>
      <c r="DC18" s="648"/>
      <c r="DD18" s="654">
        <v>1676</v>
      </c>
      <c r="DE18" s="646"/>
      <c r="DF18" s="646"/>
      <c r="DG18" s="646"/>
      <c r="DH18" s="646"/>
      <c r="DI18" s="646"/>
      <c r="DJ18" s="646"/>
      <c r="DK18" s="646"/>
      <c r="DL18" s="646"/>
      <c r="DM18" s="646"/>
      <c r="DN18" s="646"/>
      <c r="DO18" s="646"/>
      <c r="DP18" s="647"/>
      <c r="DQ18" s="654" t="s">
        <v>243</v>
      </c>
      <c r="DR18" s="646"/>
      <c r="DS18" s="646"/>
      <c r="DT18" s="646"/>
      <c r="DU18" s="646"/>
      <c r="DV18" s="646"/>
      <c r="DW18" s="646"/>
      <c r="DX18" s="646"/>
      <c r="DY18" s="646"/>
      <c r="DZ18" s="646"/>
      <c r="EA18" s="646"/>
      <c r="EB18" s="646"/>
      <c r="EC18" s="655"/>
    </row>
    <row r="19" spans="2:133" ht="11.25" customHeight="1" x14ac:dyDescent="0.15">
      <c r="B19" s="642" t="s">
        <v>268</v>
      </c>
      <c r="C19" s="643"/>
      <c r="D19" s="643"/>
      <c r="E19" s="643"/>
      <c r="F19" s="643"/>
      <c r="G19" s="643"/>
      <c r="H19" s="643"/>
      <c r="I19" s="643"/>
      <c r="J19" s="643"/>
      <c r="K19" s="643"/>
      <c r="L19" s="643"/>
      <c r="M19" s="643"/>
      <c r="N19" s="643"/>
      <c r="O19" s="643"/>
      <c r="P19" s="643"/>
      <c r="Q19" s="644"/>
      <c r="R19" s="645">
        <v>1744</v>
      </c>
      <c r="S19" s="646"/>
      <c r="T19" s="646"/>
      <c r="U19" s="646"/>
      <c r="V19" s="646"/>
      <c r="W19" s="646"/>
      <c r="X19" s="646"/>
      <c r="Y19" s="647"/>
      <c r="Z19" s="648">
        <v>0</v>
      </c>
      <c r="AA19" s="648"/>
      <c r="AB19" s="648"/>
      <c r="AC19" s="648"/>
      <c r="AD19" s="649">
        <v>1744</v>
      </c>
      <c r="AE19" s="649"/>
      <c r="AF19" s="649"/>
      <c r="AG19" s="649"/>
      <c r="AH19" s="649"/>
      <c r="AI19" s="649"/>
      <c r="AJ19" s="649"/>
      <c r="AK19" s="649"/>
      <c r="AL19" s="650">
        <v>0</v>
      </c>
      <c r="AM19" s="651"/>
      <c r="AN19" s="651"/>
      <c r="AO19" s="652"/>
      <c r="AP19" s="642" t="s">
        <v>269</v>
      </c>
      <c r="AQ19" s="643"/>
      <c r="AR19" s="643"/>
      <c r="AS19" s="643"/>
      <c r="AT19" s="643"/>
      <c r="AU19" s="643"/>
      <c r="AV19" s="643"/>
      <c r="AW19" s="643"/>
      <c r="AX19" s="643"/>
      <c r="AY19" s="643"/>
      <c r="AZ19" s="643"/>
      <c r="BA19" s="643"/>
      <c r="BB19" s="643"/>
      <c r="BC19" s="643"/>
      <c r="BD19" s="643"/>
      <c r="BE19" s="643"/>
      <c r="BF19" s="644"/>
      <c r="BG19" s="645">
        <v>652</v>
      </c>
      <c r="BH19" s="646"/>
      <c r="BI19" s="646"/>
      <c r="BJ19" s="646"/>
      <c r="BK19" s="646"/>
      <c r="BL19" s="646"/>
      <c r="BM19" s="646"/>
      <c r="BN19" s="647"/>
      <c r="BO19" s="648">
        <v>0</v>
      </c>
      <c r="BP19" s="648"/>
      <c r="BQ19" s="648"/>
      <c r="BR19" s="648"/>
      <c r="BS19" s="654" t="s">
        <v>127</v>
      </c>
      <c r="BT19" s="646"/>
      <c r="BU19" s="646"/>
      <c r="BV19" s="646"/>
      <c r="BW19" s="646"/>
      <c r="BX19" s="646"/>
      <c r="BY19" s="646"/>
      <c r="BZ19" s="646"/>
      <c r="CA19" s="646"/>
      <c r="CB19" s="655"/>
      <c r="CD19" s="660" t="s">
        <v>270</v>
      </c>
      <c r="CE19" s="661"/>
      <c r="CF19" s="661"/>
      <c r="CG19" s="661"/>
      <c r="CH19" s="661"/>
      <c r="CI19" s="661"/>
      <c r="CJ19" s="661"/>
      <c r="CK19" s="661"/>
      <c r="CL19" s="661"/>
      <c r="CM19" s="661"/>
      <c r="CN19" s="661"/>
      <c r="CO19" s="661"/>
      <c r="CP19" s="661"/>
      <c r="CQ19" s="662"/>
      <c r="CR19" s="645" t="s">
        <v>127</v>
      </c>
      <c r="CS19" s="646"/>
      <c r="CT19" s="646"/>
      <c r="CU19" s="646"/>
      <c r="CV19" s="646"/>
      <c r="CW19" s="646"/>
      <c r="CX19" s="646"/>
      <c r="CY19" s="647"/>
      <c r="CZ19" s="648" t="s">
        <v>243</v>
      </c>
      <c r="DA19" s="648"/>
      <c r="DB19" s="648"/>
      <c r="DC19" s="648"/>
      <c r="DD19" s="654" t="s">
        <v>127</v>
      </c>
      <c r="DE19" s="646"/>
      <c r="DF19" s="646"/>
      <c r="DG19" s="646"/>
      <c r="DH19" s="646"/>
      <c r="DI19" s="646"/>
      <c r="DJ19" s="646"/>
      <c r="DK19" s="646"/>
      <c r="DL19" s="646"/>
      <c r="DM19" s="646"/>
      <c r="DN19" s="646"/>
      <c r="DO19" s="646"/>
      <c r="DP19" s="647"/>
      <c r="DQ19" s="654" t="s">
        <v>235</v>
      </c>
      <c r="DR19" s="646"/>
      <c r="DS19" s="646"/>
      <c r="DT19" s="646"/>
      <c r="DU19" s="646"/>
      <c r="DV19" s="646"/>
      <c r="DW19" s="646"/>
      <c r="DX19" s="646"/>
      <c r="DY19" s="646"/>
      <c r="DZ19" s="646"/>
      <c r="EA19" s="646"/>
      <c r="EB19" s="646"/>
      <c r="EC19" s="655"/>
    </row>
    <row r="20" spans="2:133" ht="11.25" customHeight="1" x14ac:dyDescent="0.15">
      <c r="B20" s="642" t="s">
        <v>271</v>
      </c>
      <c r="C20" s="643"/>
      <c r="D20" s="643"/>
      <c r="E20" s="643"/>
      <c r="F20" s="643"/>
      <c r="G20" s="643"/>
      <c r="H20" s="643"/>
      <c r="I20" s="643"/>
      <c r="J20" s="643"/>
      <c r="K20" s="643"/>
      <c r="L20" s="643"/>
      <c r="M20" s="643"/>
      <c r="N20" s="643"/>
      <c r="O20" s="643"/>
      <c r="P20" s="643"/>
      <c r="Q20" s="644"/>
      <c r="R20" s="645">
        <v>466</v>
      </c>
      <c r="S20" s="646"/>
      <c r="T20" s="646"/>
      <c r="U20" s="646"/>
      <c r="V20" s="646"/>
      <c r="W20" s="646"/>
      <c r="X20" s="646"/>
      <c r="Y20" s="647"/>
      <c r="Z20" s="648">
        <v>0</v>
      </c>
      <c r="AA20" s="648"/>
      <c r="AB20" s="648"/>
      <c r="AC20" s="648"/>
      <c r="AD20" s="649">
        <v>466</v>
      </c>
      <c r="AE20" s="649"/>
      <c r="AF20" s="649"/>
      <c r="AG20" s="649"/>
      <c r="AH20" s="649"/>
      <c r="AI20" s="649"/>
      <c r="AJ20" s="649"/>
      <c r="AK20" s="649"/>
      <c r="AL20" s="650">
        <v>0</v>
      </c>
      <c r="AM20" s="651"/>
      <c r="AN20" s="651"/>
      <c r="AO20" s="652"/>
      <c r="AP20" s="642" t="s">
        <v>272</v>
      </c>
      <c r="AQ20" s="643"/>
      <c r="AR20" s="643"/>
      <c r="AS20" s="643"/>
      <c r="AT20" s="643"/>
      <c r="AU20" s="643"/>
      <c r="AV20" s="643"/>
      <c r="AW20" s="643"/>
      <c r="AX20" s="643"/>
      <c r="AY20" s="643"/>
      <c r="AZ20" s="643"/>
      <c r="BA20" s="643"/>
      <c r="BB20" s="643"/>
      <c r="BC20" s="643"/>
      <c r="BD20" s="643"/>
      <c r="BE20" s="643"/>
      <c r="BF20" s="644"/>
      <c r="BG20" s="645">
        <v>652</v>
      </c>
      <c r="BH20" s="646"/>
      <c r="BI20" s="646"/>
      <c r="BJ20" s="646"/>
      <c r="BK20" s="646"/>
      <c r="BL20" s="646"/>
      <c r="BM20" s="646"/>
      <c r="BN20" s="647"/>
      <c r="BO20" s="648">
        <v>0</v>
      </c>
      <c r="BP20" s="648"/>
      <c r="BQ20" s="648"/>
      <c r="BR20" s="648"/>
      <c r="BS20" s="654" t="s">
        <v>127</v>
      </c>
      <c r="BT20" s="646"/>
      <c r="BU20" s="646"/>
      <c r="BV20" s="646"/>
      <c r="BW20" s="646"/>
      <c r="BX20" s="646"/>
      <c r="BY20" s="646"/>
      <c r="BZ20" s="646"/>
      <c r="CA20" s="646"/>
      <c r="CB20" s="655"/>
      <c r="CD20" s="660" t="s">
        <v>273</v>
      </c>
      <c r="CE20" s="661"/>
      <c r="CF20" s="661"/>
      <c r="CG20" s="661"/>
      <c r="CH20" s="661"/>
      <c r="CI20" s="661"/>
      <c r="CJ20" s="661"/>
      <c r="CK20" s="661"/>
      <c r="CL20" s="661"/>
      <c r="CM20" s="661"/>
      <c r="CN20" s="661"/>
      <c r="CO20" s="661"/>
      <c r="CP20" s="661"/>
      <c r="CQ20" s="662"/>
      <c r="CR20" s="645">
        <v>19662041</v>
      </c>
      <c r="CS20" s="646"/>
      <c r="CT20" s="646"/>
      <c r="CU20" s="646"/>
      <c r="CV20" s="646"/>
      <c r="CW20" s="646"/>
      <c r="CX20" s="646"/>
      <c r="CY20" s="647"/>
      <c r="CZ20" s="648">
        <v>100</v>
      </c>
      <c r="DA20" s="648"/>
      <c r="DB20" s="648"/>
      <c r="DC20" s="648"/>
      <c r="DD20" s="654">
        <v>2940515</v>
      </c>
      <c r="DE20" s="646"/>
      <c r="DF20" s="646"/>
      <c r="DG20" s="646"/>
      <c r="DH20" s="646"/>
      <c r="DI20" s="646"/>
      <c r="DJ20" s="646"/>
      <c r="DK20" s="646"/>
      <c r="DL20" s="646"/>
      <c r="DM20" s="646"/>
      <c r="DN20" s="646"/>
      <c r="DO20" s="646"/>
      <c r="DP20" s="647"/>
      <c r="DQ20" s="654">
        <v>11070701</v>
      </c>
      <c r="DR20" s="646"/>
      <c r="DS20" s="646"/>
      <c r="DT20" s="646"/>
      <c r="DU20" s="646"/>
      <c r="DV20" s="646"/>
      <c r="DW20" s="646"/>
      <c r="DX20" s="646"/>
      <c r="DY20" s="646"/>
      <c r="DZ20" s="646"/>
      <c r="EA20" s="646"/>
      <c r="EB20" s="646"/>
      <c r="EC20" s="655"/>
    </row>
    <row r="21" spans="2:133" ht="11.25" customHeight="1" x14ac:dyDescent="0.15">
      <c r="B21" s="642" t="s">
        <v>274</v>
      </c>
      <c r="C21" s="643"/>
      <c r="D21" s="643"/>
      <c r="E21" s="643"/>
      <c r="F21" s="643"/>
      <c r="G21" s="643"/>
      <c r="H21" s="643"/>
      <c r="I21" s="643"/>
      <c r="J21" s="643"/>
      <c r="K21" s="643"/>
      <c r="L21" s="643"/>
      <c r="M21" s="643"/>
      <c r="N21" s="643"/>
      <c r="O21" s="643"/>
      <c r="P21" s="643"/>
      <c r="Q21" s="644"/>
      <c r="R21" s="645">
        <v>20819</v>
      </c>
      <c r="S21" s="646"/>
      <c r="T21" s="646"/>
      <c r="U21" s="646"/>
      <c r="V21" s="646"/>
      <c r="W21" s="646"/>
      <c r="X21" s="646"/>
      <c r="Y21" s="647"/>
      <c r="Z21" s="648">
        <v>0.1</v>
      </c>
      <c r="AA21" s="648"/>
      <c r="AB21" s="648"/>
      <c r="AC21" s="648"/>
      <c r="AD21" s="649">
        <v>20819</v>
      </c>
      <c r="AE21" s="649"/>
      <c r="AF21" s="649"/>
      <c r="AG21" s="649"/>
      <c r="AH21" s="649"/>
      <c r="AI21" s="649"/>
      <c r="AJ21" s="649"/>
      <c r="AK21" s="649"/>
      <c r="AL21" s="650">
        <v>0.2</v>
      </c>
      <c r="AM21" s="651"/>
      <c r="AN21" s="651"/>
      <c r="AO21" s="652"/>
      <c r="AP21" s="664" t="s">
        <v>275</v>
      </c>
      <c r="AQ21" s="665"/>
      <c r="AR21" s="665"/>
      <c r="AS21" s="665"/>
      <c r="AT21" s="665"/>
      <c r="AU21" s="665"/>
      <c r="AV21" s="665"/>
      <c r="AW21" s="665"/>
      <c r="AX21" s="665"/>
      <c r="AY21" s="665"/>
      <c r="AZ21" s="665"/>
      <c r="BA21" s="665"/>
      <c r="BB21" s="665"/>
      <c r="BC21" s="665"/>
      <c r="BD21" s="665"/>
      <c r="BE21" s="665"/>
      <c r="BF21" s="666"/>
      <c r="BG21" s="645">
        <v>652</v>
      </c>
      <c r="BH21" s="646"/>
      <c r="BI21" s="646"/>
      <c r="BJ21" s="646"/>
      <c r="BK21" s="646"/>
      <c r="BL21" s="646"/>
      <c r="BM21" s="646"/>
      <c r="BN21" s="647"/>
      <c r="BO21" s="648">
        <v>0</v>
      </c>
      <c r="BP21" s="648"/>
      <c r="BQ21" s="648"/>
      <c r="BR21" s="648"/>
      <c r="BS21" s="654" t="s">
        <v>127</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276</v>
      </c>
      <c r="C22" s="643"/>
      <c r="D22" s="643"/>
      <c r="E22" s="643"/>
      <c r="F22" s="643"/>
      <c r="G22" s="643"/>
      <c r="H22" s="643"/>
      <c r="I22" s="643"/>
      <c r="J22" s="643"/>
      <c r="K22" s="643"/>
      <c r="L22" s="643"/>
      <c r="M22" s="643"/>
      <c r="N22" s="643"/>
      <c r="O22" s="643"/>
      <c r="P22" s="643"/>
      <c r="Q22" s="644"/>
      <c r="R22" s="645">
        <v>5456367</v>
      </c>
      <c r="S22" s="646"/>
      <c r="T22" s="646"/>
      <c r="U22" s="646"/>
      <c r="V22" s="646"/>
      <c r="W22" s="646"/>
      <c r="X22" s="646"/>
      <c r="Y22" s="647"/>
      <c r="Z22" s="648">
        <v>26.1</v>
      </c>
      <c r="AA22" s="648"/>
      <c r="AB22" s="648"/>
      <c r="AC22" s="648"/>
      <c r="AD22" s="649">
        <v>4325417</v>
      </c>
      <c r="AE22" s="649"/>
      <c r="AF22" s="649"/>
      <c r="AG22" s="649"/>
      <c r="AH22" s="649"/>
      <c r="AI22" s="649"/>
      <c r="AJ22" s="649"/>
      <c r="AK22" s="649"/>
      <c r="AL22" s="650">
        <v>50.7</v>
      </c>
      <c r="AM22" s="651"/>
      <c r="AN22" s="651"/>
      <c r="AO22" s="652"/>
      <c r="AP22" s="664" t="s">
        <v>277</v>
      </c>
      <c r="AQ22" s="665"/>
      <c r="AR22" s="665"/>
      <c r="AS22" s="665"/>
      <c r="AT22" s="665"/>
      <c r="AU22" s="665"/>
      <c r="AV22" s="665"/>
      <c r="AW22" s="665"/>
      <c r="AX22" s="665"/>
      <c r="AY22" s="665"/>
      <c r="AZ22" s="665"/>
      <c r="BA22" s="665"/>
      <c r="BB22" s="665"/>
      <c r="BC22" s="665"/>
      <c r="BD22" s="665"/>
      <c r="BE22" s="665"/>
      <c r="BF22" s="666"/>
      <c r="BG22" s="645" t="s">
        <v>127</v>
      </c>
      <c r="BH22" s="646"/>
      <c r="BI22" s="646"/>
      <c r="BJ22" s="646"/>
      <c r="BK22" s="646"/>
      <c r="BL22" s="646"/>
      <c r="BM22" s="646"/>
      <c r="BN22" s="647"/>
      <c r="BO22" s="648" t="s">
        <v>127</v>
      </c>
      <c r="BP22" s="648"/>
      <c r="BQ22" s="648"/>
      <c r="BR22" s="648"/>
      <c r="BS22" s="654" t="s">
        <v>127</v>
      </c>
      <c r="BT22" s="646"/>
      <c r="BU22" s="646"/>
      <c r="BV22" s="646"/>
      <c r="BW22" s="646"/>
      <c r="BX22" s="646"/>
      <c r="BY22" s="646"/>
      <c r="BZ22" s="646"/>
      <c r="CA22" s="646"/>
      <c r="CB22" s="655"/>
      <c r="CD22" s="627" t="s">
        <v>278</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279</v>
      </c>
      <c r="C23" s="643"/>
      <c r="D23" s="643"/>
      <c r="E23" s="643"/>
      <c r="F23" s="643"/>
      <c r="G23" s="643"/>
      <c r="H23" s="643"/>
      <c r="I23" s="643"/>
      <c r="J23" s="643"/>
      <c r="K23" s="643"/>
      <c r="L23" s="643"/>
      <c r="M23" s="643"/>
      <c r="N23" s="643"/>
      <c r="O23" s="643"/>
      <c r="P23" s="643"/>
      <c r="Q23" s="644"/>
      <c r="R23" s="645">
        <v>4325417</v>
      </c>
      <c r="S23" s="646"/>
      <c r="T23" s="646"/>
      <c r="U23" s="646"/>
      <c r="V23" s="646"/>
      <c r="W23" s="646"/>
      <c r="X23" s="646"/>
      <c r="Y23" s="647"/>
      <c r="Z23" s="648">
        <v>20.7</v>
      </c>
      <c r="AA23" s="648"/>
      <c r="AB23" s="648"/>
      <c r="AC23" s="648"/>
      <c r="AD23" s="649">
        <v>4325417</v>
      </c>
      <c r="AE23" s="649"/>
      <c r="AF23" s="649"/>
      <c r="AG23" s="649"/>
      <c r="AH23" s="649"/>
      <c r="AI23" s="649"/>
      <c r="AJ23" s="649"/>
      <c r="AK23" s="649"/>
      <c r="AL23" s="650">
        <v>50.7</v>
      </c>
      <c r="AM23" s="651"/>
      <c r="AN23" s="651"/>
      <c r="AO23" s="652"/>
      <c r="AP23" s="664" t="s">
        <v>280</v>
      </c>
      <c r="AQ23" s="665"/>
      <c r="AR23" s="665"/>
      <c r="AS23" s="665"/>
      <c r="AT23" s="665"/>
      <c r="AU23" s="665"/>
      <c r="AV23" s="665"/>
      <c r="AW23" s="665"/>
      <c r="AX23" s="665"/>
      <c r="AY23" s="665"/>
      <c r="AZ23" s="665"/>
      <c r="BA23" s="665"/>
      <c r="BB23" s="665"/>
      <c r="BC23" s="665"/>
      <c r="BD23" s="665"/>
      <c r="BE23" s="665"/>
      <c r="BF23" s="666"/>
      <c r="BG23" s="645" t="s">
        <v>235</v>
      </c>
      <c r="BH23" s="646"/>
      <c r="BI23" s="646"/>
      <c r="BJ23" s="646"/>
      <c r="BK23" s="646"/>
      <c r="BL23" s="646"/>
      <c r="BM23" s="646"/>
      <c r="BN23" s="647"/>
      <c r="BO23" s="648" t="s">
        <v>127</v>
      </c>
      <c r="BP23" s="648"/>
      <c r="BQ23" s="648"/>
      <c r="BR23" s="648"/>
      <c r="BS23" s="654" t="s">
        <v>127</v>
      </c>
      <c r="BT23" s="646"/>
      <c r="BU23" s="646"/>
      <c r="BV23" s="646"/>
      <c r="BW23" s="646"/>
      <c r="BX23" s="646"/>
      <c r="BY23" s="646"/>
      <c r="BZ23" s="646"/>
      <c r="CA23" s="646"/>
      <c r="CB23" s="655"/>
      <c r="CD23" s="627" t="s">
        <v>218</v>
      </c>
      <c r="CE23" s="628"/>
      <c r="CF23" s="628"/>
      <c r="CG23" s="628"/>
      <c r="CH23" s="628"/>
      <c r="CI23" s="628"/>
      <c r="CJ23" s="628"/>
      <c r="CK23" s="628"/>
      <c r="CL23" s="628"/>
      <c r="CM23" s="628"/>
      <c r="CN23" s="628"/>
      <c r="CO23" s="628"/>
      <c r="CP23" s="628"/>
      <c r="CQ23" s="629"/>
      <c r="CR23" s="627" t="s">
        <v>281</v>
      </c>
      <c r="CS23" s="628"/>
      <c r="CT23" s="628"/>
      <c r="CU23" s="628"/>
      <c r="CV23" s="628"/>
      <c r="CW23" s="628"/>
      <c r="CX23" s="628"/>
      <c r="CY23" s="629"/>
      <c r="CZ23" s="627" t="s">
        <v>282</v>
      </c>
      <c r="DA23" s="628"/>
      <c r="DB23" s="628"/>
      <c r="DC23" s="629"/>
      <c r="DD23" s="627" t="s">
        <v>283</v>
      </c>
      <c r="DE23" s="628"/>
      <c r="DF23" s="628"/>
      <c r="DG23" s="628"/>
      <c r="DH23" s="628"/>
      <c r="DI23" s="628"/>
      <c r="DJ23" s="628"/>
      <c r="DK23" s="629"/>
      <c r="DL23" s="678" t="s">
        <v>284</v>
      </c>
      <c r="DM23" s="679"/>
      <c r="DN23" s="679"/>
      <c r="DO23" s="679"/>
      <c r="DP23" s="679"/>
      <c r="DQ23" s="679"/>
      <c r="DR23" s="679"/>
      <c r="DS23" s="679"/>
      <c r="DT23" s="679"/>
      <c r="DU23" s="679"/>
      <c r="DV23" s="680"/>
      <c r="DW23" s="627" t="s">
        <v>285</v>
      </c>
      <c r="DX23" s="628"/>
      <c r="DY23" s="628"/>
      <c r="DZ23" s="628"/>
      <c r="EA23" s="628"/>
      <c r="EB23" s="628"/>
      <c r="EC23" s="629"/>
    </row>
    <row r="24" spans="2:133" ht="11.25" customHeight="1" x14ac:dyDescent="0.15">
      <c r="B24" s="642" t="s">
        <v>286</v>
      </c>
      <c r="C24" s="643"/>
      <c r="D24" s="643"/>
      <c r="E24" s="643"/>
      <c r="F24" s="643"/>
      <c r="G24" s="643"/>
      <c r="H24" s="643"/>
      <c r="I24" s="643"/>
      <c r="J24" s="643"/>
      <c r="K24" s="643"/>
      <c r="L24" s="643"/>
      <c r="M24" s="643"/>
      <c r="N24" s="643"/>
      <c r="O24" s="643"/>
      <c r="P24" s="643"/>
      <c r="Q24" s="644"/>
      <c r="R24" s="645">
        <v>1130950</v>
      </c>
      <c r="S24" s="646"/>
      <c r="T24" s="646"/>
      <c r="U24" s="646"/>
      <c r="V24" s="646"/>
      <c r="W24" s="646"/>
      <c r="X24" s="646"/>
      <c r="Y24" s="647"/>
      <c r="Z24" s="648">
        <v>5.4</v>
      </c>
      <c r="AA24" s="648"/>
      <c r="AB24" s="648"/>
      <c r="AC24" s="648"/>
      <c r="AD24" s="649" t="s">
        <v>127</v>
      </c>
      <c r="AE24" s="649"/>
      <c r="AF24" s="649"/>
      <c r="AG24" s="649"/>
      <c r="AH24" s="649"/>
      <c r="AI24" s="649"/>
      <c r="AJ24" s="649"/>
      <c r="AK24" s="649"/>
      <c r="AL24" s="650" t="s">
        <v>235</v>
      </c>
      <c r="AM24" s="651"/>
      <c r="AN24" s="651"/>
      <c r="AO24" s="652"/>
      <c r="AP24" s="664" t="s">
        <v>287</v>
      </c>
      <c r="AQ24" s="665"/>
      <c r="AR24" s="665"/>
      <c r="AS24" s="665"/>
      <c r="AT24" s="665"/>
      <c r="AU24" s="665"/>
      <c r="AV24" s="665"/>
      <c r="AW24" s="665"/>
      <c r="AX24" s="665"/>
      <c r="AY24" s="665"/>
      <c r="AZ24" s="665"/>
      <c r="BA24" s="665"/>
      <c r="BB24" s="665"/>
      <c r="BC24" s="665"/>
      <c r="BD24" s="665"/>
      <c r="BE24" s="665"/>
      <c r="BF24" s="666"/>
      <c r="BG24" s="645" t="s">
        <v>235</v>
      </c>
      <c r="BH24" s="646"/>
      <c r="BI24" s="646"/>
      <c r="BJ24" s="646"/>
      <c r="BK24" s="646"/>
      <c r="BL24" s="646"/>
      <c r="BM24" s="646"/>
      <c r="BN24" s="647"/>
      <c r="BO24" s="648" t="s">
        <v>127</v>
      </c>
      <c r="BP24" s="648"/>
      <c r="BQ24" s="648"/>
      <c r="BR24" s="648"/>
      <c r="BS24" s="654" t="s">
        <v>127</v>
      </c>
      <c r="BT24" s="646"/>
      <c r="BU24" s="646"/>
      <c r="BV24" s="646"/>
      <c r="BW24" s="646"/>
      <c r="BX24" s="646"/>
      <c r="BY24" s="646"/>
      <c r="BZ24" s="646"/>
      <c r="CA24" s="646"/>
      <c r="CB24" s="655"/>
      <c r="CD24" s="656" t="s">
        <v>288</v>
      </c>
      <c r="CE24" s="657"/>
      <c r="CF24" s="657"/>
      <c r="CG24" s="657"/>
      <c r="CH24" s="657"/>
      <c r="CI24" s="657"/>
      <c r="CJ24" s="657"/>
      <c r="CK24" s="657"/>
      <c r="CL24" s="657"/>
      <c r="CM24" s="657"/>
      <c r="CN24" s="657"/>
      <c r="CO24" s="657"/>
      <c r="CP24" s="657"/>
      <c r="CQ24" s="658"/>
      <c r="CR24" s="634">
        <v>8029238</v>
      </c>
      <c r="CS24" s="635"/>
      <c r="CT24" s="635"/>
      <c r="CU24" s="635"/>
      <c r="CV24" s="635"/>
      <c r="CW24" s="635"/>
      <c r="CX24" s="635"/>
      <c r="CY24" s="636"/>
      <c r="CZ24" s="639">
        <v>40.799999999999997</v>
      </c>
      <c r="DA24" s="640"/>
      <c r="DB24" s="640"/>
      <c r="DC24" s="659"/>
      <c r="DD24" s="681">
        <v>5420226</v>
      </c>
      <c r="DE24" s="635"/>
      <c r="DF24" s="635"/>
      <c r="DG24" s="635"/>
      <c r="DH24" s="635"/>
      <c r="DI24" s="635"/>
      <c r="DJ24" s="635"/>
      <c r="DK24" s="636"/>
      <c r="DL24" s="681">
        <v>5166296</v>
      </c>
      <c r="DM24" s="635"/>
      <c r="DN24" s="635"/>
      <c r="DO24" s="635"/>
      <c r="DP24" s="635"/>
      <c r="DQ24" s="635"/>
      <c r="DR24" s="635"/>
      <c r="DS24" s="635"/>
      <c r="DT24" s="635"/>
      <c r="DU24" s="635"/>
      <c r="DV24" s="636"/>
      <c r="DW24" s="639">
        <v>58.4</v>
      </c>
      <c r="DX24" s="640"/>
      <c r="DY24" s="640"/>
      <c r="DZ24" s="640"/>
      <c r="EA24" s="640"/>
      <c r="EB24" s="640"/>
      <c r="EC24" s="641"/>
    </row>
    <row r="25" spans="2:133" ht="11.25" customHeight="1" x14ac:dyDescent="0.15">
      <c r="B25" s="642" t="s">
        <v>289</v>
      </c>
      <c r="C25" s="643"/>
      <c r="D25" s="643"/>
      <c r="E25" s="643"/>
      <c r="F25" s="643"/>
      <c r="G25" s="643"/>
      <c r="H25" s="643"/>
      <c r="I25" s="643"/>
      <c r="J25" s="643"/>
      <c r="K25" s="643"/>
      <c r="L25" s="643"/>
      <c r="M25" s="643"/>
      <c r="N25" s="643"/>
      <c r="O25" s="643"/>
      <c r="P25" s="643"/>
      <c r="Q25" s="644"/>
      <c r="R25" s="645" t="s">
        <v>127</v>
      </c>
      <c r="S25" s="646"/>
      <c r="T25" s="646"/>
      <c r="U25" s="646"/>
      <c r="V25" s="646"/>
      <c r="W25" s="646"/>
      <c r="X25" s="646"/>
      <c r="Y25" s="647"/>
      <c r="Z25" s="648" t="s">
        <v>235</v>
      </c>
      <c r="AA25" s="648"/>
      <c r="AB25" s="648"/>
      <c r="AC25" s="648"/>
      <c r="AD25" s="649" t="s">
        <v>127</v>
      </c>
      <c r="AE25" s="649"/>
      <c r="AF25" s="649"/>
      <c r="AG25" s="649"/>
      <c r="AH25" s="649"/>
      <c r="AI25" s="649"/>
      <c r="AJ25" s="649"/>
      <c r="AK25" s="649"/>
      <c r="AL25" s="650" t="s">
        <v>127</v>
      </c>
      <c r="AM25" s="651"/>
      <c r="AN25" s="651"/>
      <c r="AO25" s="652"/>
      <c r="AP25" s="664" t="s">
        <v>290</v>
      </c>
      <c r="AQ25" s="665"/>
      <c r="AR25" s="665"/>
      <c r="AS25" s="665"/>
      <c r="AT25" s="665"/>
      <c r="AU25" s="665"/>
      <c r="AV25" s="665"/>
      <c r="AW25" s="665"/>
      <c r="AX25" s="665"/>
      <c r="AY25" s="665"/>
      <c r="AZ25" s="665"/>
      <c r="BA25" s="665"/>
      <c r="BB25" s="665"/>
      <c r="BC25" s="665"/>
      <c r="BD25" s="665"/>
      <c r="BE25" s="665"/>
      <c r="BF25" s="666"/>
      <c r="BG25" s="645" t="s">
        <v>127</v>
      </c>
      <c r="BH25" s="646"/>
      <c r="BI25" s="646"/>
      <c r="BJ25" s="646"/>
      <c r="BK25" s="646"/>
      <c r="BL25" s="646"/>
      <c r="BM25" s="646"/>
      <c r="BN25" s="647"/>
      <c r="BO25" s="648" t="s">
        <v>127</v>
      </c>
      <c r="BP25" s="648"/>
      <c r="BQ25" s="648"/>
      <c r="BR25" s="648"/>
      <c r="BS25" s="654" t="s">
        <v>127</v>
      </c>
      <c r="BT25" s="646"/>
      <c r="BU25" s="646"/>
      <c r="BV25" s="646"/>
      <c r="BW25" s="646"/>
      <c r="BX25" s="646"/>
      <c r="BY25" s="646"/>
      <c r="BZ25" s="646"/>
      <c r="CA25" s="646"/>
      <c r="CB25" s="655"/>
      <c r="CD25" s="660" t="s">
        <v>291</v>
      </c>
      <c r="CE25" s="661"/>
      <c r="CF25" s="661"/>
      <c r="CG25" s="661"/>
      <c r="CH25" s="661"/>
      <c r="CI25" s="661"/>
      <c r="CJ25" s="661"/>
      <c r="CK25" s="661"/>
      <c r="CL25" s="661"/>
      <c r="CM25" s="661"/>
      <c r="CN25" s="661"/>
      <c r="CO25" s="661"/>
      <c r="CP25" s="661"/>
      <c r="CQ25" s="662"/>
      <c r="CR25" s="645">
        <v>2763968</v>
      </c>
      <c r="CS25" s="670"/>
      <c r="CT25" s="670"/>
      <c r="CU25" s="670"/>
      <c r="CV25" s="670"/>
      <c r="CW25" s="670"/>
      <c r="CX25" s="670"/>
      <c r="CY25" s="671"/>
      <c r="CZ25" s="650">
        <v>14.1</v>
      </c>
      <c r="DA25" s="682"/>
      <c r="DB25" s="682"/>
      <c r="DC25" s="684"/>
      <c r="DD25" s="654">
        <v>2617210</v>
      </c>
      <c r="DE25" s="670"/>
      <c r="DF25" s="670"/>
      <c r="DG25" s="670"/>
      <c r="DH25" s="670"/>
      <c r="DI25" s="670"/>
      <c r="DJ25" s="670"/>
      <c r="DK25" s="671"/>
      <c r="DL25" s="654">
        <v>2363720</v>
      </c>
      <c r="DM25" s="670"/>
      <c r="DN25" s="670"/>
      <c r="DO25" s="670"/>
      <c r="DP25" s="670"/>
      <c r="DQ25" s="670"/>
      <c r="DR25" s="670"/>
      <c r="DS25" s="670"/>
      <c r="DT25" s="670"/>
      <c r="DU25" s="670"/>
      <c r="DV25" s="671"/>
      <c r="DW25" s="650">
        <v>26.7</v>
      </c>
      <c r="DX25" s="682"/>
      <c r="DY25" s="682"/>
      <c r="DZ25" s="682"/>
      <c r="EA25" s="682"/>
      <c r="EB25" s="682"/>
      <c r="EC25" s="683"/>
    </row>
    <row r="26" spans="2:133" ht="11.25" customHeight="1" x14ac:dyDescent="0.15">
      <c r="B26" s="642" t="s">
        <v>292</v>
      </c>
      <c r="C26" s="643"/>
      <c r="D26" s="643"/>
      <c r="E26" s="643"/>
      <c r="F26" s="643"/>
      <c r="G26" s="643"/>
      <c r="H26" s="643"/>
      <c r="I26" s="643"/>
      <c r="J26" s="643"/>
      <c r="K26" s="643"/>
      <c r="L26" s="643"/>
      <c r="M26" s="643"/>
      <c r="N26" s="643"/>
      <c r="O26" s="643"/>
      <c r="P26" s="643"/>
      <c r="Q26" s="644"/>
      <c r="R26" s="645">
        <v>9657593</v>
      </c>
      <c r="S26" s="646"/>
      <c r="T26" s="646"/>
      <c r="U26" s="646"/>
      <c r="V26" s="646"/>
      <c r="W26" s="646"/>
      <c r="X26" s="646"/>
      <c r="Y26" s="647"/>
      <c r="Z26" s="648">
        <v>46.2</v>
      </c>
      <c r="AA26" s="648"/>
      <c r="AB26" s="648"/>
      <c r="AC26" s="648"/>
      <c r="AD26" s="649">
        <v>8526643</v>
      </c>
      <c r="AE26" s="649"/>
      <c r="AF26" s="649"/>
      <c r="AG26" s="649"/>
      <c r="AH26" s="649"/>
      <c r="AI26" s="649"/>
      <c r="AJ26" s="649"/>
      <c r="AK26" s="649"/>
      <c r="AL26" s="650">
        <v>100</v>
      </c>
      <c r="AM26" s="651"/>
      <c r="AN26" s="651"/>
      <c r="AO26" s="652"/>
      <c r="AP26" s="664" t="s">
        <v>293</v>
      </c>
      <c r="AQ26" s="685"/>
      <c r="AR26" s="685"/>
      <c r="AS26" s="685"/>
      <c r="AT26" s="685"/>
      <c r="AU26" s="685"/>
      <c r="AV26" s="685"/>
      <c r="AW26" s="685"/>
      <c r="AX26" s="685"/>
      <c r="AY26" s="685"/>
      <c r="AZ26" s="685"/>
      <c r="BA26" s="685"/>
      <c r="BB26" s="685"/>
      <c r="BC26" s="685"/>
      <c r="BD26" s="685"/>
      <c r="BE26" s="685"/>
      <c r="BF26" s="666"/>
      <c r="BG26" s="645" t="s">
        <v>243</v>
      </c>
      <c r="BH26" s="646"/>
      <c r="BI26" s="646"/>
      <c r="BJ26" s="646"/>
      <c r="BK26" s="646"/>
      <c r="BL26" s="646"/>
      <c r="BM26" s="646"/>
      <c r="BN26" s="647"/>
      <c r="BO26" s="648" t="s">
        <v>127</v>
      </c>
      <c r="BP26" s="648"/>
      <c r="BQ26" s="648"/>
      <c r="BR26" s="648"/>
      <c r="BS26" s="654" t="s">
        <v>235</v>
      </c>
      <c r="BT26" s="646"/>
      <c r="BU26" s="646"/>
      <c r="BV26" s="646"/>
      <c r="BW26" s="646"/>
      <c r="BX26" s="646"/>
      <c r="BY26" s="646"/>
      <c r="BZ26" s="646"/>
      <c r="CA26" s="646"/>
      <c r="CB26" s="655"/>
      <c r="CD26" s="660" t="s">
        <v>294</v>
      </c>
      <c r="CE26" s="661"/>
      <c r="CF26" s="661"/>
      <c r="CG26" s="661"/>
      <c r="CH26" s="661"/>
      <c r="CI26" s="661"/>
      <c r="CJ26" s="661"/>
      <c r="CK26" s="661"/>
      <c r="CL26" s="661"/>
      <c r="CM26" s="661"/>
      <c r="CN26" s="661"/>
      <c r="CO26" s="661"/>
      <c r="CP26" s="661"/>
      <c r="CQ26" s="662"/>
      <c r="CR26" s="645">
        <v>1840117</v>
      </c>
      <c r="CS26" s="646"/>
      <c r="CT26" s="646"/>
      <c r="CU26" s="646"/>
      <c r="CV26" s="646"/>
      <c r="CW26" s="646"/>
      <c r="CX26" s="646"/>
      <c r="CY26" s="647"/>
      <c r="CZ26" s="650">
        <v>9.4</v>
      </c>
      <c r="DA26" s="682"/>
      <c r="DB26" s="682"/>
      <c r="DC26" s="684"/>
      <c r="DD26" s="654">
        <v>1746263</v>
      </c>
      <c r="DE26" s="646"/>
      <c r="DF26" s="646"/>
      <c r="DG26" s="646"/>
      <c r="DH26" s="646"/>
      <c r="DI26" s="646"/>
      <c r="DJ26" s="646"/>
      <c r="DK26" s="647"/>
      <c r="DL26" s="654" t="s">
        <v>127</v>
      </c>
      <c r="DM26" s="646"/>
      <c r="DN26" s="646"/>
      <c r="DO26" s="646"/>
      <c r="DP26" s="646"/>
      <c r="DQ26" s="646"/>
      <c r="DR26" s="646"/>
      <c r="DS26" s="646"/>
      <c r="DT26" s="646"/>
      <c r="DU26" s="646"/>
      <c r="DV26" s="647"/>
      <c r="DW26" s="650" t="s">
        <v>127</v>
      </c>
      <c r="DX26" s="682"/>
      <c r="DY26" s="682"/>
      <c r="DZ26" s="682"/>
      <c r="EA26" s="682"/>
      <c r="EB26" s="682"/>
      <c r="EC26" s="683"/>
    </row>
    <row r="27" spans="2:133" ht="11.25" customHeight="1" x14ac:dyDescent="0.15">
      <c r="B27" s="642" t="s">
        <v>295</v>
      </c>
      <c r="C27" s="643"/>
      <c r="D27" s="643"/>
      <c r="E27" s="643"/>
      <c r="F27" s="643"/>
      <c r="G27" s="643"/>
      <c r="H27" s="643"/>
      <c r="I27" s="643"/>
      <c r="J27" s="643"/>
      <c r="K27" s="643"/>
      <c r="L27" s="643"/>
      <c r="M27" s="643"/>
      <c r="N27" s="643"/>
      <c r="O27" s="643"/>
      <c r="P27" s="643"/>
      <c r="Q27" s="644"/>
      <c r="R27" s="645">
        <v>2094</v>
      </c>
      <c r="S27" s="646"/>
      <c r="T27" s="646"/>
      <c r="U27" s="646"/>
      <c r="V27" s="646"/>
      <c r="W27" s="646"/>
      <c r="X27" s="646"/>
      <c r="Y27" s="647"/>
      <c r="Z27" s="648">
        <v>0</v>
      </c>
      <c r="AA27" s="648"/>
      <c r="AB27" s="648"/>
      <c r="AC27" s="648"/>
      <c r="AD27" s="649">
        <v>2094</v>
      </c>
      <c r="AE27" s="649"/>
      <c r="AF27" s="649"/>
      <c r="AG27" s="649"/>
      <c r="AH27" s="649"/>
      <c r="AI27" s="649"/>
      <c r="AJ27" s="649"/>
      <c r="AK27" s="649"/>
      <c r="AL27" s="650">
        <v>0</v>
      </c>
      <c r="AM27" s="651"/>
      <c r="AN27" s="651"/>
      <c r="AO27" s="652"/>
      <c r="AP27" s="642" t="s">
        <v>296</v>
      </c>
      <c r="AQ27" s="643"/>
      <c r="AR27" s="643"/>
      <c r="AS27" s="643"/>
      <c r="AT27" s="643"/>
      <c r="AU27" s="643"/>
      <c r="AV27" s="643"/>
      <c r="AW27" s="643"/>
      <c r="AX27" s="643"/>
      <c r="AY27" s="643"/>
      <c r="AZ27" s="643"/>
      <c r="BA27" s="643"/>
      <c r="BB27" s="643"/>
      <c r="BC27" s="643"/>
      <c r="BD27" s="643"/>
      <c r="BE27" s="643"/>
      <c r="BF27" s="644"/>
      <c r="BG27" s="645">
        <v>3543984</v>
      </c>
      <c r="BH27" s="646"/>
      <c r="BI27" s="646"/>
      <c r="BJ27" s="646"/>
      <c r="BK27" s="646"/>
      <c r="BL27" s="646"/>
      <c r="BM27" s="646"/>
      <c r="BN27" s="647"/>
      <c r="BO27" s="648">
        <v>100</v>
      </c>
      <c r="BP27" s="648"/>
      <c r="BQ27" s="648"/>
      <c r="BR27" s="648"/>
      <c r="BS27" s="654">
        <v>30111</v>
      </c>
      <c r="BT27" s="646"/>
      <c r="BU27" s="646"/>
      <c r="BV27" s="646"/>
      <c r="BW27" s="646"/>
      <c r="BX27" s="646"/>
      <c r="BY27" s="646"/>
      <c r="BZ27" s="646"/>
      <c r="CA27" s="646"/>
      <c r="CB27" s="655"/>
      <c r="CD27" s="660" t="s">
        <v>297</v>
      </c>
      <c r="CE27" s="661"/>
      <c r="CF27" s="661"/>
      <c r="CG27" s="661"/>
      <c r="CH27" s="661"/>
      <c r="CI27" s="661"/>
      <c r="CJ27" s="661"/>
      <c r="CK27" s="661"/>
      <c r="CL27" s="661"/>
      <c r="CM27" s="661"/>
      <c r="CN27" s="661"/>
      <c r="CO27" s="661"/>
      <c r="CP27" s="661"/>
      <c r="CQ27" s="662"/>
      <c r="CR27" s="645">
        <v>3228392</v>
      </c>
      <c r="CS27" s="670"/>
      <c r="CT27" s="670"/>
      <c r="CU27" s="670"/>
      <c r="CV27" s="670"/>
      <c r="CW27" s="670"/>
      <c r="CX27" s="670"/>
      <c r="CY27" s="671"/>
      <c r="CZ27" s="650">
        <v>16.399999999999999</v>
      </c>
      <c r="DA27" s="682"/>
      <c r="DB27" s="682"/>
      <c r="DC27" s="684"/>
      <c r="DD27" s="654">
        <v>890588</v>
      </c>
      <c r="DE27" s="670"/>
      <c r="DF27" s="670"/>
      <c r="DG27" s="670"/>
      <c r="DH27" s="670"/>
      <c r="DI27" s="670"/>
      <c r="DJ27" s="670"/>
      <c r="DK27" s="671"/>
      <c r="DL27" s="654">
        <v>890148</v>
      </c>
      <c r="DM27" s="670"/>
      <c r="DN27" s="670"/>
      <c r="DO27" s="670"/>
      <c r="DP27" s="670"/>
      <c r="DQ27" s="670"/>
      <c r="DR27" s="670"/>
      <c r="DS27" s="670"/>
      <c r="DT27" s="670"/>
      <c r="DU27" s="670"/>
      <c r="DV27" s="671"/>
      <c r="DW27" s="650">
        <v>10.1</v>
      </c>
      <c r="DX27" s="682"/>
      <c r="DY27" s="682"/>
      <c r="DZ27" s="682"/>
      <c r="EA27" s="682"/>
      <c r="EB27" s="682"/>
      <c r="EC27" s="683"/>
    </row>
    <row r="28" spans="2:133" ht="11.25" customHeight="1" x14ac:dyDescent="0.15">
      <c r="B28" s="642" t="s">
        <v>298</v>
      </c>
      <c r="C28" s="643"/>
      <c r="D28" s="643"/>
      <c r="E28" s="643"/>
      <c r="F28" s="643"/>
      <c r="G28" s="643"/>
      <c r="H28" s="643"/>
      <c r="I28" s="643"/>
      <c r="J28" s="643"/>
      <c r="K28" s="643"/>
      <c r="L28" s="643"/>
      <c r="M28" s="643"/>
      <c r="N28" s="643"/>
      <c r="O28" s="643"/>
      <c r="P28" s="643"/>
      <c r="Q28" s="644"/>
      <c r="R28" s="645">
        <v>96912</v>
      </c>
      <c r="S28" s="646"/>
      <c r="T28" s="646"/>
      <c r="U28" s="646"/>
      <c r="V28" s="646"/>
      <c r="W28" s="646"/>
      <c r="X28" s="646"/>
      <c r="Y28" s="647"/>
      <c r="Z28" s="648">
        <v>0.5</v>
      </c>
      <c r="AA28" s="648"/>
      <c r="AB28" s="648"/>
      <c r="AC28" s="648"/>
      <c r="AD28" s="649" t="s">
        <v>243</v>
      </c>
      <c r="AE28" s="649"/>
      <c r="AF28" s="649"/>
      <c r="AG28" s="649"/>
      <c r="AH28" s="649"/>
      <c r="AI28" s="649"/>
      <c r="AJ28" s="649"/>
      <c r="AK28" s="649"/>
      <c r="AL28" s="650" t="s">
        <v>127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299</v>
      </c>
      <c r="CE28" s="661"/>
      <c r="CF28" s="661"/>
      <c r="CG28" s="661"/>
      <c r="CH28" s="661"/>
      <c r="CI28" s="661"/>
      <c r="CJ28" s="661"/>
      <c r="CK28" s="661"/>
      <c r="CL28" s="661"/>
      <c r="CM28" s="661"/>
      <c r="CN28" s="661"/>
      <c r="CO28" s="661"/>
      <c r="CP28" s="661"/>
      <c r="CQ28" s="662"/>
      <c r="CR28" s="645">
        <v>2036878</v>
      </c>
      <c r="CS28" s="646"/>
      <c r="CT28" s="646"/>
      <c r="CU28" s="646"/>
      <c r="CV28" s="646"/>
      <c r="CW28" s="646"/>
      <c r="CX28" s="646"/>
      <c r="CY28" s="647"/>
      <c r="CZ28" s="650">
        <v>10.4</v>
      </c>
      <c r="DA28" s="682"/>
      <c r="DB28" s="682"/>
      <c r="DC28" s="684"/>
      <c r="DD28" s="654">
        <v>1912428</v>
      </c>
      <c r="DE28" s="646"/>
      <c r="DF28" s="646"/>
      <c r="DG28" s="646"/>
      <c r="DH28" s="646"/>
      <c r="DI28" s="646"/>
      <c r="DJ28" s="646"/>
      <c r="DK28" s="647"/>
      <c r="DL28" s="654">
        <v>1912428</v>
      </c>
      <c r="DM28" s="646"/>
      <c r="DN28" s="646"/>
      <c r="DO28" s="646"/>
      <c r="DP28" s="646"/>
      <c r="DQ28" s="646"/>
      <c r="DR28" s="646"/>
      <c r="DS28" s="646"/>
      <c r="DT28" s="646"/>
      <c r="DU28" s="646"/>
      <c r="DV28" s="647"/>
      <c r="DW28" s="650">
        <v>21.6</v>
      </c>
      <c r="DX28" s="682"/>
      <c r="DY28" s="682"/>
      <c r="DZ28" s="682"/>
      <c r="EA28" s="682"/>
      <c r="EB28" s="682"/>
      <c r="EC28" s="683"/>
    </row>
    <row r="29" spans="2:133" ht="11.25" customHeight="1" x14ac:dyDescent="0.15">
      <c r="B29" s="642" t="s">
        <v>300</v>
      </c>
      <c r="C29" s="643"/>
      <c r="D29" s="643"/>
      <c r="E29" s="643"/>
      <c r="F29" s="643"/>
      <c r="G29" s="643"/>
      <c r="H29" s="643"/>
      <c r="I29" s="643"/>
      <c r="J29" s="643"/>
      <c r="K29" s="643"/>
      <c r="L29" s="643"/>
      <c r="M29" s="643"/>
      <c r="N29" s="643"/>
      <c r="O29" s="643"/>
      <c r="P29" s="643"/>
      <c r="Q29" s="644"/>
      <c r="R29" s="645">
        <v>267360</v>
      </c>
      <c r="S29" s="646"/>
      <c r="T29" s="646"/>
      <c r="U29" s="646"/>
      <c r="V29" s="646"/>
      <c r="W29" s="646"/>
      <c r="X29" s="646"/>
      <c r="Y29" s="647"/>
      <c r="Z29" s="648">
        <v>1.3</v>
      </c>
      <c r="AA29" s="648"/>
      <c r="AB29" s="648"/>
      <c r="AC29" s="648"/>
      <c r="AD29" s="649" t="s">
        <v>127</v>
      </c>
      <c r="AE29" s="649"/>
      <c r="AF29" s="649"/>
      <c r="AG29" s="649"/>
      <c r="AH29" s="649"/>
      <c r="AI29" s="649"/>
      <c r="AJ29" s="649"/>
      <c r="AK29" s="649"/>
      <c r="AL29" s="650" t="s">
        <v>127</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301</v>
      </c>
      <c r="CE29" s="692"/>
      <c r="CF29" s="660" t="s">
        <v>70</v>
      </c>
      <c r="CG29" s="661"/>
      <c r="CH29" s="661"/>
      <c r="CI29" s="661"/>
      <c r="CJ29" s="661"/>
      <c r="CK29" s="661"/>
      <c r="CL29" s="661"/>
      <c r="CM29" s="661"/>
      <c r="CN29" s="661"/>
      <c r="CO29" s="661"/>
      <c r="CP29" s="661"/>
      <c r="CQ29" s="662"/>
      <c r="CR29" s="645">
        <v>2036874</v>
      </c>
      <c r="CS29" s="670"/>
      <c r="CT29" s="670"/>
      <c r="CU29" s="670"/>
      <c r="CV29" s="670"/>
      <c r="CW29" s="670"/>
      <c r="CX29" s="670"/>
      <c r="CY29" s="671"/>
      <c r="CZ29" s="650">
        <v>10.4</v>
      </c>
      <c r="DA29" s="682"/>
      <c r="DB29" s="682"/>
      <c r="DC29" s="684"/>
      <c r="DD29" s="654">
        <v>1912424</v>
      </c>
      <c r="DE29" s="670"/>
      <c r="DF29" s="670"/>
      <c r="DG29" s="670"/>
      <c r="DH29" s="670"/>
      <c r="DI29" s="670"/>
      <c r="DJ29" s="670"/>
      <c r="DK29" s="671"/>
      <c r="DL29" s="654">
        <v>1912424</v>
      </c>
      <c r="DM29" s="670"/>
      <c r="DN29" s="670"/>
      <c r="DO29" s="670"/>
      <c r="DP29" s="670"/>
      <c r="DQ29" s="670"/>
      <c r="DR29" s="670"/>
      <c r="DS29" s="670"/>
      <c r="DT29" s="670"/>
      <c r="DU29" s="670"/>
      <c r="DV29" s="671"/>
      <c r="DW29" s="650">
        <v>21.6</v>
      </c>
      <c r="DX29" s="682"/>
      <c r="DY29" s="682"/>
      <c r="DZ29" s="682"/>
      <c r="EA29" s="682"/>
      <c r="EB29" s="682"/>
      <c r="EC29" s="683"/>
    </row>
    <row r="30" spans="2:133" ht="11.25" customHeight="1" x14ac:dyDescent="0.15">
      <c r="B30" s="642" t="s">
        <v>302</v>
      </c>
      <c r="C30" s="643"/>
      <c r="D30" s="643"/>
      <c r="E30" s="643"/>
      <c r="F30" s="643"/>
      <c r="G30" s="643"/>
      <c r="H30" s="643"/>
      <c r="I30" s="643"/>
      <c r="J30" s="643"/>
      <c r="K30" s="643"/>
      <c r="L30" s="643"/>
      <c r="M30" s="643"/>
      <c r="N30" s="643"/>
      <c r="O30" s="643"/>
      <c r="P30" s="643"/>
      <c r="Q30" s="644"/>
      <c r="R30" s="645">
        <v>89318</v>
      </c>
      <c r="S30" s="646"/>
      <c r="T30" s="646"/>
      <c r="U30" s="646"/>
      <c r="V30" s="646"/>
      <c r="W30" s="646"/>
      <c r="X30" s="646"/>
      <c r="Y30" s="647"/>
      <c r="Z30" s="648">
        <v>0.4</v>
      </c>
      <c r="AA30" s="648"/>
      <c r="AB30" s="648"/>
      <c r="AC30" s="648"/>
      <c r="AD30" s="649" t="s">
        <v>127</v>
      </c>
      <c r="AE30" s="649"/>
      <c r="AF30" s="649"/>
      <c r="AG30" s="649"/>
      <c r="AH30" s="649"/>
      <c r="AI30" s="649"/>
      <c r="AJ30" s="649"/>
      <c r="AK30" s="649"/>
      <c r="AL30" s="650" t="s">
        <v>127</v>
      </c>
      <c r="AM30" s="651"/>
      <c r="AN30" s="651"/>
      <c r="AO30" s="652"/>
      <c r="AP30" s="624" t="s">
        <v>218</v>
      </c>
      <c r="AQ30" s="625"/>
      <c r="AR30" s="625"/>
      <c r="AS30" s="625"/>
      <c r="AT30" s="625"/>
      <c r="AU30" s="625"/>
      <c r="AV30" s="625"/>
      <c r="AW30" s="625"/>
      <c r="AX30" s="625"/>
      <c r="AY30" s="625"/>
      <c r="AZ30" s="625"/>
      <c r="BA30" s="625"/>
      <c r="BB30" s="625"/>
      <c r="BC30" s="625"/>
      <c r="BD30" s="625"/>
      <c r="BE30" s="625"/>
      <c r="BF30" s="626"/>
      <c r="BG30" s="624" t="s">
        <v>303</v>
      </c>
      <c r="BH30" s="689"/>
      <c r="BI30" s="689"/>
      <c r="BJ30" s="689"/>
      <c r="BK30" s="689"/>
      <c r="BL30" s="689"/>
      <c r="BM30" s="689"/>
      <c r="BN30" s="689"/>
      <c r="BO30" s="689"/>
      <c r="BP30" s="689"/>
      <c r="BQ30" s="690"/>
      <c r="BR30" s="624" t="s">
        <v>304</v>
      </c>
      <c r="BS30" s="689"/>
      <c r="BT30" s="689"/>
      <c r="BU30" s="689"/>
      <c r="BV30" s="689"/>
      <c r="BW30" s="689"/>
      <c r="BX30" s="689"/>
      <c r="BY30" s="689"/>
      <c r="BZ30" s="689"/>
      <c r="CA30" s="689"/>
      <c r="CB30" s="690"/>
      <c r="CD30" s="693"/>
      <c r="CE30" s="694"/>
      <c r="CF30" s="660" t="s">
        <v>305</v>
      </c>
      <c r="CG30" s="661"/>
      <c r="CH30" s="661"/>
      <c r="CI30" s="661"/>
      <c r="CJ30" s="661"/>
      <c r="CK30" s="661"/>
      <c r="CL30" s="661"/>
      <c r="CM30" s="661"/>
      <c r="CN30" s="661"/>
      <c r="CO30" s="661"/>
      <c r="CP30" s="661"/>
      <c r="CQ30" s="662"/>
      <c r="CR30" s="645">
        <v>1918360</v>
      </c>
      <c r="CS30" s="646"/>
      <c r="CT30" s="646"/>
      <c r="CU30" s="646"/>
      <c r="CV30" s="646"/>
      <c r="CW30" s="646"/>
      <c r="CX30" s="646"/>
      <c r="CY30" s="647"/>
      <c r="CZ30" s="650">
        <v>9.8000000000000007</v>
      </c>
      <c r="DA30" s="682"/>
      <c r="DB30" s="682"/>
      <c r="DC30" s="684"/>
      <c r="DD30" s="654">
        <v>1802056</v>
      </c>
      <c r="DE30" s="646"/>
      <c r="DF30" s="646"/>
      <c r="DG30" s="646"/>
      <c r="DH30" s="646"/>
      <c r="DI30" s="646"/>
      <c r="DJ30" s="646"/>
      <c r="DK30" s="647"/>
      <c r="DL30" s="654">
        <v>1802056</v>
      </c>
      <c r="DM30" s="646"/>
      <c r="DN30" s="646"/>
      <c r="DO30" s="646"/>
      <c r="DP30" s="646"/>
      <c r="DQ30" s="646"/>
      <c r="DR30" s="646"/>
      <c r="DS30" s="646"/>
      <c r="DT30" s="646"/>
      <c r="DU30" s="646"/>
      <c r="DV30" s="647"/>
      <c r="DW30" s="650">
        <v>20.399999999999999</v>
      </c>
      <c r="DX30" s="682"/>
      <c r="DY30" s="682"/>
      <c r="DZ30" s="682"/>
      <c r="EA30" s="682"/>
      <c r="EB30" s="682"/>
      <c r="EC30" s="683"/>
    </row>
    <row r="31" spans="2:133" ht="11.25" customHeight="1" x14ac:dyDescent="0.15">
      <c r="B31" s="642" t="s">
        <v>306</v>
      </c>
      <c r="C31" s="643"/>
      <c r="D31" s="643"/>
      <c r="E31" s="643"/>
      <c r="F31" s="643"/>
      <c r="G31" s="643"/>
      <c r="H31" s="643"/>
      <c r="I31" s="643"/>
      <c r="J31" s="643"/>
      <c r="K31" s="643"/>
      <c r="L31" s="643"/>
      <c r="M31" s="643"/>
      <c r="N31" s="643"/>
      <c r="O31" s="643"/>
      <c r="P31" s="643"/>
      <c r="Q31" s="644"/>
      <c r="R31" s="645">
        <v>2855277</v>
      </c>
      <c r="S31" s="646"/>
      <c r="T31" s="646"/>
      <c r="U31" s="646"/>
      <c r="V31" s="646"/>
      <c r="W31" s="646"/>
      <c r="X31" s="646"/>
      <c r="Y31" s="647"/>
      <c r="Z31" s="648">
        <v>13.7</v>
      </c>
      <c r="AA31" s="648"/>
      <c r="AB31" s="648"/>
      <c r="AC31" s="648"/>
      <c r="AD31" s="649" t="s">
        <v>127</v>
      </c>
      <c r="AE31" s="649"/>
      <c r="AF31" s="649"/>
      <c r="AG31" s="649"/>
      <c r="AH31" s="649"/>
      <c r="AI31" s="649"/>
      <c r="AJ31" s="649"/>
      <c r="AK31" s="649"/>
      <c r="AL31" s="650" t="s">
        <v>127</v>
      </c>
      <c r="AM31" s="651"/>
      <c r="AN31" s="651"/>
      <c r="AO31" s="652"/>
      <c r="AP31" s="702" t="s">
        <v>307</v>
      </c>
      <c r="AQ31" s="703"/>
      <c r="AR31" s="703"/>
      <c r="AS31" s="703"/>
      <c r="AT31" s="708" t="s">
        <v>308</v>
      </c>
      <c r="AU31" s="231"/>
      <c r="AV31" s="231"/>
      <c r="AW31" s="231"/>
      <c r="AX31" s="631" t="s">
        <v>185</v>
      </c>
      <c r="AY31" s="632"/>
      <c r="AZ31" s="632"/>
      <c r="BA31" s="632"/>
      <c r="BB31" s="632"/>
      <c r="BC31" s="632"/>
      <c r="BD31" s="632"/>
      <c r="BE31" s="632"/>
      <c r="BF31" s="633"/>
      <c r="BG31" s="701">
        <v>99.7</v>
      </c>
      <c r="BH31" s="697"/>
      <c r="BI31" s="697"/>
      <c r="BJ31" s="697"/>
      <c r="BK31" s="697"/>
      <c r="BL31" s="697"/>
      <c r="BM31" s="640">
        <v>98.6</v>
      </c>
      <c r="BN31" s="697"/>
      <c r="BO31" s="697"/>
      <c r="BP31" s="697"/>
      <c r="BQ31" s="698"/>
      <c r="BR31" s="701">
        <v>99.7</v>
      </c>
      <c r="BS31" s="697"/>
      <c r="BT31" s="697"/>
      <c r="BU31" s="697"/>
      <c r="BV31" s="697"/>
      <c r="BW31" s="697"/>
      <c r="BX31" s="640">
        <v>98.6</v>
      </c>
      <c r="BY31" s="697"/>
      <c r="BZ31" s="697"/>
      <c r="CA31" s="697"/>
      <c r="CB31" s="698"/>
      <c r="CD31" s="693"/>
      <c r="CE31" s="694"/>
      <c r="CF31" s="660" t="s">
        <v>309</v>
      </c>
      <c r="CG31" s="661"/>
      <c r="CH31" s="661"/>
      <c r="CI31" s="661"/>
      <c r="CJ31" s="661"/>
      <c r="CK31" s="661"/>
      <c r="CL31" s="661"/>
      <c r="CM31" s="661"/>
      <c r="CN31" s="661"/>
      <c r="CO31" s="661"/>
      <c r="CP31" s="661"/>
      <c r="CQ31" s="662"/>
      <c r="CR31" s="645">
        <v>118514</v>
      </c>
      <c r="CS31" s="670"/>
      <c r="CT31" s="670"/>
      <c r="CU31" s="670"/>
      <c r="CV31" s="670"/>
      <c r="CW31" s="670"/>
      <c r="CX31" s="670"/>
      <c r="CY31" s="671"/>
      <c r="CZ31" s="650">
        <v>0.6</v>
      </c>
      <c r="DA31" s="682"/>
      <c r="DB31" s="682"/>
      <c r="DC31" s="684"/>
      <c r="DD31" s="654">
        <v>110368</v>
      </c>
      <c r="DE31" s="670"/>
      <c r="DF31" s="670"/>
      <c r="DG31" s="670"/>
      <c r="DH31" s="670"/>
      <c r="DI31" s="670"/>
      <c r="DJ31" s="670"/>
      <c r="DK31" s="671"/>
      <c r="DL31" s="654">
        <v>110368</v>
      </c>
      <c r="DM31" s="670"/>
      <c r="DN31" s="670"/>
      <c r="DO31" s="670"/>
      <c r="DP31" s="670"/>
      <c r="DQ31" s="670"/>
      <c r="DR31" s="670"/>
      <c r="DS31" s="670"/>
      <c r="DT31" s="670"/>
      <c r="DU31" s="670"/>
      <c r="DV31" s="671"/>
      <c r="DW31" s="650">
        <v>1.2</v>
      </c>
      <c r="DX31" s="682"/>
      <c r="DY31" s="682"/>
      <c r="DZ31" s="682"/>
      <c r="EA31" s="682"/>
      <c r="EB31" s="682"/>
      <c r="EC31" s="683"/>
    </row>
    <row r="32" spans="2:133" ht="11.25" customHeight="1" x14ac:dyDescent="0.15">
      <c r="B32" s="712" t="s">
        <v>310</v>
      </c>
      <c r="C32" s="713"/>
      <c r="D32" s="713"/>
      <c r="E32" s="713"/>
      <c r="F32" s="713"/>
      <c r="G32" s="713"/>
      <c r="H32" s="713"/>
      <c r="I32" s="713"/>
      <c r="J32" s="713"/>
      <c r="K32" s="713"/>
      <c r="L32" s="713"/>
      <c r="M32" s="713"/>
      <c r="N32" s="713"/>
      <c r="O32" s="713"/>
      <c r="P32" s="713"/>
      <c r="Q32" s="714"/>
      <c r="R32" s="645" t="s">
        <v>127</v>
      </c>
      <c r="S32" s="646"/>
      <c r="T32" s="646"/>
      <c r="U32" s="646"/>
      <c r="V32" s="646"/>
      <c r="W32" s="646"/>
      <c r="X32" s="646"/>
      <c r="Y32" s="647"/>
      <c r="Z32" s="648" t="s">
        <v>127</v>
      </c>
      <c r="AA32" s="648"/>
      <c r="AB32" s="648"/>
      <c r="AC32" s="648"/>
      <c r="AD32" s="649" t="s">
        <v>127</v>
      </c>
      <c r="AE32" s="649"/>
      <c r="AF32" s="649"/>
      <c r="AG32" s="649"/>
      <c r="AH32" s="649"/>
      <c r="AI32" s="649"/>
      <c r="AJ32" s="649"/>
      <c r="AK32" s="649"/>
      <c r="AL32" s="650" t="s">
        <v>127</v>
      </c>
      <c r="AM32" s="651"/>
      <c r="AN32" s="651"/>
      <c r="AO32" s="652"/>
      <c r="AP32" s="704"/>
      <c r="AQ32" s="705"/>
      <c r="AR32" s="705"/>
      <c r="AS32" s="705"/>
      <c r="AT32" s="709"/>
      <c r="AU32" s="230" t="s">
        <v>311</v>
      </c>
      <c r="AV32" s="230"/>
      <c r="AW32" s="230"/>
      <c r="AX32" s="642" t="s">
        <v>312</v>
      </c>
      <c r="AY32" s="643"/>
      <c r="AZ32" s="643"/>
      <c r="BA32" s="643"/>
      <c r="BB32" s="643"/>
      <c r="BC32" s="643"/>
      <c r="BD32" s="643"/>
      <c r="BE32" s="643"/>
      <c r="BF32" s="644"/>
      <c r="BG32" s="711">
        <v>99.5</v>
      </c>
      <c r="BH32" s="670"/>
      <c r="BI32" s="670"/>
      <c r="BJ32" s="670"/>
      <c r="BK32" s="670"/>
      <c r="BL32" s="670"/>
      <c r="BM32" s="651">
        <v>97.9</v>
      </c>
      <c r="BN32" s="699"/>
      <c r="BO32" s="699"/>
      <c r="BP32" s="699"/>
      <c r="BQ32" s="700"/>
      <c r="BR32" s="711">
        <v>99.5</v>
      </c>
      <c r="BS32" s="670"/>
      <c r="BT32" s="670"/>
      <c r="BU32" s="670"/>
      <c r="BV32" s="670"/>
      <c r="BW32" s="670"/>
      <c r="BX32" s="651">
        <v>97.9</v>
      </c>
      <c r="BY32" s="699"/>
      <c r="BZ32" s="699"/>
      <c r="CA32" s="699"/>
      <c r="CB32" s="700"/>
      <c r="CD32" s="695"/>
      <c r="CE32" s="696"/>
      <c r="CF32" s="660" t="s">
        <v>313</v>
      </c>
      <c r="CG32" s="661"/>
      <c r="CH32" s="661"/>
      <c r="CI32" s="661"/>
      <c r="CJ32" s="661"/>
      <c r="CK32" s="661"/>
      <c r="CL32" s="661"/>
      <c r="CM32" s="661"/>
      <c r="CN32" s="661"/>
      <c r="CO32" s="661"/>
      <c r="CP32" s="661"/>
      <c r="CQ32" s="662"/>
      <c r="CR32" s="645">
        <v>4</v>
      </c>
      <c r="CS32" s="646"/>
      <c r="CT32" s="646"/>
      <c r="CU32" s="646"/>
      <c r="CV32" s="646"/>
      <c r="CW32" s="646"/>
      <c r="CX32" s="646"/>
      <c r="CY32" s="647"/>
      <c r="CZ32" s="650">
        <v>0</v>
      </c>
      <c r="DA32" s="682"/>
      <c r="DB32" s="682"/>
      <c r="DC32" s="684"/>
      <c r="DD32" s="654">
        <v>4</v>
      </c>
      <c r="DE32" s="646"/>
      <c r="DF32" s="646"/>
      <c r="DG32" s="646"/>
      <c r="DH32" s="646"/>
      <c r="DI32" s="646"/>
      <c r="DJ32" s="646"/>
      <c r="DK32" s="647"/>
      <c r="DL32" s="654">
        <v>4</v>
      </c>
      <c r="DM32" s="646"/>
      <c r="DN32" s="646"/>
      <c r="DO32" s="646"/>
      <c r="DP32" s="646"/>
      <c r="DQ32" s="646"/>
      <c r="DR32" s="646"/>
      <c r="DS32" s="646"/>
      <c r="DT32" s="646"/>
      <c r="DU32" s="646"/>
      <c r="DV32" s="647"/>
      <c r="DW32" s="650">
        <v>0</v>
      </c>
      <c r="DX32" s="682"/>
      <c r="DY32" s="682"/>
      <c r="DZ32" s="682"/>
      <c r="EA32" s="682"/>
      <c r="EB32" s="682"/>
      <c r="EC32" s="683"/>
    </row>
    <row r="33" spans="2:133" ht="11.25" customHeight="1" x14ac:dyDescent="0.15">
      <c r="B33" s="642" t="s">
        <v>314</v>
      </c>
      <c r="C33" s="643"/>
      <c r="D33" s="643"/>
      <c r="E33" s="643"/>
      <c r="F33" s="643"/>
      <c r="G33" s="643"/>
      <c r="H33" s="643"/>
      <c r="I33" s="643"/>
      <c r="J33" s="643"/>
      <c r="K33" s="643"/>
      <c r="L33" s="643"/>
      <c r="M33" s="643"/>
      <c r="N33" s="643"/>
      <c r="O33" s="643"/>
      <c r="P33" s="643"/>
      <c r="Q33" s="644"/>
      <c r="R33" s="645">
        <v>1392737</v>
      </c>
      <c r="S33" s="646"/>
      <c r="T33" s="646"/>
      <c r="U33" s="646"/>
      <c r="V33" s="646"/>
      <c r="W33" s="646"/>
      <c r="X33" s="646"/>
      <c r="Y33" s="647"/>
      <c r="Z33" s="648">
        <v>6.7</v>
      </c>
      <c r="AA33" s="648"/>
      <c r="AB33" s="648"/>
      <c r="AC33" s="648"/>
      <c r="AD33" s="649" t="s">
        <v>235</v>
      </c>
      <c r="AE33" s="649"/>
      <c r="AF33" s="649"/>
      <c r="AG33" s="649"/>
      <c r="AH33" s="649"/>
      <c r="AI33" s="649"/>
      <c r="AJ33" s="649"/>
      <c r="AK33" s="649"/>
      <c r="AL33" s="650" t="s">
        <v>127</v>
      </c>
      <c r="AM33" s="651"/>
      <c r="AN33" s="651"/>
      <c r="AO33" s="652"/>
      <c r="AP33" s="706"/>
      <c r="AQ33" s="707"/>
      <c r="AR33" s="707"/>
      <c r="AS33" s="707"/>
      <c r="AT33" s="710"/>
      <c r="AU33" s="232"/>
      <c r="AV33" s="232"/>
      <c r="AW33" s="232"/>
      <c r="AX33" s="686" t="s">
        <v>315</v>
      </c>
      <c r="AY33" s="687"/>
      <c r="AZ33" s="687"/>
      <c r="BA33" s="687"/>
      <c r="BB33" s="687"/>
      <c r="BC33" s="687"/>
      <c r="BD33" s="687"/>
      <c r="BE33" s="687"/>
      <c r="BF33" s="688"/>
      <c r="BG33" s="715">
        <v>99.8</v>
      </c>
      <c r="BH33" s="716"/>
      <c r="BI33" s="716"/>
      <c r="BJ33" s="716"/>
      <c r="BK33" s="716"/>
      <c r="BL33" s="716"/>
      <c r="BM33" s="717">
        <v>98.8</v>
      </c>
      <c r="BN33" s="716"/>
      <c r="BO33" s="716"/>
      <c r="BP33" s="716"/>
      <c r="BQ33" s="718"/>
      <c r="BR33" s="715">
        <v>99.8</v>
      </c>
      <c r="BS33" s="716"/>
      <c r="BT33" s="716"/>
      <c r="BU33" s="716"/>
      <c r="BV33" s="716"/>
      <c r="BW33" s="716"/>
      <c r="BX33" s="717">
        <v>98.8</v>
      </c>
      <c r="BY33" s="716"/>
      <c r="BZ33" s="716"/>
      <c r="CA33" s="716"/>
      <c r="CB33" s="718"/>
      <c r="CD33" s="660" t="s">
        <v>316</v>
      </c>
      <c r="CE33" s="661"/>
      <c r="CF33" s="661"/>
      <c r="CG33" s="661"/>
      <c r="CH33" s="661"/>
      <c r="CI33" s="661"/>
      <c r="CJ33" s="661"/>
      <c r="CK33" s="661"/>
      <c r="CL33" s="661"/>
      <c r="CM33" s="661"/>
      <c r="CN33" s="661"/>
      <c r="CO33" s="661"/>
      <c r="CP33" s="661"/>
      <c r="CQ33" s="662"/>
      <c r="CR33" s="645">
        <v>8310934</v>
      </c>
      <c r="CS33" s="670"/>
      <c r="CT33" s="670"/>
      <c r="CU33" s="670"/>
      <c r="CV33" s="670"/>
      <c r="CW33" s="670"/>
      <c r="CX33" s="670"/>
      <c r="CY33" s="671"/>
      <c r="CZ33" s="650">
        <v>42.3</v>
      </c>
      <c r="DA33" s="682"/>
      <c r="DB33" s="682"/>
      <c r="DC33" s="684"/>
      <c r="DD33" s="654">
        <v>5102210</v>
      </c>
      <c r="DE33" s="670"/>
      <c r="DF33" s="670"/>
      <c r="DG33" s="670"/>
      <c r="DH33" s="670"/>
      <c r="DI33" s="670"/>
      <c r="DJ33" s="670"/>
      <c r="DK33" s="671"/>
      <c r="DL33" s="654">
        <v>3524186</v>
      </c>
      <c r="DM33" s="670"/>
      <c r="DN33" s="670"/>
      <c r="DO33" s="670"/>
      <c r="DP33" s="670"/>
      <c r="DQ33" s="670"/>
      <c r="DR33" s="670"/>
      <c r="DS33" s="670"/>
      <c r="DT33" s="670"/>
      <c r="DU33" s="670"/>
      <c r="DV33" s="671"/>
      <c r="DW33" s="650">
        <v>39.799999999999997</v>
      </c>
      <c r="DX33" s="682"/>
      <c r="DY33" s="682"/>
      <c r="DZ33" s="682"/>
      <c r="EA33" s="682"/>
      <c r="EB33" s="682"/>
      <c r="EC33" s="683"/>
    </row>
    <row r="34" spans="2:133" ht="11.25" customHeight="1" x14ac:dyDescent="0.15">
      <c r="B34" s="642" t="s">
        <v>317</v>
      </c>
      <c r="C34" s="643"/>
      <c r="D34" s="643"/>
      <c r="E34" s="643"/>
      <c r="F34" s="643"/>
      <c r="G34" s="643"/>
      <c r="H34" s="643"/>
      <c r="I34" s="643"/>
      <c r="J34" s="643"/>
      <c r="K34" s="643"/>
      <c r="L34" s="643"/>
      <c r="M34" s="643"/>
      <c r="N34" s="643"/>
      <c r="O34" s="643"/>
      <c r="P34" s="643"/>
      <c r="Q34" s="644"/>
      <c r="R34" s="645">
        <v>59978</v>
      </c>
      <c r="S34" s="646"/>
      <c r="T34" s="646"/>
      <c r="U34" s="646"/>
      <c r="V34" s="646"/>
      <c r="W34" s="646"/>
      <c r="X34" s="646"/>
      <c r="Y34" s="647"/>
      <c r="Z34" s="648">
        <v>0.3</v>
      </c>
      <c r="AA34" s="648"/>
      <c r="AB34" s="648"/>
      <c r="AC34" s="648"/>
      <c r="AD34" s="649" t="s">
        <v>127</v>
      </c>
      <c r="AE34" s="649"/>
      <c r="AF34" s="649"/>
      <c r="AG34" s="649"/>
      <c r="AH34" s="649"/>
      <c r="AI34" s="649"/>
      <c r="AJ34" s="649"/>
      <c r="AK34" s="649"/>
      <c r="AL34" s="650" t="s">
        <v>127</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318</v>
      </c>
      <c r="CE34" s="661"/>
      <c r="CF34" s="661"/>
      <c r="CG34" s="661"/>
      <c r="CH34" s="661"/>
      <c r="CI34" s="661"/>
      <c r="CJ34" s="661"/>
      <c r="CK34" s="661"/>
      <c r="CL34" s="661"/>
      <c r="CM34" s="661"/>
      <c r="CN34" s="661"/>
      <c r="CO34" s="661"/>
      <c r="CP34" s="661"/>
      <c r="CQ34" s="662"/>
      <c r="CR34" s="645">
        <v>2692620</v>
      </c>
      <c r="CS34" s="646"/>
      <c r="CT34" s="646"/>
      <c r="CU34" s="646"/>
      <c r="CV34" s="646"/>
      <c r="CW34" s="646"/>
      <c r="CX34" s="646"/>
      <c r="CY34" s="647"/>
      <c r="CZ34" s="650">
        <v>13.7</v>
      </c>
      <c r="DA34" s="682"/>
      <c r="DB34" s="682"/>
      <c r="DC34" s="684"/>
      <c r="DD34" s="654">
        <v>1648054</v>
      </c>
      <c r="DE34" s="646"/>
      <c r="DF34" s="646"/>
      <c r="DG34" s="646"/>
      <c r="DH34" s="646"/>
      <c r="DI34" s="646"/>
      <c r="DJ34" s="646"/>
      <c r="DK34" s="647"/>
      <c r="DL34" s="654">
        <v>1178271</v>
      </c>
      <c r="DM34" s="646"/>
      <c r="DN34" s="646"/>
      <c r="DO34" s="646"/>
      <c r="DP34" s="646"/>
      <c r="DQ34" s="646"/>
      <c r="DR34" s="646"/>
      <c r="DS34" s="646"/>
      <c r="DT34" s="646"/>
      <c r="DU34" s="646"/>
      <c r="DV34" s="647"/>
      <c r="DW34" s="650">
        <v>13.3</v>
      </c>
      <c r="DX34" s="682"/>
      <c r="DY34" s="682"/>
      <c r="DZ34" s="682"/>
      <c r="EA34" s="682"/>
      <c r="EB34" s="682"/>
      <c r="EC34" s="683"/>
    </row>
    <row r="35" spans="2:133" ht="11.25" customHeight="1" x14ac:dyDescent="0.15">
      <c r="B35" s="642" t="s">
        <v>319</v>
      </c>
      <c r="C35" s="643"/>
      <c r="D35" s="643"/>
      <c r="E35" s="643"/>
      <c r="F35" s="643"/>
      <c r="G35" s="643"/>
      <c r="H35" s="643"/>
      <c r="I35" s="643"/>
      <c r="J35" s="643"/>
      <c r="K35" s="643"/>
      <c r="L35" s="643"/>
      <c r="M35" s="643"/>
      <c r="N35" s="643"/>
      <c r="O35" s="643"/>
      <c r="P35" s="643"/>
      <c r="Q35" s="644"/>
      <c r="R35" s="645">
        <v>961926</v>
      </c>
      <c r="S35" s="646"/>
      <c r="T35" s="646"/>
      <c r="U35" s="646"/>
      <c r="V35" s="646"/>
      <c r="W35" s="646"/>
      <c r="X35" s="646"/>
      <c r="Y35" s="647"/>
      <c r="Z35" s="648">
        <v>4.5999999999999996</v>
      </c>
      <c r="AA35" s="648"/>
      <c r="AB35" s="648"/>
      <c r="AC35" s="648"/>
      <c r="AD35" s="649" t="s">
        <v>127</v>
      </c>
      <c r="AE35" s="649"/>
      <c r="AF35" s="649"/>
      <c r="AG35" s="649"/>
      <c r="AH35" s="649"/>
      <c r="AI35" s="649"/>
      <c r="AJ35" s="649"/>
      <c r="AK35" s="649"/>
      <c r="AL35" s="650" t="s">
        <v>127</v>
      </c>
      <c r="AM35" s="651"/>
      <c r="AN35" s="651"/>
      <c r="AO35" s="652"/>
      <c r="AP35" s="235"/>
      <c r="AQ35" s="624" t="s">
        <v>320</v>
      </c>
      <c r="AR35" s="625"/>
      <c r="AS35" s="625"/>
      <c r="AT35" s="625"/>
      <c r="AU35" s="625"/>
      <c r="AV35" s="625"/>
      <c r="AW35" s="625"/>
      <c r="AX35" s="625"/>
      <c r="AY35" s="625"/>
      <c r="AZ35" s="625"/>
      <c r="BA35" s="625"/>
      <c r="BB35" s="625"/>
      <c r="BC35" s="625"/>
      <c r="BD35" s="625"/>
      <c r="BE35" s="625"/>
      <c r="BF35" s="626"/>
      <c r="BG35" s="624" t="s">
        <v>321</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322</v>
      </c>
      <c r="CE35" s="661"/>
      <c r="CF35" s="661"/>
      <c r="CG35" s="661"/>
      <c r="CH35" s="661"/>
      <c r="CI35" s="661"/>
      <c r="CJ35" s="661"/>
      <c r="CK35" s="661"/>
      <c r="CL35" s="661"/>
      <c r="CM35" s="661"/>
      <c r="CN35" s="661"/>
      <c r="CO35" s="661"/>
      <c r="CP35" s="661"/>
      <c r="CQ35" s="662"/>
      <c r="CR35" s="645">
        <v>148106</v>
      </c>
      <c r="CS35" s="670"/>
      <c r="CT35" s="670"/>
      <c r="CU35" s="670"/>
      <c r="CV35" s="670"/>
      <c r="CW35" s="670"/>
      <c r="CX35" s="670"/>
      <c r="CY35" s="671"/>
      <c r="CZ35" s="650">
        <v>0.8</v>
      </c>
      <c r="DA35" s="682"/>
      <c r="DB35" s="682"/>
      <c r="DC35" s="684"/>
      <c r="DD35" s="654">
        <v>77830</v>
      </c>
      <c r="DE35" s="670"/>
      <c r="DF35" s="670"/>
      <c r="DG35" s="670"/>
      <c r="DH35" s="670"/>
      <c r="DI35" s="670"/>
      <c r="DJ35" s="670"/>
      <c r="DK35" s="671"/>
      <c r="DL35" s="654">
        <v>64665</v>
      </c>
      <c r="DM35" s="670"/>
      <c r="DN35" s="670"/>
      <c r="DO35" s="670"/>
      <c r="DP35" s="670"/>
      <c r="DQ35" s="670"/>
      <c r="DR35" s="670"/>
      <c r="DS35" s="670"/>
      <c r="DT35" s="670"/>
      <c r="DU35" s="670"/>
      <c r="DV35" s="671"/>
      <c r="DW35" s="650">
        <v>0.7</v>
      </c>
      <c r="DX35" s="682"/>
      <c r="DY35" s="682"/>
      <c r="DZ35" s="682"/>
      <c r="EA35" s="682"/>
      <c r="EB35" s="682"/>
      <c r="EC35" s="683"/>
    </row>
    <row r="36" spans="2:133" ht="11.25" customHeight="1" x14ac:dyDescent="0.15">
      <c r="B36" s="642" t="s">
        <v>323</v>
      </c>
      <c r="C36" s="643"/>
      <c r="D36" s="643"/>
      <c r="E36" s="643"/>
      <c r="F36" s="643"/>
      <c r="G36" s="643"/>
      <c r="H36" s="643"/>
      <c r="I36" s="643"/>
      <c r="J36" s="643"/>
      <c r="K36" s="643"/>
      <c r="L36" s="643"/>
      <c r="M36" s="643"/>
      <c r="N36" s="643"/>
      <c r="O36" s="643"/>
      <c r="P36" s="643"/>
      <c r="Q36" s="644"/>
      <c r="R36" s="645">
        <v>2497190</v>
      </c>
      <c r="S36" s="646"/>
      <c r="T36" s="646"/>
      <c r="U36" s="646"/>
      <c r="V36" s="646"/>
      <c r="W36" s="646"/>
      <c r="X36" s="646"/>
      <c r="Y36" s="647"/>
      <c r="Z36" s="648">
        <v>12</v>
      </c>
      <c r="AA36" s="648"/>
      <c r="AB36" s="648"/>
      <c r="AC36" s="648"/>
      <c r="AD36" s="649" t="s">
        <v>127</v>
      </c>
      <c r="AE36" s="649"/>
      <c r="AF36" s="649"/>
      <c r="AG36" s="649"/>
      <c r="AH36" s="649"/>
      <c r="AI36" s="649"/>
      <c r="AJ36" s="649"/>
      <c r="AK36" s="649"/>
      <c r="AL36" s="650" t="s">
        <v>243</v>
      </c>
      <c r="AM36" s="651"/>
      <c r="AN36" s="651"/>
      <c r="AO36" s="652"/>
      <c r="AP36" s="235"/>
      <c r="AQ36" s="719" t="s">
        <v>324</v>
      </c>
      <c r="AR36" s="720"/>
      <c r="AS36" s="720"/>
      <c r="AT36" s="720"/>
      <c r="AU36" s="720"/>
      <c r="AV36" s="720"/>
      <c r="AW36" s="720"/>
      <c r="AX36" s="720"/>
      <c r="AY36" s="721"/>
      <c r="AZ36" s="634">
        <v>1806086</v>
      </c>
      <c r="BA36" s="635"/>
      <c r="BB36" s="635"/>
      <c r="BC36" s="635"/>
      <c r="BD36" s="635"/>
      <c r="BE36" s="635"/>
      <c r="BF36" s="722"/>
      <c r="BG36" s="656" t="s">
        <v>325</v>
      </c>
      <c r="BH36" s="657"/>
      <c r="BI36" s="657"/>
      <c r="BJ36" s="657"/>
      <c r="BK36" s="657"/>
      <c r="BL36" s="657"/>
      <c r="BM36" s="657"/>
      <c r="BN36" s="657"/>
      <c r="BO36" s="657"/>
      <c r="BP36" s="657"/>
      <c r="BQ36" s="657"/>
      <c r="BR36" s="657"/>
      <c r="BS36" s="657"/>
      <c r="BT36" s="657"/>
      <c r="BU36" s="658"/>
      <c r="BV36" s="634">
        <v>27671</v>
      </c>
      <c r="BW36" s="635"/>
      <c r="BX36" s="635"/>
      <c r="BY36" s="635"/>
      <c r="BZ36" s="635"/>
      <c r="CA36" s="635"/>
      <c r="CB36" s="722"/>
      <c r="CD36" s="660" t="s">
        <v>326</v>
      </c>
      <c r="CE36" s="661"/>
      <c r="CF36" s="661"/>
      <c r="CG36" s="661"/>
      <c r="CH36" s="661"/>
      <c r="CI36" s="661"/>
      <c r="CJ36" s="661"/>
      <c r="CK36" s="661"/>
      <c r="CL36" s="661"/>
      <c r="CM36" s="661"/>
      <c r="CN36" s="661"/>
      <c r="CO36" s="661"/>
      <c r="CP36" s="661"/>
      <c r="CQ36" s="662"/>
      <c r="CR36" s="645">
        <v>2535582</v>
      </c>
      <c r="CS36" s="646"/>
      <c r="CT36" s="646"/>
      <c r="CU36" s="646"/>
      <c r="CV36" s="646"/>
      <c r="CW36" s="646"/>
      <c r="CX36" s="646"/>
      <c r="CY36" s="647"/>
      <c r="CZ36" s="650">
        <v>12.9</v>
      </c>
      <c r="DA36" s="682"/>
      <c r="DB36" s="682"/>
      <c r="DC36" s="684"/>
      <c r="DD36" s="654">
        <v>1747857</v>
      </c>
      <c r="DE36" s="646"/>
      <c r="DF36" s="646"/>
      <c r="DG36" s="646"/>
      <c r="DH36" s="646"/>
      <c r="DI36" s="646"/>
      <c r="DJ36" s="646"/>
      <c r="DK36" s="647"/>
      <c r="DL36" s="654">
        <v>1316297</v>
      </c>
      <c r="DM36" s="646"/>
      <c r="DN36" s="646"/>
      <c r="DO36" s="646"/>
      <c r="DP36" s="646"/>
      <c r="DQ36" s="646"/>
      <c r="DR36" s="646"/>
      <c r="DS36" s="646"/>
      <c r="DT36" s="646"/>
      <c r="DU36" s="646"/>
      <c r="DV36" s="647"/>
      <c r="DW36" s="650">
        <v>14.9</v>
      </c>
      <c r="DX36" s="682"/>
      <c r="DY36" s="682"/>
      <c r="DZ36" s="682"/>
      <c r="EA36" s="682"/>
      <c r="EB36" s="682"/>
      <c r="EC36" s="683"/>
    </row>
    <row r="37" spans="2:133" ht="11.25" customHeight="1" x14ac:dyDescent="0.15">
      <c r="B37" s="642" t="s">
        <v>327</v>
      </c>
      <c r="C37" s="643"/>
      <c r="D37" s="643"/>
      <c r="E37" s="643"/>
      <c r="F37" s="643"/>
      <c r="G37" s="643"/>
      <c r="H37" s="643"/>
      <c r="I37" s="643"/>
      <c r="J37" s="643"/>
      <c r="K37" s="643"/>
      <c r="L37" s="643"/>
      <c r="M37" s="643"/>
      <c r="N37" s="643"/>
      <c r="O37" s="643"/>
      <c r="P37" s="643"/>
      <c r="Q37" s="644"/>
      <c r="R37" s="645">
        <v>986985</v>
      </c>
      <c r="S37" s="646"/>
      <c r="T37" s="646"/>
      <c r="U37" s="646"/>
      <c r="V37" s="646"/>
      <c r="W37" s="646"/>
      <c r="X37" s="646"/>
      <c r="Y37" s="647"/>
      <c r="Z37" s="648">
        <v>4.7</v>
      </c>
      <c r="AA37" s="648"/>
      <c r="AB37" s="648"/>
      <c r="AC37" s="648"/>
      <c r="AD37" s="649" t="s">
        <v>127</v>
      </c>
      <c r="AE37" s="649"/>
      <c r="AF37" s="649"/>
      <c r="AG37" s="649"/>
      <c r="AH37" s="649"/>
      <c r="AI37" s="649"/>
      <c r="AJ37" s="649"/>
      <c r="AK37" s="649"/>
      <c r="AL37" s="650" t="s">
        <v>127</v>
      </c>
      <c r="AM37" s="651"/>
      <c r="AN37" s="651"/>
      <c r="AO37" s="652"/>
      <c r="AQ37" s="723" t="s">
        <v>328</v>
      </c>
      <c r="AR37" s="724"/>
      <c r="AS37" s="724"/>
      <c r="AT37" s="724"/>
      <c r="AU37" s="724"/>
      <c r="AV37" s="724"/>
      <c r="AW37" s="724"/>
      <c r="AX37" s="724"/>
      <c r="AY37" s="725"/>
      <c r="AZ37" s="645">
        <v>306752</v>
      </c>
      <c r="BA37" s="646"/>
      <c r="BB37" s="646"/>
      <c r="BC37" s="646"/>
      <c r="BD37" s="670"/>
      <c r="BE37" s="670"/>
      <c r="BF37" s="700"/>
      <c r="BG37" s="660" t="s">
        <v>329</v>
      </c>
      <c r="BH37" s="661"/>
      <c r="BI37" s="661"/>
      <c r="BJ37" s="661"/>
      <c r="BK37" s="661"/>
      <c r="BL37" s="661"/>
      <c r="BM37" s="661"/>
      <c r="BN37" s="661"/>
      <c r="BO37" s="661"/>
      <c r="BP37" s="661"/>
      <c r="BQ37" s="661"/>
      <c r="BR37" s="661"/>
      <c r="BS37" s="661"/>
      <c r="BT37" s="661"/>
      <c r="BU37" s="662"/>
      <c r="BV37" s="645">
        <v>-2563</v>
      </c>
      <c r="BW37" s="646"/>
      <c r="BX37" s="646"/>
      <c r="BY37" s="646"/>
      <c r="BZ37" s="646"/>
      <c r="CA37" s="646"/>
      <c r="CB37" s="655"/>
      <c r="CD37" s="660" t="s">
        <v>330</v>
      </c>
      <c r="CE37" s="661"/>
      <c r="CF37" s="661"/>
      <c r="CG37" s="661"/>
      <c r="CH37" s="661"/>
      <c r="CI37" s="661"/>
      <c r="CJ37" s="661"/>
      <c r="CK37" s="661"/>
      <c r="CL37" s="661"/>
      <c r="CM37" s="661"/>
      <c r="CN37" s="661"/>
      <c r="CO37" s="661"/>
      <c r="CP37" s="661"/>
      <c r="CQ37" s="662"/>
      <c r="CR37" s="645">
        <v>518482</v>
      </c>
      <c r="CS37" s="670"/>
      <c r="CT37" s="670"/>
      <c r="CU37" s="670"/>
      <c r="CV37" s="670"/>
      <c r="CW37" s="670"/>
      <c r="CX37" s="670"/>
      <c r="CY37" s="671"/>
      <c r="CZ37" s="650">
        <v>2.6</v>
      </c>
      <c r="DA37" s="682"/>
      <c r="DB37" s="682"/>
      <c r="DC37" s="684"/>
      <c r="DD37" s="654">
        <v>518482</v>
      </c>
      <c r="DE37" s="670"/>
      <c r="DF37" s="670"/>
      <c r="DG37" s="670"/>
      <c r="DH37" s="670"/>
      <c r="DI37" s="670"/>
      <c r="DJ37" s="670"/>
      <c r="DK37" s="671"/>
      <c r="DL37" s="654">
        <v>512535</v>
      </c>
      <c r="DM37" s="670"/>
      <c r="DN37" s="670"/>
      <c r="DO37" s="670"/>
      <c r="DP37" s="670"/>
      <c r="DQ37" s="670"/>
      <c r="DR37" s="670"/>
      <c r="DS37" s="670"/>
      <c r="DT37" s="670"/>
      <c r="DU37" s="670"/>
      <c r="DV37" s="671"/>
      <c r="DW37" s="650">
        <v>5.8</v>
      </c>
      <c r="DX37" s="682"/>
      <c r="DY37" s="682"/>
      <c r="DZ37" s="682"/>
      <c r="EA37" s="682"/>
      <c r="EB37" s="682"/>
      <c r="EC37" s="683"/>
    </row>
    <row r="38" spans="2:133" ht="11.25" customHeight="1" x14ac:dyDescent="0.15">
      <c r="B38" s="642" t="s">
        <v>331</v>
      </c>
      <c r="C38" s="643"/>
      <c r="D38" s="643"/>
      <c r="E38" s="643"/>
      <c r="F38" s="643"/>
      <c r="G38" s="643"/>
      <c r="H38" s="643"/>
      <c r="I38" s="643"/>
      <c r="J38" s="643"/>
      <c r="K38" s="643"/>
      <c r="L38" s="643"/>
      <c r="M38" s="643"/>
      <c r="N38" s="643"/>
      <c r="O38" s="643"/>
      <c r="P38" s="643"/>
      <c r="Q38" s="644"/>
      <c r="R38" s="645">
        <v>349273</v>
      </c>
      <c r="S38" s="646"/>
      <c r="T38" s="646"/>
      <c r="U38" s="646"/>
      <c r="V38" s="646"/>
      <c r="W38" s="646"/>
      <c r="X38" s="646"/>
      <c r="Y38" s="647"/>
      <c r="Z38" s="648">
        <v>1.7</v>
      </c>
      <c r="AA38" s="648"/>
      <c r="AB38" s="648"/>
      <c r="AC38" s="648"/>
      <c r="AD38" s="649">
        <v>5</v>
      </c>
      <c r="AE38" s="649"/>
      <c r="AF38" s="649"/>
      <c r="AG38" s="649"/>
      <c r="AH38" s="649"/>
      <c r="AI38" s="649"/>
      <c r="AJ38" s="649"/>
      <c r="AK38" s="649"/>
      <c r="AL38" s="650">
        <v>0</v>
      </c>
      <c r="AM38" s="651"/>
      <c r="AN38" s="651"/>
      <c r="AO38" s="652"/>
      <c r="AQ38" s="723" t="s">
        <v>332</v>
      </c>
      <c r="AR38" s="724"/>
      <c r="AS38" s="724"/>
      <c r="AT38" s="724"/>
      <c r="AU38" s="724"/>
      <c r="AV38" s="724"/>
      <c r="AW38" s="724"/>
      <c r="AX38" s="724"/>
      <c r="AY38" s="725"/>
      <c r="AZ38" s="645">
        <v>201380</v>
      </c>
      <c r="BA38" s="646"/>
      <c r="BB38" s="646"/>
      <c r="BC38" s="646"/>
      <c r="BD38" s="670"/>
      <c r="BE38" s="670"/>
      <c r="BF38" s="700"/>
      <c r="BG38" s="660" t="s">
        <v>333</v>
      </c>
      <c r="BH38" s="661"/>
      <c r="BI38" s="661"/>
      <c r="BJ38" s="661"/>
      <c r="BK38" s="661"/>
      <c r="BL38" s="661"/>
      <c r="BM38" s="661"/>
      <c r="BN38" s="661"/>
      <c r="BO38" s="661"/>
      <c r="BP38" s="661"/>
      <c r="BQ38" s="661"/>
      <c r="BR38" s="661"/>
      <c r="BS38" s="661"/>
      <c r="BT38" s="661"/>
      <c r="BU38" s="662"/>
      <c r="BV38" s="645">
        <v>3442</v>
      </c>
      <c r="BW38" s="646"/>
      <c r="BX38" s="646"/>
      <c r="BY38" s="646"/>
      <c r="BZ38" s="646"/>
      <c r="CA38" s="646"/>
      <c r="CB38" s="655"/>
      <c r="CD38" s="660" t="s">
        <v>334</v>
      </c>
      <c r="CE38" s="661"/>
      <c r="CF38" s="661"/>
      <c r="CG38" s="661"/>
      <c r="CH38" s="661"/>
      <c r="CI38" s="661"/>
      <c r="CJ38" s="661"/>
      <c r="CK38" s="661"/>
      <c r="CL38" s="661"/>
      <c r="CM38" s="661"/>
      <c r="CN38" s="661"/>
      <c r="CO38" s="661"/>
      <c r="CP38" s="661"/>
      <c r="CQ38" s="662"/>
      <c r="CR38" s="645">
        <v>1371220</v>
      </c>
      <c r="CS38" s="646"/>
      <c r="CT38" s="646"/>
      <c r="CU38" s="646"/>
      <c r="CV38" s="646"/>
      <c r="CW38" s="646"/>
      <c r="CX38" s="646"/>
      <c r="CY38" s="647"/>
      <c r="CZ38" s="650">
        <v>7</v>
      </c>
      <c r="DA38" s="682"/>
      <c r="DB38" s="682"/>
      <c r="DC38" s="684"/>
      <c r="DD38" s="654">
        <v>1137797</v>
      </c>
      <c r="DE38" s="646"/>
      <c r="DF38" s="646"/>
      <c r="DG38" s="646"/>
      <c r="DH38" s="646"/>
      <c r="DI38" s="646"/>
      <c r="DJ38" s="646"/>
      <c r="DK38" s="647"/>
      <c r="DL38" s="654">
        <v>964953</v>
      </c>
      <c r="DM38" s="646"/>
      <c r="DN38" s="646"/>
      <c r="DO38" s="646"/>
      <c r="DP38" s="646"/>
      <c r="DQ38" s="646"/>
      <c r="DR38" s="646"/>
      <c r="DS38" s="646"/>
      <c r="DT38" s="646"/>
      <c r="DU38" s="646"/>
      <c r="DV38" s="647"/>
      <c r="DW38" s="650">
        <v>10.9</v>
      </c>
      <c r="DX38" s="682"/>
      <c r="DY38" s="682"/>
      <c r="DZ38" s="682"/>
      <c r="EA38" s="682"/>
      <c r="EB38" s="682"/>
      <c r="EC38" s="683"/>
    </row>
    <row r="39" spans="2:133" ht="11.25" customHeight="1" x14ac:dyDescent="0.15">
      <c r="B39" s="642" t="s">
        <v>335</v>
      </c>
      <c r="C39" s="643"/>
      <c r="D39" s="643"/>
      <c r="E39" s="643"/>
      <c r="F39" s="643"/>
      <c r="G39" s="643"/>
      <c r="H39" s="643"/>
      <c r="I39" s="643"/>
      <c r="J39" s="643"/>
      <c r="K39" s="643"/>
      <c r="L39" s="643"/>
      <c r="M39" s="643"/>
      <c r="N39" s="643"/>
      <c r="O39" s="643"/>
      <c r="P39" s="643"/>
      <c r="Q39" s="644"/>
      <c r="R39" s="645">
        <v>1677500</v>
      </c>
      <c r="S39" s="646"/>
      <c r="T39" s="646"/>
      <c r="U39" s="646"/>
      <c r="V39" s="646"/>
      <c r="W39" s="646"/>
      <c r="X39" s="646"/>
      <c r="Y39" s="647"/>
      <c r="Z39" s="648">
        <v>8</v>
      </c>
      <c r="AA39" s="648"/>
      <c r="AB39" s="648"/>
      <c r="AC39" s="648"/>
      <c r="AD39" s="649" t="s">
        <v>127</v>
      </c>
      <c r="AE39" s="649"/>
      <c r="AF39" s="649"/>
      <c r="AG39" s="649"/>
      <c r="AH39" s="649"/>
      <c r="AI39" s="649"/>
      <c r="AJ39" s="649"/>
      <c r="AK39" s="649"/>
      <c r="AL39" s="650" t="s">
        <v>127</v>
      </c>
      <c r="AM39" s="651"/>
      <c r="AN39" s="651"/>
      <c r="AO39" s="652"/>
      <c r="AQ39" s="723" t="s">
        <v>336</v>
      </c>
      <c r="AR39" s="724"/>
      <c r="AS39" s="724"/>
      <c r="AT39" s="724"/>
      <c r="AU39" s="724"/>
      <c r="AV39" s="724"/>
      <c r="AW39" s="724"/>
      <c r="AX39" s="724"/>
      <c r="AY39" s="725"/>
      <c r="AZ39" s="645">
        <v>40804</v>
      </c>
      <c r="BA39" s="646"/>
      <c r="BB39" s="646"/>
      <c r="BC39" s="646"/>
      <c r="BD39" s="670"/>
      <c r="BE39" s="670"/>
      <c r="BF39" s="700"/>
      <c r="BG39" s="660" t="s">
        <v>337</v>
      </c>
      <c r="BH39" s="661"/>
      <c r="BI39" s="661"/>
      <c r="BJ39" s="661"/>
      <c r="BK39" s="661"/>
      <c r="BL39" s="661"/>
      <c r="BM39" s="661"/>
      <c r="BN39" s="661"/>
      <c r="BO39" s="661"/>
      <c r="BP39" s="661"/>
      <c r="BQ39" s="661"/>
      <c r="BR39" s="661"/>
      <c r="BS39" s="661"/>
      <c r="BT39" s="661"/>
      <c r="BU39" s="662"/>
      <c r="BV39" s="645">
        <v>5535</v>
      </c>
      <c r="BW39" s="646"/>
      <c r="BX39" s="646"/>
      <c r="BY39" s="646"/>
      <c r="BZ39" s="646"/>
      <c r="CA39" s="646"/>
      <c r="CB39" s="655"/>
      <c r="CD39" s="660" t="s">
        <v>338</v>
      </c>
      <c r="CE39" s="661"/>
      <c r="CF39" s="661"/>
      <c r="CG39" s="661"/>
      <c r="CH39" s="661"/>
      <c r="CI39" s="661"/>
      <c r="CJ39" s="661"/>
      <c r="CK39" s="661"/>
      <c r="CL39" s="661"/>
      <c r="CM39" s="661"/>
      <c r="CN39" s="661"/>
      <c r="CO39" s="661"/>
      <c r="CP39" s="661"/>
      <c r="CQ39" s="662"/>
      <c r="CR39" s="645">
        <v>1490788</v>
      </c>
      <c r="CS39" s="670"/>
      <c r="CT39" s="670"/>
      <c r="CU39" s="670"/>
      <c r="CV39" s="670"/>
      <c r="CW39" s="670"/>
      <c r="CX39" s="670"/>
      <c r="CY39" s="671"/>
      <c r="CZ39" s="650">
        <v>7.6</v>
      </c>
      <c r="DA39" s="682"/>
      <c r="DB39" s="682"/>
      <c r="DC39" s="684"/>
      <c r="DD39" s="654">
        <v>489907</v>
      </c>
      <c r="DE39" s="670"/>
      <c r="DF39" s="670"/>
      <c r="DG39" s="670"/>
      <c r="DH39" s="670"/>
      <c r="DI39" s="670"/>
      <c r="DJ39" s="670"/>
      <c r="DK39" s="671"/>
      <c r="DL39" s="654" t="s">
        <v>243</v>
      </c>
      <c r="DM39" s="670"/>
      <c r="DN39" s="670"/>
      <c r="DO39" s="670"/>
      <c r="DP39" s="670"/>
      <c r="DQ39" s="670"/>
      <c r="DR39" s="670"/>
      <c r="DS39" s="670"/>
      <c r="DT39" s="670"/>
      <c r="DU39" s="670"/>
      <c r="DV39" s="671"/>
      <c r="DW39" s="650" t="s">
        <v>235</v>
      </c>
      <c r="DX39" s="682"/>
      <c r="DY39" s="682"/>
      <c r="DZ39" s="682"/>
      <c r="EA39" s="682"/>
      <c r="EB39" s="682"/>
      <c r="EC39" s="683"/>
    </row>
    <row r="40" spans="2:133" ht="11.25" customHeight="1" x14ac:dyDescent="0.15">
      <c r="B40" s="642" t="s">
        <v>339</v>
      </c>
      <c r="C40" s="643"/>
      <c r="D40" s="643"/>
      <c r="E40" s="643"/>
      <c r="F40" s="643"/>
      <c r="G40" s="643"/>
      <c r="H40" s="643"/>
      <c r="I40" s="643"/>
      <c r="J40" s="643"/>
      <c r="K40" s="643"/>
      <c r="L40" s="643"/>
      <c r="M40" s="643"/>
      <c r="N40" s="643"/>
      <c r="O40" s="643"/>
      <c r="P40" s="643"/>
      <c r="Q40" s="644"/>
      <c r="R40" s="645" t="s">
        <v>235</v>
      </c>
      <c r="S40" s="646"/>
      <c r="T40" s="646"/>
      <c r="U40" s="646"/>
      <c r="V40" s="646"/>
      <c r="W40" s="646"/>
      <c r="X40" s="646"/>
      <c r="Y40" s="647"/>
      <c r="Z40" s="648" t="s">
        <v>127</v>
      </c>
      <c r="AA40" s="648"/>
      <c r="AB40" s="648"/>
      <c r="AC40" s="648"/>
      <c r="AD40" s="649" t="s">
        <v>127</v>
      </c>
      <c r="AE40" s="649"/>
      <c r="AF40" s="649"/>
      <c r="AG40" s="649"/>
      <c r="AH40" s="649"/>
      <c r="AI40" s="649"/>
      <c r="AJ40" s="649"/>
      <c r="AK40" s="649"/>
      <c r="AL40" s="650" t="s">
        <v>127</v>
      </c>
      <c r="AM40" s="651"/>
      <c r="AN40" s="651"/>
      <c r="AO40" s="652"/>
      <c r="AQ40" s="723" t="s">
        <v>340</v>
      </c>
      <c r="AR40" s="724"/>
      <c r="AS40" s="724"/>
      <c r="AT40" s="724"/>
      <c r="AU40" s="724"/>
      <c r="AV40" s="724"/>
      <c r="AW40" s="724"/>
      <c r="AX40" s="724"/>
      <c r="AY40" s="725"/>
      <c r="AZ40" s="645" t="s">
        <v>235</v>
      </c>
      <c r="BA40" s="646"/>
      <c r="BB40" s="646"/>
      <c r="BC40" s="646"/>
      <c r="BD40" s="670"/>
      <c r="BE40" s="670"/>
      <c r="BF40" s="700"/>
      <c r="BG40" s="726" t="s">
        <v>341</v>
      </c>
      <c r="BH40" s="727"/>
      <c r="BI40" s="727"/>
      <c r="BJ40" s="727"/>
      <c r="BK40" s="727"/>
      <c r="BL40" s="236"/>
      <c r="BM40" s="661" t="s">
        <v>342</v>
      </c>
      <c r="BN40" s="661"/>
      <c r="BO40" s="661"/>
      <c r="BP40" s="661"/>
      <c r="BQ40" s="661"/>
      <c r="BR40" s="661"/>
      <c r="BS40" s="661"/>
      <c r="BT40" s="661"/>
      <c r="BU40" s="662"/>
      <c r="BV40" s="645">
        <v>86</v>
      </c>
      <c r="BW40" s="646"/>
      <c r="BX40" s="646"/>
      <c r="BY40" s="646"/>
      <c r="BZ40" s="646"/>
      <c r="CA40" s="646"/>
      <c r="CB40" s="655"/>
      <c r="CD40" s="660" t="s">
        <v>343</v>
      </c>
      <c r="CE40" s="661"/>
      <c r="CF40" s="661"/>
      <c r="CG40" s="661"/>
      <c r="CH40" s="661"/>
      <c r="CI40" s="661"/>
      <c r="CJ40" s="661"/>
      <c r="CK40" s="661"/>
      <c r="CL40" s="661"/>
      <c r="CM40" s="661"/>
      <c r="CN40" s="661"/>
      <c r="CO40" s="661"/>
      <c r="CP40" s="661"/>
      <c r="CQ40" s="662"/>
      <c r="CR40" s="645">
        <v>72618</v>
      </c>
      <c r="CS40" s="646"/>
      <c r="CT40" s="646"/>
      <c r="CU40" s="646"/>
      <c r="CV40" s="646"/>
      <c r="CW40" s="646"/>
      <c r="CX40" s="646"/>
      <c r="CY40" s="647"/>
      <c r="CZ40" s="650">
        <v>0.4</v>
      </c>
      <c r="DA40" s="682"/>
      <c r="DB40" s="682"/>
      <c r="DC40" s="684"/>
      <c r="DD40" s="654">
        <v>765</v>
      </c>
      <c r="DE40" s="646"/>
      <c r="DF40" s="646"/>
      <c r="DG40" s="646"/>
      <c r="DH40" s="646"/>
      <c r="DI40" s="646"/>
      <c r="DJ40" s="646"/>
      <c r="DK40" s="647"/>
      <c r="DL40" s="654" t="s">
        <v>127</v>
      </c>
      <c r="DM40" s="646"/>
      <c r="DN40" s="646"/>
      <c r="DO40" s="646"/>
      <c r="DP40" s="646"/>
      <c r="DQ40" s="646"/>
      <c r="DR40" s="646"/>
      <c r="DS40" s="646"/>
      <c r="DT40" s="646"/>
      <c r="DU40" s="646"/>
      <c r="DV40" s="647"/>
      <c r="DW40" s="650" t="s">
        <v>235</v>
      </c>
      <c r="DX40" s="682"/>
      <c r="DY40" s="682"/>
      <c r="DZ40" s="682"/>
      <c r="EA40" s="682"/>
      <c r="EB40" s="682"/>
      <c r="EC40" s="683"/>
    </row>
    <row r="41" spans="2:133" ht="11.25" customHeight="1" x14ac:dyDescent="0.15">
      <c r="B41" s="642" t="s">
        <v>344</v>
      </c>
      <c r="C41" s="643"/>
      <c r="D41" s="643"/>
      <c r="E41" s="643"/>
      <c r="F41" s="643"/>
      <c r="G41" s="643"/>
      <c r="H41" s="643"/>
      <c r="I41" s="643"/>
      <c r="J41" s="643"/>
      <c r="K41" s="643"/>
      <c r="L41" s="643"/>
      <c r="M41" s="643"/>
      <c r="N41" s="643"/>
      <c r="O41" s="643"/>
      <c r="P41" s="643"/>
      <c r="Q41" s="644"/>
      <c r="R41" s="645">
        <v>324600</v>
      </c>
      <c r="S41" s="646"/>
      <c r="T41" s="646"/>
      <c r="U41" s="646"/>
      <c r="V41" s="646"/>
      <c r="W41" s="646"/>
      <c r="X41" s="646"/>
      <c r="Y41" s="647"/>
      <c r="Z41" s="648">
        <v>1.6</v>
      </c>
      <c r="AA41" s="648"/>
      <c r="AB41" s="648"/>
      <c r="AC41" s="648"/>
      <c r="AD41" s="649" t="s">
        <v>127</v>
      </c>
      <c r="AE41" s="649"/>
      <c r="AF41" s="649"/>
      <c r="AG41" s="649"/>
      <c r="AH41" s="649"/>
      <c r="AI41" s="649"/>
      <c r="AJ41" s="649"/>
      <c r="AK41" s="649"/>
      <c r="AL41" s="650" t="s">
        <v>235</v>
      </c>
      <c r="AM41" s="651"/>
      <c r="AN41" s="651"/>
      <c r="AO41" s="652"/>
      <c r="AQ41" s="723" t="s">
        <v>345</v>
      </c>
      <c r="AR41" s="724"/>
      <c r="AS41" s="724"/>
      <c r="AT41" s="724"/>
      <c r="AU41" s="724"/>
      <c r="AV41" s="724"/>
      <c r="AW41" s="724"/>
      <c r="AX41" s="724"/>
      <c r="AY41" s="725"/>
      <c r="AZ41" s="645">
        <v>400353</v>
      </c>
      <c r="BA41" s="646"/>
      <c r="BB41" s="646"/>
      <c r="BC41" s="646"/>
      <c r="BD41" s="670"/>
      <c r="BE41" s="670"/>
      <c r="BF41" s="700"/>
      <c r="BG41" s="726"/>
      <c r="BH41" s="727"/>
      <c r="BI41" s="727"/>
      <c r="BJ41" s="727"/>
      <c r="BK41" s="727"/>
      <c r="BL41" s="236"/>
      <c r="BM41" s="661" t="s">
        <v>346</v>
      </c>
      <c r="BN41" s="661"/>
      <c r="BO41" s="661"/>
      <c r="BP41" s="661"/>
      <c r="BQ41" s="661"/>
      <c r="BR41" s="661"/>
      <c r="BS41" s="661"/>
      <c r="BT41" s="661"/>
      <c r="BU41" s="662"/>
      <c r="BV41" s="645" t="s">
        <v>127</v>
      </c>
      <c r="BW41" s="646"/>
      <c r="BX41" s="646"/>
      <c r="BY41" s="646"/>
      <c r="BZ41" s="646"/>
      <c r="CA41" s="646"/>
      <c r="CB41" s="655"/>
      <c r="CD41" s="660" t="s">
        <v>347</v>
      </c>
      <c r="CE41" s="661"/>
      <c r="CF41" s="661"/>
      <c r="CG41" s="661"/>
      <c r="CH41" s="661"/>
      <c r="CI41" s="661"/>
      <c r="CJ41" s="661"/>
      <c r="CK41" s="661"/>
      <c r="CL41" s="661"/>
      <c r="CM41" s="661"/>
      <c r="CN41" s="661"/>
      <c r="CO41" s="661"/>
      <c r="CP41" s="661"/>
      <c r="CQ41" s="662"/>
      <c r="CR41" s="645" t="s">
        <v>127</v>
      </c>
      <c r="CS41" s="670"/>
      <c r="CT41" s="670"/>
      <c r="CU41" s="670"/>
      <c r="CV41" s="670"/>
      <c r="CW41" s="670"/>
      <c r="CX41" s="670"/>
      <c r="CY41" s="671"/>
      <c r="CZ41" s="650" t="s">
        <v>127</v>
      </c>
      <c r="DA41" s="682"/>
      <c r="DB41" s="682"/>
      <c r="DC41" s="684"/>
      <c r="DD41" s="654" t="s">
        <v>127</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348</v>
      </c>
      <c r="C42" s="687"/>
      <c r="D42" s="687"/>
      <c r="E42" s="687"/>
      <c r="F42" s="687"/>
      <c r="G42" s="687"/>
      <c r="H42" s="687"/>
      <c r="I42" s="687"/>
      <c r="J42" s="687"/>
      <c r="K42" s="687"/>
      <c r="L42" s="687"/>
      <c r="M42" s="687"/>
      <c r="N42" s="687"/>
      <c r="O42" s="687"/>
      <c r="P42" s="687"/>
      <c r="Q42" s="688"/>
      <c r="R42" s="730">
        <v>20894143</v>
      </c>
      <c r="S42" s="731"/>
      <c r="T42" s="731"/>
      <c r="U42" s="731"/>
      <c r="V42" s="731"/>
      <c r="W42" s="731"/>
      <c r="X42" s="731"/>
      <c r="Y42" s="739"/>
      <c r="Z42" s="740">
        <v>100</v>
      </c>
      <c r="AA42" s="740"/>
      <c r="AB42" s="740"/>
      <c r="AC42" s="740"/>
      <c r="AD42" s="741">
        <v>8528742</v>
      </c>
      <c r="AE42" s="741"/>
      <c r="AF42" s="741"/>
      <c r="AG42" s="741"/>
      <c r="AH42" s="741"/>
      <c r="AI42" s="741"/>
      <c r="AJ42" s="741"/>
      <c r="AK42" s="741"/>
      <c r="AL42" s="742">
        <v>100</v>
      </c>
      <c r="AM42" s="717"/>
      <c r="AN42" s="717"/>
      <c r="AO42" s="743"/>
      <c r="AQ42" s="744" t="s">
        <v>349</v>
      </c>
      <c r="AR42" s="745"/>
      <c r="AS42" s="745"/>
      <c r="AT42" s="745"/>
      <c r="AU42" s="745"/>
      <c r="AV42" s="745"/>
      <c r="AW42" s="745"/>
      <c r="AX42" s="745"/>
      <c r="AY42" s="746"/>
      <c r="AZ42" s="730">
        <v>856797</v>
      </c>
      <c r="BA42" s="731"/>
      <c r="BB42" s="731"/>
      <c r="BC42" s="731"/>
      <c r="BD42" s="716"/>
      <c r="BE42" s="716"/>
      <c r="BF42" s="718"/>
      <c r="BG42" s="728"/>
      <c r="BH42" s="729"/>
      <c r="BI42" s="729"/>
      <c r="BJ42" s="729"/>
      <c r="BK42" s="729"/>
      <c r="BL42" s="237"/>
      <c r="BM42" s="673" t="s">
        <v>350</v>
      </c>
      <c r="BN42" s="673"/>
      <c r="BO42" s="673"/>
      <c r="BP42" s="673"/>
      <c r="BQ42" s="673"/>
      <c r="BR42" s="673"/>
      <c r="BS42" s="673"/>
      <c r="BT42" s="673"/>
      <c r="BU42" s="674"/>
      <c r="BV42" s="730">
        <v>392</v>
      </c>
      <c r="BW42" s="731"/>
      <c r="BX42" s="731"/>
      <c r="BY42" s="731"/>
      <c r="BZ42" s="731"/>
      <c r="CA42" s="731"/>
      <c r="CB42" s="738"/>
      <c r="CD42" s="642" t="s">
        <v>351</v>
      </c>
      <c r="CE42" s="643"/>
      <c r="CF42" s="643"/>
      <c r="CG42" s="643"/>
      <c r="CH42" s="643"/>
      <c r="CI42" s="643"/>
      <c r="CJ42" s="643"/>
      <c r="CK42" s="643"/>
      <c r="CL42" s="643"/>
      <c r="CM42" s="643"/>
      <c r="CN42" s="643"/>
      <c r="CO42" s="643"/>
      <c r="CP42" s="643"/>
      <c r="CQ42" s="644"/>
      <c r="CR42" s="645">
        <v>3321869</v>
      </c>
      <c r="CS42" s="646"/>
      <c r="CT42" s="646"/>
      <c r="CU42" s="646"/>
      <c r="CV42" s="646"/>
      <c r="CW42" s="646"/>
      <c r="CX42" s="646"/>
      <c r="CY42" s="647"/>
      <c r="CZ42" s="650">
        <v>16.899999999999999</v>
      </c>
      <c r="DA42" s="651"/>
      <c r="DB42" s="651"/>
      <c r="DC42" s="663"/>
      <c r="DD42" s="654">
        <v>548265</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352</v>
      </c>
      <c r="CE43" s="643"/>
      <c r="CF43" s="643"/>
      <c r="CG43" s="643"/>
      <c r="CH43" s="643"/>
      <c r="CI43" s="643"/>
      <c r="CJ43" s="643"/>
      <c r="CK43" s="643"/>
      <c r="CL43" s="643"/>
      <c r="CM43" s="643"/>
      <c r="CN43" s="643"/>
      <c r="CO43" s="643"/>
      <c r="CP43" s="643"/>
      <c r="CQ43" s="644"/>
      <c r="CR43" s="645">
        <v>153668</v>
      </c>
      <c r="CS43" s="670"/>
      <c r="CT43" s="670"/>
      <c r="CU43" s="670"/>
      <c r="CV43" s="670"/>
      <c r="CW43" s="670"/>
      <c r="CX43" s="670"/>
      <c r="CY43" s="671"/>
      <c r="CZ43" s="650">
        <v>0.8</v>
      </c>
      <c r="DA43" s="682"/>
      <c r="DB43" s="682"/>
      <c r="DC43" s="684"/>
      <c r="DD43" s="654">
        <v>150157</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301</v>
      </c>
      <c r="CE44" s="758"/>
      <c r="CF44" s="642" t="s">
        <v>353</v>
      </c>
      <c r="CG44" s="643"/>
      <c r="CH44" s="643"/>
      <c r="CI44" s="643"/>
      <c r="CJ44" s="643"/>
      <c r="CK44" s="643"/>
      <c r="CL44" s="643"/>
      <c r="CM44" s="643"/>
      <c r="CN44" s="643"/>
      <c r="CO44" s="643"/>
      <c r="CP44" s="643"/>
      <c r="CQ44" s="644"/>
      <c r="CR44" s="645">
        <v>2940515</v>
      </c>
      <c r="CS44" s="646"/>
      <c r="CT44" s="646"/>
      <c r="CU44" s="646"/>
      <c r="CV44" s="646"/>
      <c r="CW44" s="646"/>
      <c r="CX44" s="646"/>
      <c r="CY44" s="647"/>
      <c r="CZ44" s="650">
        <v>15</v>
      </c>
      <c r="DA44" s="651"/>
      <c r="DB44" s="651"/>
      <c r="DC44" s="663"/>
      <c r="DD44" s="654">
        <v>411112</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354</v>
      </c>
      <c r="CG45" s="643"/>
      <c r="CH45" s="643"/>
      <c r="CI45" s="643"/>
      <c r="CJ45" s="643"/>
      <c r="CK45" s="643"/>
      <c r="CL45" s="643"/>
      <c r="CM45" s="643"/>
      <c r="CN45" s="643"/>
      <c r="CO45" s="643"/>
      <c r="CP45" s="643"/>
      <c r="CQ45" s="644"/>
      <c r="CR45" s="645">
        <v>1193343</v>
      </c>
      <c r="CS45" s="670"/>
      <c r="CT45" s="670"/>
      <c r="CU45" s="670"/>
      <c r="CV45" s="670"/>
      <c r="CW45" s="670"/>
      <c r="CX45" s="670"/>
      <c r="CY45" s="671"/>
      <c r="CZ45" s="650">
        <v>6.1</v>
      </c>
      <c r="DA45" s="682"/>
      <c r="DB45" s="682"/>
      <c r="DC45" s="684"/>
      <c r="DD45" s="654">
        <v>40660</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356</v>
      </c>
      <c r="CG46" s="643"/>
      <c r="CH46" s="643"/>
      <c r="CI46" s="643"/>
      <c r="CJ46" s="643"/>
      <c r="CK46" s="643"/>
      <c r="CL46" s="643"/>
      <c r="CM46" s="643"/>
      <c r="CN46" s="643"/>
      <c r="CO46" s="643"/>
      <c r="CP46" s="643"/>
      <c r="CQ46" s="644"/>
      <c r="CR46" s="645">
        <v>1522522</v>
      </c>
      <c r="CS46" s="646"/>
      <c r="CT46" s="646"/>
      <c r="CU46" s="646"/>
      <c r="CV46" s="646"/>
      <c r="CW46" s="646"/>
      <c r="CX46" s="646"/>
      <c r="CY46" s="647"/>
      <c r="CZ46" s="650">
        <v>7.7</v>
      </c>
      <c r="DA46" s="651"/>
      <c r="DB46" s="651"/>
      <c r="DC46" s="663"/>
      <c r="DD46" s="654">
        <v>367303</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358</v>
      </c>
      <c r="CG47" s="643"/>
      <c r="CH47" s="643"/>
      <c r="CI47" s="643"/>
      <c r="CJ47" s="643"/>
      <c r="CK47" s="643"/>
      <c r="CL47" s="643"/>
      <c r="CM47" s="643"/>
      <c r="CN47" s="643"/>
      <c r="CO47" s="643"/>
      <c r="CP47" s="643"/>
      <c r="CQ47" s="644"/>
      <c r="CR47" s="645">
        <v>381354</v>
      </c>
      <c r="CS47" s="670"/>
      <c r="CT47" s="670"/>
      <c r="CU47" s="670"/>
      <c r="CV47" s="670"/>
      <c r="CW47" s="670"/>
      <c r="CX47" s="670"/>
      <c r="CY47" s="671"/>
      <c r="CZ47" s="650">
        <v>1.9</v>
      </c>
      <c r="DA47" s="682"/>
      <c r="DB47" s="682"/>
      <c r="DC47" s="684"/>
      <c r="DD47" s="654">
        <v>137153</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359</v>
      </c>
      <c r="CD48" s="761"/>
      <c r="CE48" s="762"/>
      <c r="CF48" s="642" t="s">
        <v>360</v>
      </c>
      <c r="CG48" s="643"/>
      <c r="CH48" s="643"/>
      <c r="CI48" s="643"/>
      <c r="CJ48" s="643"/>
      <c r="CK48" s="643"/>
      <c r="CL48" s="643"/>
      <c r="CM48" s="643"/>
      <c r="CN48" s="643"/>
      <c r="CO48" s="643"/>
      <c r="CP48" s="643"/>
      <c r="CQ48" s="644"/>
      <c r="CR48" s="645" t="s">
        <v>243</v>
      </c>
      <c r="CS48" s="646"/>
      <c r="CT48" s="646"/>
      <c r="CU48" s="646"/>
      <c r="CV48" s="646"/>
      <c r="CW48" s="646"/>
      <c r="CX48" s="646"/>
      <c r="CY48" s="647"/>
      <c r="CZ48" s="650" t="s">
        <v>127</v>
      </c>
      <c r="DA48" s="651"/>
      <c r="DB48" s="651"/>
      <c r="DC48" s="663"/>
      <c r="DD48" s="654" t="s">
        <v>243</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361</v>
      </c>
      <c r="CE49" s="687"/>
      <c r="CF49" s="687"/>
      <c r="CG49" s="687"/>
      <c r="CH49" s="687"/>
      <c r="CI49" s="687"/>
      <c r="CJ49" s="687"/>
      <c r="CK49" s="687"/>
      <c r="CL49" s="687"/>
      <c r="CM49" s="687"/>
      <c r="CN49" s="687"/>
      <c r="CO49" s="687"/>
      <c r="CP49" s="687"/>
      <c r="CQ49" s="688"/>
      <c r="CR49" s="730">
        <v>19662041</v>
      </c>
      <c r="CS49" s="716"/>
      <c r="CT49" s="716"/>
      <c r="CU49" s="716"/>
      <c r="CV49" s="716"/>
      <c r="CW49" s="716"/>
      <c r="CX49" s="716"/>
      <c r="CY49" s="747"/>
      <c r="CZ49" s="742">
        <v>100</v>
      </c>
      <c r="DA49" s="748"/>
      <c r="DB49" s="748"/>
      <c r="DC49" s="749"/>
      <c r="DD49" s="750">
        <v>11070701</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BMKAJY7CVE/CL+nKrkjWrTmpYEHUYR7XQRbq2WSoJ55EAgntpjLZOOLTLVto52XCVNi1Oc7ammoa3qI7bc3PQ==" saltValue="pbX5qxTlVitzyG8ZoVSMr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55" zoomScaleNormal="55" zoomScaleSheetLayoutView="70" workbookViewId="0">
      <selection activeCell="DG9" sqref="DG9:DK9"/>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363</v>
      </c>
      <c r="DK2" s="793"/>
      <c r="DL2" s="793"/>
      <c r="DM2" s="793"/>
      <c r="DN2" s="793"/>
      <c r="DO2" s="794"/>
      <c r="DP2" s="250"/>
      <c r="DQ2" s="792" t="s">
        <v>364</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365</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367</v>
      </c>
      <c r="B5" s="787"/>
      <c r="C5" s="787"/>
      <c r="D5" s="787"/>
      <c r="E5" s="787"/>
      <c r="F5" s="787"/>
      <c r="G5" s="787"/>
      <c r="H5" s="787"/>
      <c r="I5" s="787"/>
      <c r="J5" s="787"/>
      <c r="K5" s="787"/>
      <c r="L5" s="787"/>
      <c r="M5" s="787"/>
      <c r="N5" s="787"/>
      <c r="O5" s="787"/>
      <c r="P5" s="788"/>
      <c r="Q5" s="763" t="s">
        <v>368</v>
      </c>
      <c r="R5" s="764"/>
      <c r="S5" s="764"/>
      <c r="T5" s="764"/>
      <c r="U5" s="765"/>
      <c r="V5" s="763" t="s">
        <v>369</v>
      </c>
      <c r="W5" s="764"/>
      <c r="X5" s="764"/>
      <c r="Y5" s="764"/>
      <c r="Z5" s="765"/>
      <c r="AA5" s="763" t="s">
        <v>370</v>
      </c>
      <c r="AB5" s="764"/>
      <c r="AC5" s="764"/>
      <c r="AD5" s="764"/>
      <c r="AE5" s="764"/>
      <c r="AF5" s="796" t="s">
        <v>371</v>
      </c>
      <c r="AG5" s="764"/>
      <c r="AH5" s="764"/>
      <c r="AI5" s="764"/>
      <c r="AJ5" s="775"/>
      <c r="AK5" s="764" t="s">
        <v>372</v>
      </c>
      <c r="AL5" s="764"/>
      <c r="AM5" s="764"/>
      <c r="AN5" s="764"/>
      <c r="AO5" s="765"/>
      <c r="AP5" s="763" t="s">
        <v>373</v>
      </c>
      <c r="AQ5" s="764"/>
      <c r="AR5" s="764"/>
      <c r="AS5" s="764"/>
      <c r="AT5" s="765"/>
      <c r="AU5" s="763" t="s">
        <v>374</v>
      </c>
      <c r="AV5" s="764"/>
      <c r="AW5" s="764"/>
      <c r="AX5" s="764"/>
      <c r="AY5" s="775"/>
      <c r="AZ5" s="257"/>
      <c r="BA5" s="257"/>
      <c r="BB5" s="257"/>
      <c r="BC5" s="257"/>
      <c r="BD5" s="257"/>
      <c r="BE5" s="258"/>
      <c r="BF5" s="258"/>
      <c r="BG5" s="258"/>
      <c r="BH5" s="258"/>
      <c r="BI5" s="258"/>
      <c r="BJ5" s="258"/>
      <c r="BK5" s="258"/>
      <c r="BL5" s="258"/>
      <c r="BM5" s="258"/>
      <c r="BN5" s="258"/>
      <c r="BO5" s="258"/>
      <c r="BP5" s="258"/>
      <c r="BQ5" s="786" t="s">
        <v>375</v>
      </c>
      <c r="BR5" s="787"/>
      <c r="BS5" s="787"/>
      <c r="BT5" s="787"/>
      <c r="BU5" s="787"/>
      <c r="BV5" s="787"/>
      <c r="BW5" s="787"/>
      <c r="BX5" s="787"/>
      <c r="BY5" s="787"/>
      <c r="BZ5" s="787"/>
      <c r="CA5" s="787"/>
      <c r="CB5" s="787"/>
      <c r="CC5" s="787"/>
      <c r="CD5" s="787"/>
      <c r="CE5" s="787"/>
      <c r="CF5" s="787"/>
      <c r="CG5" s="788"/>
      <c r="CH5" s="763" t="s">
        <v>376</v>
      </c>
      <c r="CI5" s="764"/>
      <c r="CJ5" s="764"/>
      <c r="CK5" s="764"/>
      <c r="CL5" s="765"/>
      <c r="CM5" s="763" t="s">
        <v>377</v>
      </c>
      <c r="CN5" s="764"/>
      <c r="CO5" s="764"/>
      <c r="CP5" s="764"/>
      <c r="CQ5" s="765"/>
      <c r="CR5" s="763" t="s">
        <v>378</v>
      </c>
      <c r="CS5" s="764"/>
      <c r="CT5" s="764"/>
      <c r="CU5" s="764"/>
      <c r="CV5" s="765"/>
      <c r="CW5" s="763" t="s">
        <v>379</v>
      </c>
      <c r="CX5" s="764"/>
      <c r="CY5" s="764"/>
      <c r="CZ5" s="764"/>
      <c r="DA5" s="765"/>
      <c r="DB5" s="763" t="s">
        <v>380</v>
      </c>
      <c r="DC5" s="764"/>
      <c r="DD5" s="764"/>
      <c r="DE5" s="764"/>
      <c r="DF5" s="765"/>
      <c r="DG5" s="769" t="s">
        <v>381</v>
      </c>
      <c r="DH5" s="770"/>
      <c r="DI5" s="770"/>
      <c r="DJ5" s="770"/>
      <c r="DK5" s="771"/>
      <c r="DL5" s="769" t="s">
        <v>382</v>
      </c>
      <c r="DM5" s="770"/>
      <c r="DN5" s="770"/>
      <c r="DO5" s="770"/>
      <c r="DP5" s="771"/>
      <c r="DQ5" s="763" t="s">
        <v>383</v>
      </c>
      <c r="DR5" s="764"/>
      <c r="DS5" s="764"/>
      <c r="DT5" s="764"/>
      <c r="DU5" s="765"/>
      <c r="DV5" s="763" t="s">
        <v>374</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384</v>
      </c>
      <c r="C7" s="778"/>
      <c r="D7" s="778"/>
      <c r="E7" s="778"/>
      <c r="F7" s="778"/>
      <c r="G7" s="778"/>
      <c r="H7" s="778"/>
      <c r="I7" s="778"/>
      <c r="J7" s="778"/>
      <c r="K7" s="778"/>
      <c r="L7" s="778"/>
      <c r="M7" s="778"/>
      <c r="N7" s="778"/>
      <c r="O7" s="778"/>
      <c r="P7" s="779"/>
      <c r="Q7" s="780">
        <v>20848</v>
      </c>
      <c r="R7" s="781"/>
      <c r="S7" s="781"/>
      <c r="T7" s="781"/>
      <c r="U7" s="781"/>
      <c r="V7" s="781">
        <v>19620</v>
      </c>
      <c r="W7" s="781"/>
      <c r="X7" s="781"/>
      <c r="Y7" s="781"/>
      <c r="Z7" s="781"/>
      <c r="AA7" s="781">
        <v>1228</v>
      </c>
      <c r="AB7" s="781"/>
      <c r="AC7" s="781"/>
      <c r="AD7" s="781"/>
      <c r="AE7" s="782"/>
      <c r="AF7" s="783">
        <v>731</v>
      </c>
      <c r="AG7" s="784"/>
      <c r="AH7" s="784"/>
      <c r="AI7" s="784"/>
      <c r="AJ7" s="785"/>
      <c r="AK7" s="820">
        <v>35</v>
      </c>
      <c r="AL7" s="821"/>
      <c r="AM7" s="821"/>
      <c r="AN7" s="821"/>
      <c r="AO7" s="821"/>
      <c r="AP7" s="821">
        <v>19712</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608</v>
      </c>
      <c r="BT7" s="825"/>
      <c r="BU7" s="825"/>
      <c r="BV7" s="825"/>
      <c r="BW7" s="825"/>
      <c r="BX7" s="825"/>
      <c r="BY7" s="825"/>
      <c r="BZ7" s="825"/>
      <c r="CA7" s="825"/>
      <c r="CB7" s="825"/>
      <c r="CC7" s="825"/>
      <c r="CD7" s="825"/>
      <c r="CE7" s="825"/>
      <c r="CF7" s="825"/>
      <c r="CG7" s="826"/>
      <c r="CH7" s="817">
        <v>96</v>
      </c>
      <c r="CI7" s="818"/>
      <c r="CJ7" s="818"/>
      <c r="CK7" s="818"/>
      <c r="CL7" s="819"/>
      <c r="CM7" s="817">
        <v>28988</v>
      </c>
      <c r="CN7" s="818"/>
      <c r="CO7" s="818"/>
      <c r="CP7" s="818"/>
      <c r="CQ7" s="819"/>
      <c r="CR7" s="817" t="s">
        <v>611</v>
      </c>
      <c r="CS7" s="818"/>
      <c r="CT7" s="818"/>
      <c r="CU7" s="818"/>
      <c r="CV7" s="819"/>
      <c r="CW7" s="817" t="s">
        <v>611</v>
      </c>
      <c r="CX7" s="818"/>
      <c r="CY7" s="818"/>
      <c r="CZ7" s="818"/>
      <c r="DA7" s="819"/>
      <c r="DB7" s="817">
        <v>88</v>
      </c>
      <c r="DC7" s="818"/>
      <c r="DD7" s="818"/>
      <c r="DE7" s="818"/>
      <c r="DF7" s="819"/>
      <c r="DG7" s="817" t="s">
        <v>611</v>
      </c>
      <c r="DH7" s="818"/>
      <c r="DI7" s="818"/>
      <c r="DJ7" s="818"/>
      <c r="DK7" s="819"/>
      <c r="DL7" s="817">
        <v>44</v>
      </c>
      <c r="DM7" s="818"/>
      <c r="DN7" s="818"/>
      <c r="DO7" s="818"/>
      <c r="DP7" s="819"/>
      <c r="DQ7" s="817">
        <v>4</v>
      </c>
      <c r="DR7" s="818"/>
      <c r="DS7" s="818"/>
      <c r="DT7" s="818"/>
      <c r="DU7" s="819"/>
      <c r="DV7" s="798"/>
      <c r="DW7" s="799"/>
      <c r="DX7" s="799"/>
      <c r="DY7" s="799"/>
      <c r="DZ7" s="800"/>
      <c r="EA7" s="255"/>
    </row>
    <row r="8" spans="1:131" s="256" customFormat="1" ht="26.25" customHeight="1" x14ac:dyDescent="0.15">
      <c r="A8" s="262">
        <v>2</v>
      </c>
      <c r="B8" s="801" t="s">
        <v>385</v>
      </c>
      <c r="C8" s="802"/>
      <c r="D8" s="802"/>
      <c r="E8" s="802"/>
      <c r="F8" s="802"/>
      <c r="G8" s="802"/>
      <c r="H8" s="802"/>
      <c r="I8" s="802"/>
      <c r="J8" s="802"/>
      <c r="K8" s="802"/>
      <c r="L8" s="802"/>
      <c r="M8" s="802"/>
      <c r="N8" s="802"/>
      <c r="O8" s="802"/>
      <c r="P8" s="803"/>
      <c r="Q8" s="804">
        <v>34</v>
      </c>
      <c r="R8" s="805"/>
      <c r="S8" s="805"/>
      <c r="T8" s="805"/>
      <c r="U8" s="805"/>
      <c r="V8" s="805">
        <v>32</v>
      </c>
      <c r="W8" s="805"/>
      <c r="X8" s="805"/>
      <c r="Y8" s="805"/>
      <c r="Z8" s="805"/>
      <c r="AA8" s="805">
        <v>2</v>
      </c>
      <c r="AB8" s="805"/>
      <c r="AC8" s="805"/>
      <c r="AD8" s="805"/>
      <c r="AE8" s="806"/>
      <c r="AF8" s="807">
        <v>2</v>
      </c>
      <c r="AG8" s="808"/>
      <c r="AH8" s="808"/>
      <c r="AI8" s="808"/>
      <c r="AJ8" s="809"/>
      <c r="AK8" s="810">
        <v>14</v>
      </c>
      <c r="AL8" s="811"/>
      <c r="AM8" s="811"/>
      <c r="AN8" s="811"/>
      <c r="AO8" s="811"/>
      <c r="AP8" s="811" t="s">
        <v>611</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t="s">
        <v>386</v>
      </c>
      <c r="C9" s="802"/>
      <c r="D9" s="802"/>
      <c r="E9" s="802"/>
      <c r="F9" s="802"/>
      <c r="G9" s="802"/>
      <c r="H9" s="802"/>
      <c r="I9" s="802"/>
      <c r="J9" s="802"/>
      <c r="K9" s="802"/>
      <c r="L9" s="802"/>
      <c r="M9" s="802"/>
      <c r="N9" s="802"/>
      <c r="O9" s="802"/>
      <c r="P9" s="803"/>
      <c r="Q9" s="804">
        <v>30</v>
      </c>
      <c r="R9" s="805"/>
      <c r="S9" s="805"/>
      <c r="T9" s="805"/>
      <c r="U9" s="805"/>
      <c r="V9" s="805">
        <v>28</v>
      </c>
      <c r="W9" s="805"/>
      <c r="X9" s="805"/>
      <c r="Y9" s="805"/>
      <c r="Z9" s="805"/>
      <c r="AA9" s="805">
        <v>2</v>
      </c>
      <c r="AB9" s="805"/>
      <c r="AC9" s="805"/>
      <c r="AD9" s="805"/>
      <c r="AE9" s="806"/>
      <c r="AF9" s="807">
        <v>2</v>
      </c>
      <c r="AG9" s="808"/>
      <c r="AH9" s="808"/>
      <c r="AI9" s="808"/>
      <c r="AJ9" s="809"/>
      <c r="AK9" s="810" t="s">
        <v>611</v>
      </c>
      <c r="AL9" s="811"/>
      <c r="AM9" s="811"/>
      <c r="AN9" s="811"/>
      <c r="AO9" s="811"/>
      <c r="AP9" s="811" t="s">
        <v>611</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387</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388</v>
      </c>
      <c r="B23" s="836" t="s">
        <v>389</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735</v>
      </c>
      <c r="AG23" s="840"/>
      <c r="AH23" s="840"/>
      <c r="AI23" s="840"/>
      <c r="AJ23" s="843"/>
      <c r="AK23" s="844"/>
      <c r="AL23" s="845"/>
      <c r="AM23" s="845"/>
      <c r="AN23" s="845"/>
      <c r="AO23" s="845"/>
      <c r="AP23" s="840"/>
      <c r="AQ23" s="840"/>
      <c r="AR23" s="840"/>
      <c r="AS23" s="840"/>
      <c r="AT23" s="840"/>
      <c r="AU23" s="846"/>
      <c r="AV23" s="846"/>
      <c r="AW23" s="846"/>
      <c r="AX23" s="846"/>
      <c r="AY23" s="847"/>
      <c r="AZ23" s="855" t="s">
        <v>390</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391</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392</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367</v>
      </c>
      <c r="B26" s="787"/>
      <c r="C26" s="787"/>
      <c r="D26" s="787"/>
      <c r="E26" s="787"/>
      <c r="F26" s="787"/>
      <c r="G26" s="787"/>
      <c r="H26" s="787"/>
      <c r="I26" s="787"/>
      <c r="J26" s="787"/>
      <c r="K26" s="787"/>
      <c r="L26" s="787"/>
      <c r="M26" s="787"/>
      <c r="N26" s="787"/>
      <c r="O26" s="787"/>
      <c r="P26" s="788"/>
      <c r="Q26" s="763" t="s">
        <v>393</v>
      </c>
      <c r="R26" s="764"/>
      <c r="S26" s="764"/>
      <c r="T26" s="764"/>
      <c r="U26" s="765"/>
      <c r="V26" s="763" t="s">
        <v>394</v>
      </c>
      <c r="W26" s="764"/>
      <c r="X26" s="764"/>
      <c r="Y26" s="764"/>
      <c r="Z26" s="765"/>
      <c r="AA26" s="763" t="s">
        <v>395</v>
      </c>
      <c r="AB26" s="764"/>
      <c r="AC26" s="764"/>
      <c r="AD26" s="764"/>
      <c r="AE26" s="764"/>
      <c r="AF26" s="858" t="s">
        <v>396</v>
      </c>
      <c r="AG26" s="859"/>
      <c r="AH26" s="859"/>
      <c r="AI26" s="859"/>
      <c r="AJ26" s="860"/>
      <c r="AK26" s="764" t="s">
        <v>397</v>
      </c>
      <c r="AL26" s="764"/>
      <c r="AM26" s="764"/>
      <c r="AN26" s="764"/>
      <c r="AO26" s="765"/>
      <c r="AP26" s="763" t="s">
        <v>398</v>
      </c>
      <c r="AQ26" s="764"/>
      <c r="AR26" s="764"/>
      <c r="AS26" s="764"/>
      <c r="AT26" s="765"/>
      <c r="AU26" s="763" t="s">
        <v>399</v>
      </c>
      <c r="AV26" s="764"/>
      <c r="AW26" s="764"/>
      <c r="AX26" s="764"/>
      <c r="AY26" s="765"/>
      <c r="AZ26" s="763" t="s">
        <v>400</v>
      </c>
      <c r="BA26" s="764"/>
      <c r="BB26" s="764"/>
      <c r="BC26" s="764"/>
      <c r="BD26" s="765"/>
      <c r="BE26" s="763" t="s">
        <v>374</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401</v>
      </c>
      <c r="C28" s="778"/>
      <c r="D28" s="778"/>
      <c r="E28" s="778"/>
      <c r="F28" s="778"/>
      <c r="G28" s="778"/>
      <c r="H28" s="778"/>
      <c r="I28" s="778"/>
      <c r="J28" s="778"/>
      <c r="K28" s="778"/>
      <c r="L28" s="778"/>
      <c r="M28" s="778"/>
      <c r="N28" s="778"/>
      <c r="O28" s="778"/>
      <c r="P28" s="779"/>
      <c r="Q28" s="868">
        <v>3025</v>
      </c>
      <c r="R28" s="869"/>
      <c r="S28" s="869"/>
      <c r="T28" s="869"/>
      <c r="U28" s="869"/>
      <c r="V28" s="869">
        <v>3000</v>
      </c>
      <c r="W28" s="869"/>
      <c r="X28" s="869"/>
      <c r="Y28" s="869"/>
      <c r="Z28" s="869"/>
      <c r="AA28" s="869">
        <v>25</v>
      </c>
      <c r="AB28" s="869"/>
      <c r="AC28" s="869"/>
      <c r="AD28" s="869"/>
      <c r="AE28" s="870"/>
      <c r="AF28" s="871">
        <v>25</v>
      </c>
      <c r="AG28" s="869"/>
      <c r="AH28" s="869"/>
      <c r="AI28" s="869"/>
      <c r="AJ28" s="872"/>
      <c r="AK28" s="873">
        <v>180</v>
      </c>
      <c r="AL28" s="864"/>
      <c r="AM28" s="864"/>
      <c r="AN28" s="864"/>
      <c r="AO28" s="864"/>
      <c r="AP28" s="864" t="s">
        <v>611</v>
      </c>
      <c r="AQ28" s="864"/>
      <c r="AR28" s="864"/>
      <c r="AS28" s="864"/>
      <c r="AT28" s="864"/>
      <c r="AU28" s="864" t="s">
        <v>611</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402</v>
      </c>
      <c r="C29" s="802"/>
      <c r="D29" s="802"/>
      <c r="E29" s="802"/>
      <c r="F29" s="802"/>
      <c r="G29" s="802"/>
      <c r="H29" s="802"/>
      <c r="I29" s="802"/>
      <c r="J29" s="802"/>
      <c r="K29" s="802"/>
      <c r="L29" s="802"/>
      <c r="M29" s="802"/>
      <c r="N29" s="802"/>
      <c r="O29" s="802"/>
      <c r="P29" s="803"/>
      <c r="Q29" s="804">
        <v>281</v>
      </c>
      <c r="R29" s="805"/>
      <c r="S29" s="805"/>
      <c r="T29" s="805"/>
      <c r="U29" s="805"/>
      <c r="V29" s="805">
        <v>280</v>
      </c>
      <c r="W29" s="805"/>
      <c r="X29" s="805"/>
      <c r="Y29" s="805"/>
      <c r="Z29" s="805"/>
      <c r="AA29" s="805">
        <v>1</v>
      </c>
      <c r="AB29" s="805"/>
      <c r="AC29" s="805"/>
      <c r="AD29" s="805"/>
      <c r="AE29" s="806"/>
      <c r="AF29" s="807">
        <v>1</v>
      </c>
      <c r="AG29" s="808"/>
      <c r="AH29" s="808"/>
      <c r="AI29" s="808"/>
      <c r="AJ29" s="809"/>
      <c r="AK29" s="876">
        <v>105</v>
      </c>
      <c r="AL29" s="877"/>
      <c r="AM29" s="877"/>
      <c r="AN29" s="877"/>
      <c r="AO29" s="877"/>
      <c r="AP29" s="877" t="s">
        <v>611</v>
      </c>
      <c r="AQ29" s="877"/>
      <c r="AR29" s="877"/>
      <c r="AS29" s="877"/>
      <c r="AT29" s="877"/>
      <c r="AU29" s="877" t="s">
        <v>611</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403</v>
      </c>
      <c r="C30" s="802"/>
      <c r="D30" s="802"/>
      <c r="E30" s="802"/>
      <c r="F30" s="802"/>
      <c r="G30" s="802"/>
      <c r="H30" s="802"/>
      <c r="I30" s="802"/>
      <c r="J30" s="802"/>
      <c r="K30" s="802"/>
      <c r="L30" s="802"/>
      <c r="M30" s="802"/>
      <c r="N30" s="802"/>
      <c r="O30" s="802"/>
      <c r="P30" s="803"/>
      <c r="Q30" s="804">
        <v>2775</v>
      </c>
      <c r="R30" s="805"/>
      <c r="S30" s="805"/>
      <c r="T30" s="805"/>
      <c r="U30" s="805"/>
      <c r="V30" s="805">
        <v>2735</v>
      </c>
      <c r="W30" s="805"/>
      <c r="X30" s="805"/>
      <c r="Y30" s="805"/>
      <c r="Z30" s="805"/>
      <c r="AA30" s="805">
        <v>40</v>
      </c>
      <c r="AB30" s="805"/>
      <c r="AC30" s="805"/>
      <c r="AD30" s="805"/>
      <c r="AE30" s="806"/>
      <c r="AF30" s="807">
        <v>40</v>
      </c>
      <c r="AG30" s="808"/>
      <c r="AH30" s="808"/>
      <c r="AI30" s="808"/>
      <c r="AJ30" s="809"/>
      <c r="AK30" s="876">
        <v>393</v>
      </c>
      <c r="AL30" s="877"/>
      <c r="AM30" s="877"/>
      <c r="AN30" s="877"/>
      <c r="AO30" s="877"/>
      <c r="AP30" s="877" t="s">
        <v>611</v>
      </c>
      <c r="AQ30" s="877"/>
      <c r="AR30" s="877"/>
      <c r="AS30" s="877"/>
      <c r="AT30" s="877"/>
      <c r="AU30" s="877" t="s">
        <v>611</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404</v>
      </c>
      <c r="C31" s="802"/>
      <c r="D31" s="802"/>
      <c r="E31" s="802"/>
      <c r="F31" s="802"/>
      <c r="G31" s="802"/>
      <c r="H31" s="802"/>
      <c r="I31" s="802"/>
      <c r="J31" s="802"/>
      <c r="K31" s="802"/>
      <c r="L31" s="802"/>
      <c r="M31" s="802"/>
      <c r="N31" s="802"/>
      <c r="O31" s="802"/>
      <c r="P31" s="803"/>
      <c r="Q31" s="804">
        <v>13</v>
      </c>
      <c r="R31" s="805"/>
      <c r="S31" s="805"/>
      <c r="T31" s="805"/>
      <c r="U31" s="805"/>
      <c r="V31" s="805">
        <v>13</v>
      </c>
      <c r="W31" s="805"/>
      <c r="X31" s="805"/>
      <c r="Y31" s="805"/>
      <c r="Z31" s="805"/>
      <c r="AA31" s="805" t="s">
        <v>611</v>
      </c>
      <c r="AB31" s="805"/>
      <c r="AC31" s="805"/>
      <c r="AD31" s="805"/>
      <c r="AE31" s="806"/>
      <c r="AF31" s="807" t="s">
        <v>611</v>
      </c>
      <c r="AG31" s="808"/>
      <c r="AH31" s="808"/>
      <c r="AI31" s="808"/>
      <c r="AJ31" s="809"/>
      <c r="AK31" s="876" t="s">
        <v>611</v>
      </c>
      <c r="AL31" s="877"/>
      <c r="AM31" s="877"/>
      <c r="AN31" s="877"/>
      <c r="AO31" s="877"/>
      <c r="AP31" s="877" t="s">
        <v>611</v>
      </c>
      <c r="AQ31" s="877"/>
      <c r="AR31" s="877"/>
      <c r="AS31" s="877"/>
      <c r="AT31" s="877"/>
      <c r="AU31" s="877" t="s">
        <v>611</v>
      </c>
      <c r="AV31" s="877"/>
      <c r="AW31" s="877"/>
      <c r="AX31" s="877"/>
      <c r="AY31" s="877"/>
      <c r="AZ31" s="878"/>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405</v>
      </c>
      <c r="C32" s="802"/>
      <c r="D32" s="802"/>
      <c r="E32" s="802"/>
      <c r="F32" s="802"/>
      <c r="G32" s="802"/>
      <c r="H32" s="802"/>
      <c r="I32" s="802"/>
      <c r="J32" s="802"/>
      <c r="K32" s="802"/>
      <c r="L32" s="802"/>
      <c r="M32" s="802"/>
      <c r="N32" s="802"/>
      <c r="O32" s="802"/>
      <c r="P32" s="803"/>
      <c r="Q32" s="804">
        <v>230</v>
      </c>
      <c r="R32" s="805"/>
      <c r="S32" s="805"/>
      <c r="T32" s="805"/>
      <c r="U32" s="805"/>
      <c r="V32" s="805">
        <v>226</v>
      </c>
      <c r="W32" s="805"/>
      <c r="X32" s="805"/>
      <c r="Y32" s="805"/>
      <c r="Z32" s="805"/>
      <c r="AA32" s="805">
        <v>4</v>
      </c>
      <c r="AB32" s="805"/>
      <c r="AC32" s="805"/>
      <c r="AD32" s="805"/>
      <c r="AE32" s="806"/>
      <c r="AF32" s="807">
        <v>5</v>
      </c>
      <c r="AG32" s="808"/>
      <c r="AH32" s="808"/>
      <c r="AI32" s="808"/>
      <c r="AJ32" s="809"/>
      <c r="AK32" s="876">
        <v>91</v>
      </c>
      <c r="AL32" s="877"/>
      <c r="AM32" s="877"/>
      <c r="AN32" s="877"/>
      <c r="AO32" s="877"/>
      <c r="AP32" s="877">
        <v>7</v>
      </c>
      <c r="AQ32" s="877"/>
      <c r="AR32" s="877"/>
      <c r="AS32" s="877"/>
      <c r="AT32" s="877"/>
      <c r="AU32" s="877">
        <v>2</v>
      </c>
      <c r="AV32" s="877"/>
      <c r="AW32" s="877"/>
      <c r="AX32" s="877"/>
      <c r="AY32" s="877"/>
      <c r="AZ32" s="878"/>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406</v>
      </c>
      <c r="C33" s="802"/>
      <c r="D33" s="802"/>
      <c r="E33" s="802"/>
      <c r="F33" s="802"/>
      <c r="G33" s="802"/>
      <c r="H33" s="802"/>
      <c r="I33" s="802"/>
      <c r="J33" s="802"/>
      <c r="K33" s="802"/>
      <c r="L33" s="802"/>
      <c r="M33" s="802"/>
      <c r="N33" s="802"/>
      <c r="O33" s="802"/>
      <c r="P33" s="803"/>
      <c r="Q33" s="804">
        <v>154</v>
      </c>
      <c r="R33" s="805"/>
      <c r="S33" s="805"/>
      <c r="T33" s="805"/>
      <c r="U33" s="805"/>
      <c r="V33" s="805">
        <v>151</v>
      </c>
      <c r="W33" s="805"/>
      <c r="X33" s="805"/>
      <c r="Y33" s="805"/>
      <c r="Z33" s="805"/>
      <c r="AA33" s="805">
        <v>3</v>
      </c>
      <c r="AB33" s="805"/>
      <c r="AC33" s="805"/>
      <c r="AD33" s="805"/>
      <c r="AE33" s="806"/>
      <c r="AF33" s="807">
        <v>3</v>
      </c>
      <c r="AG33" s="808"/>
      <c r="AH33" s="808"/>
      <c r="AI33" s="808"/>
      <c r="AJ33" s="809"/>
      <c r="AK33" s="876">
        <v>69</v>
      </c>
      <c r="AL33" s="877"/>
      <c r="AM33" s="877"/>
      <c r="AN33" s="877"/>
      <c r="AO33" s="877"/>
      <c r="AP33" s="877">
        <v>27</v>
      </c>
      <c r="AQ33" s="877"/>
      <c r="AR33" s="877"/>
      <c r="AS33" s="877"/>
      <c r="AT33" s="877"/>
      <c r="AU33" s="877">
        <v>9</v>
      </c>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407</v>
      </c>
      <c r="C34" s="802"/>
      <c r="D34" s="802"/>
      <c r="E34" s="802"/>
      <c r="F34" s="802"/>
      <c r="G34" s="802"/>
      <c r="H34" s="802"/>
      <c r="I34" s="802"/>
      <c r="J34" s="802"/>
      <c r="K34" s="802"/>
      <c r="L34" s="802"/>
      <c r="M34" s="802"/>
      <c r="N34" s="802"/>
      <c r="O34" s="802"/>
      <c r="P34" s="803"/>
      <c r="Q34" s="804">
        <v>660</v>
      </c>
      <c r="R34" s="805"/>
      <c r="S34" s="805"/>
      <c r="T34" s="805"/>
      <c r="U34" s="805"/>
      <c r="V34" s="805">
        <v>75</v>
      </c>
      <c r="W34" s="805"/>
      <c r="X34" s="805"/>
      <c r="Y34" s="805"/>
      <c r="Z34" s="805"/>
      <c r="AA34" s="805">
        <v>585</v>
      </c>
      <c r="AB34" s="805"/>
      <c r="AC34" s="805"/>
      <c r="AD34" s="805"/>
      <c r="AE34" s="806"/>
      <c r="AF34" s="807">
        <v>586</v>
      </c>
      <c r="AG34" s="808"/>
      <c r="AH34" s="808"/>
      <c r="AI34" s="808"/>
      <c r="AJ34" s="809"/>
      <c r="AK34" s="876">
        <v>201</v>
      </c>
      <c r="AL34" s="877"/>
      <c r="AM34" s="877"/>
      <c r="AN34" s="877"/>
      <c r="AO34" s="877"/>
      <c r="AP34" s="877">
        <v>1552</v>
      </c>
      <c r="AQ34" s="877"/>
      <c r="AR34" s="877"/>
      <c r="AS34" s="877"/>
      <c r="AT34" s="877"/>
      <c r="AU34" s="877">
        <v>1034</v>
      </c>
      <c r="AV34" s="877"/>
      <c r="AW34" s="877"/>
      <c r="AX34" s="877"/>
      <c r="AY34" s="877"/>
      <c r="AZ34" s="878"/>
      <c r="BA34" s="878"/>
      <c r="BB34" s="878"/>
      <c r="BC34" s="878"/>
      <c r="BD34" s="878"/>
      <c r="BE34" s="874" t="s">
        <v>408</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409</v>
      </c>
      <c r="C35" s="802"/>
      <c r="D35" s="802"/>
      <c r="E35" s="802"/>
      <c r="F35" s="802"/>
      <c r="G35" s="802"/>
      <c r="H35" s="802"/>
      <c r="I35" s="802"/>
      <c r="J35" s="802"/>
      <c r="K35" s="802"/>
      <c r="L35" s="802"/>
      <c r="M35" s="802"/>
      <c r="N35" s="802"/>
      <c r="O35" s="802"/>
      <c r="P35" s="803"/>
      <c r="Q35" s="804">
        <v>529</v>
      </c>
      <c r="R35" s="805"/>
      <c r="S35" s="805"/>
      <c r="T35" s="805"/>
      <c r="U35" s="805"/>
      <c r="V35" s="805">
        <v>40</v>
      </c>
      <c r="W35" s="805"/>
      <c r="X35" s="805"/>
      <c r="Y35" s="805"/>
      <c r="Z35" s="805"/>
      <c r="AA35" s="805">
        <v>489</v>
      </c>
      <c r="AB35" s="805"/>
      <c r="AC35" s="805"/>
      <c r="AD35" s="805"/>
      <c r="AE35" s="806"/>
      <c r="AF35" s="807">
        <v>490</v>
      </c>
      <c r="AG35" s="808"/>
      <c r="AH35" s="808"/>
      <c r="AI35" s="808"/>
      <c r="AJ35" s="809"/>
      <c r="AK35" s="876" t="s">
        <v>611</v>
      </c>
      <c r="AL35" s="877"/>
      <c r="AM35" s="877"/>
      <c r="AN35" s="877"/>
      <c r="AO35" s="877"/>
      <c r="AP35" s="877" t="s">
        <v>611</v>
      </c>
      <c r="AQ35" s="877"/>
      <c r="AR35" s="877"/>
      <c r="AS35" s="877"/>
      <c r="AT35" s="877"/>
      <c r="AU35" s="877" t="s">
        <v>611</v>
      </c>
      <c r="AV35" s="877"/>
      <c r="AW35" s="877"/>
      <c r="AX35" s="877"/>
      <c r="AY35" s="877"/>
      <c r="AZ35" s="878"/>
      <c r="BA35" s="878"/>
      <c r="BB35" s="878"/>
      <c r="BC35" s="878"/>
      <c r="BD35" s="878"/>
      <c r="BE35" s="874" t="s">
        <v>410</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411</v>
      </c>
      <c r="C36" s="802"/>
      <c r="D36" s="802"/>
      <c r="E36" s="802"/>
      <c r="F36" s="802"/>
      <c r="G36" s="802"/>
      <c r="H36" s="802"/>
      <c r="I36" s="802"/>
      <c r="J36" s="802"/>
      <c r="K36" s="802"/>
      <c r="L36" s="802"/>
      <c r="M36" s="802"/>
      <c r="N36" s="802"/>
      <c r="O36" s="802"/>
      <c r="P36" s="803"/>
      <c r="Q36" s="804">
        <v>177</v>
      </c>
      <c r="R36" s="805"/>
      <c r="S36" s="805"/>
      <c r="T36" s="805"/>
      <c r="U36" s="805"/>
      <c r="V36" s="805">
        <v>79</v>
      </c>
      <c r="W36" s="805"/>
      <c r="X36" s="805"/>
      <c r="Y36" s="805"/>
      <c r="Z36" s="805"/>
      <c r="AA36" s="805">
        <v>98</v>
      </c>
      <c r="AB36" s="805"/>
      <c r="AC36" s="805"/>
      <c r="AD36" s="805"/>
      <c r="AE36" s="806"/>
      <c r="AF36" s="807">
        <v>98</v>
      </c>
      <c r="AG36" s="808"/>
      <c r="AH36" s="808"/>
      <c r="AI36" s="808"/>
      <c r="AJ36" s="809"/>
      <c r="AK36" s="876" t="s">
        <v>611</v>
      </c>
      <c r="AL36" s="877"/>
      <c r="AM36" s="877"/>
      <c r="AN36" s="877"/>
      <c r="AO36" s="877"/>
      <c r="AP36" s="877">
        <v>2959</v>
      </c>
      <c r="AQ36" s="877"/>
      <c r="AR36" s="877"/>
      <c r="AS36" s="877"/>
      <c r="AT36" s="877"/>
      <c r="AU36" s="877">
        <v>2959</v>
      </c>
      <c r="AV36" s="877"/>
      <c r="AW36" s="877"/>
      <c r="AX36" s="877"/>
      <c r="AY36" s="877"/>
      <c r="AZ36" s="878"/>
      <c r="BA36" s="878"/>
      <c r="BB36" s="878"/>
      <c r="BC36" s="878"/>
      <c r="BD36" s="878"/>
      <c r="BE36" s="874" t="s">
        <v>410</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t="s">
        <v>412</v>
      </c>
      <c r="C37" s="802"/>
      <c r="D37" s="802"/>
      <c r="E37" s="802"/>
      <c r="F37" s="802"/>
      <c r="G37" s="802"/>
      <c r="H37" s="802"/>
      <c r="I37" s="802"/>
      <c r="J37" s="802"/>
      <c r="K37" s="802"/>
      <c r="L37" s="802"/>
      <c r="M37" s="802"/>
      <c r="N37" s="802"/>
      <c r="O37" s="802"/>
      <c r="P37" s="803"/>
      <c r="Q37" s="804">
        <v>1869</v>
      </c>
      <c r="R37" s="805"/>
      <c r="S37" s="805"/>
      <c r="T37" s="805"/>
      <c r="U37" s="805"/>
      <c r="V37" s="805">
        <v>1867</v>
      </c>
      <c r="W37" s="805"/>
      <c r="X37" s="805"/>
      <c r="Y37" s="805"/>
      <c r="Z37" s="805"/>
      <c r="AA37" s="805">
        <v>2</v>
      </c>
      <c r="AB37" s="805"/>
      <c r="AC37" s="805"/>
      <c r="AD37" s="805"/>
      <c r="AE37" s="806"/>
      <c r="AF37" s="807">
        <v>2</v>
      </c>
      <c r="AG37" s="808"/>
      <c r="AH37" s="808"/>
      <c r="AI37" s="808"/>
      <c r="AJ37" s="809"/>
      <c r="AK37" s="876" t="s">
        <v>611</v>
      </c>
      <c r="AL37" s="877"/>
      <c r="AM37" s="877"/>
      <c r="AN37" s="877"/>
      <c r="AO37" s="877"/>
      <c r="AP37" s="877">
        <v>3055</v>
      </c>
      <c r="AQ37" s="877"/>
      <c r="AR37" s="877"/>
      <c r="AS37" s="877"/>
      <c r="AT37" s="877"/>
      <c r="AU37" s="877" t="s">
        <v>611</v>
      </c>
      <c r="AV37" s="877"/>
      <c r="AW37" s="877"/>
      <c r="AX37" s="877"/>
      <c r="AY37" s="877"/>
      <c r="AZ37" s="878"/>
      <c r="BA37" s="878"/>
      <c r="BB37" s="878"/>
      <c r="BC37" s="878"/>
      <c r="BD37" s="878"/>
      <c r="BE37" s="874" t="s">
        <v>413</v>
      </c>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t="s">
        <v>414</v>
      </c>
      <c r="C38" s="802"/>
      <c r="D38" s="802"/>
      <c r="E38" s="802"/>
      <c r="F38" s="802"/>
      <c r="G38" s="802"/>
      <c r="H38" s="802"/>
      <c r="I38" s="802"/>
      <c r="J38" s="802"/>
      <c r="K38" s="802"/>
      <c r="L38" s="802"/>
      <c r="M38" s="802"/>
      <c r="N38" s="802"/>
      <c r="O38" s="802"/>
      <c r="P38" s="803"/>
      <c r="Q38" s="804">
        <v>101</v>
      </c>
      <c r="R38" s="805"/>
      <c r="S38" s="805"/>
      <c r="T38" s="805"/>
      <c r="U38" s="805"/>
      <c r="V38" s="805">
        <v>99</v>
      </c>
      <c r="W38" s="805"/>
      <c r="X38" s="805"/>
      <c r="Y38" s="805"/>
      <c r="Z38" s="805"/>
      <c r="AA38" s="805">
        <v>2</v>
      </c>
      <c r="AB38" s="805"/>
      <c r="AC38" s="805"/>
      <c r="AD38" s="805"/>
      <c r="AE38" s="806"/>
      <c r="AF38" s="807">
        <v>2</v>
      </c>
      <c r="AG38" s="808"/>
      <c r="AH38" s="808"/>
      <c r="AI38" s="808"/>
      <c r="AJ38" s="809"/>
      <c r="AK38" s="876">
        <v>73</v>
      </c>
      <c r="AL38" s="877"/>
      <c r="AM38" s="877"/>
      <c r="AN38" s="877"/>
      <c r="AO38" s="877"/>
      <c r="AP38" s="877">
        <v>502</v>
      </c>
      <c r="AQ38" s="877"/>
      <c r="AR38" s="877"/>
      <c r="AS38" s="877"/>
      <c r="AT38" s="877"/>
      <c r="AU38" s="877">
        <v>502</v>
      </c>
      <c r="AV38" s="877"/>
      <c r="AW38" s="877"/>
      <c r="AX38" s="877"/>
      <c r="AY38" s="877"/>
      <c r="AZ38" s="878"/>
      <c r="BA38" s="878"/>
      <c r="BB38" s="878"/>
      <c r="BC38" s="878"/>
      <c r="BD38" s="878"/>
      <c r="BE38" s="874" t="s">
        <v>415</v>
      </c>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t="s">
        <v>416</v>
      </c>
      <c r="C39" s="802"/>
      <c r="D39" s="802"/>
      <c r="E39" s="802"/>
      <c r="F39" s="802"/>
      <c r="G39" s="802"/>
      <c r="H39" s="802"/>
      <c r="I39" s="802"/>
      <c r="J39" s="802"/>
      <c r="K39" s="802"/>
      <c r="L39" s="802"/>
      <c r="M39" s="802"/>
      <c r="N39" s="802"/>
      <c r="O39" s="802"/>
      <c r="P39" s="803"/>
      <c r="Q39" s="804">
        <v>40</v>
      </c>
      <c r="R39" s="805"/>
      <c r="S39" s="805"/>
      <c r="T39" s="805"/>
      <c r="U39" s="805"/>
      <c r="V39" s="805">
        <v>39</v>
      </c>
      <c r="W39" s="805"/>
      <c r="X39" s="805"/>
      <c r="Y39" s="805"/>
      <c r="Z39" s="805"/>
      <c r="AA39" s="805">
        <v>1</v>
      </c>
      <c r="AB39" s="805"/>
      <c r="AC39" s="805"/>
      <c r="AD39" s="805"/>
      <c r="AE39" s="806"/>
      <c r="AF39" s="807">
        <v>5</v>
      </c>
      <c r="AG39" s="808"/>
      <c r="AH39" s="808"/>
      <c r="AI39" s="808"/>
      <c r="AJ39" s="809"/>
      <c r="AK39" s="876">
        <v>1</v>
      </c>
      <c r="AL39" s="877"/>
      <c r="AM39" s="877"/>
      <c r="AN39" s="877"/>
      <c r="AO39" s="877"/>
      <c r="AP39" s="877" t="s">
        <v>611</v>
      </c>
      <c r="AQ39" s="877"/>
      <c r="AR39" s="877"/>
      <c r="AS39" s="877"/>
      <c r="AT39" s="877"/>
      <c r="AU39" s="877" t="s">
        <v>611</v>
      </c>
      <c r="AV39" s="877"/>
      <c r="AW39" s="877"/>
      <c r="AX39" s="877"/>
      <c r="AY39" s="877"/>
      <c r="AZ39" s="878"/>
      <c r="BA39" s="878"/>
      <c r="BB39" s="878"/>
      <c r="BC39" s="878"/>
      <c r="BD39" s="878"/>
      <c r="BE39" s="874" t="s">
        <v>415</v>
      </c>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t="s">
        <v>417</v>
      </c>
      <c r="C40" s="802"/>
      <c r="D40" s="802"/>
      <c r="E40" s="802"/>
      <c r="F40" s="802"/>
      <c r="G40" s="802"/>
      <c r="H40" s="802"/>
      <c r="I40" s="802"/>
      <c r="J40" s="802"/>
      <c r="K40" s="802"/>
      <c r="L40" s="802"/>
      <c r="M40" s="802"/>
      <c r="N40" s="802"/>
      <c r="O40" s="802"/>
      <c r="P40" s="803"/>
      <c r="Q40" s="804">
        <v>50</v>
      </c>
      <c r="R40" s="805"/>
      <c r="S40" s="805"/>
      <c r="T40" s="805"/>
      <c r="U40" s="805"/>
      <c r="V40" s="805">
        <v>49</v>
      </c>
      <c r="W40" s="805"/>
      <c r="X40" s="805"/>
      <c r="Y40" s="805"/>
      <c r="Z40" s="805"/>
      <c r="AA40" s="805">
        <v>1</v>
      </c>
      <c r="AB40" s="805"/>
      <c r="AC40" s="805"/>
      <c r="AD40" s="805"/>
      <c r="AE40" s="806"/>
      <c r="AF40" s="807" t="s">
        <v>611</v>
      </c>
      <c r="AG40" s="808"/>
      <c r="AH40" s="808"/>
      <c r="AI40" s="808"/>
      <c r="AJ40" s="809"/>
      <c r="AK40" s="876">
        <v>39</v>
      </c>
      <c r="AL40" s="877"/>
      <c r="AM40" s="877"/>
      <c r="AN40" s="877"/>
      <c r="AO40" s="877"/>
      <c r="AP40" s="877" t="s">
        <v>611</v>
      </c>
      <c r="AQ40" s="877"/>
      <c r="AR40" s="877"/>
      <c r="AS40" s="877"/>
      <c r="AT40" s="877"/>
      <c r="AU40" s="877" t="s">
        <v>611</v>
      </c>
      <c r="AV40" s="877"/>
      <c r="AW40" s="877"/>
      <c r="AX40" s="877"/>
      <c r="AY40" s="877"/>
      <c r="AZ40" s="878"/>
      <c r="BA40" s="878"/>
      <c r="BB40" s="878"/>
      <c r="BC40" s="878"/>
      <c r="BD40" s="878"/>
      <c r="BE40" s="874" t="s">
        <v>418</v>
      </c>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419</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388</v>
      </c>
      <c r="B63" s="836" t="s">
        <v>420</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1256</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421</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422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423</v>
      </c>
      <c r="B66" s="787"/>
      <c r="C66" s="787"/>
      <c r="D66" s="787"/>
      <c r="E66" s="787"/>
      <c r="F66" s="787"/>
      <c r="G66" s="787"/>
      <c r="H66" s="787"/>
      <c r="I66" s="787"/>
      <c r="J66" s="787"/>
      <c r="K66" s="787"/>
      <c r="L66" s="787"/>
      <c r="M66" s="787"/>
      <c r="N66" s="787"/>
      <c r="O66" s="787"/>
      <c r="P66" s="788"/>
      <c r="Q66" s="763" t="s">
        <v>424</v>
      </c>
      <c r="R66" s="764"/>
      <c r="S66" s="764"/>
      <c r="T66" s="764"/>
      <c r="U66" s="765"/>
      <c r="V66" s="763" t="s">
        <v>425</v>
      </c>
      <c r="W66" s="764"/>
      <c r="X66" s="764"/>
      <c r="Y66" s="764"/>
      <c r="Z66" s="765"/>
      <c r="AA66" s="763" t="s">
        <v>426</v>
      </c>
      <c r="AB66" s="764"/>
      <c r="AC66" s="764"/>
      <c r="AD66" s="764"/>
      <c r="AE66" s="765"/>
      <c r="AF66" s="898" t="s">
        <v>427</v>
      </c>
      <c r="AG66" s="859"/>
      <c r="AH66" s="859"/>
      <c r="AI66" s="859"/>
      <c r="AJ66" s="899"/>
      <c r="AK66" s="763" t="s">
        <v>428</v>
      </c>
      <c r="AL66" s="787"/>
      <c r="AM66" s="787"/>
      <c r="AN66" s="787"/>
      <c r="AO66" s="788"/>
      <c r="AP66" s="763" t="s">
        <v>398</v>
      </c>
      <c r="AQ66" s="764"/>
      <c r="AR66" s="764"/>
      <c r="AS66" s="764"/>
      <c r="AT66" s="765"/>
      <c r="AU66" s="763" t="s">
        <v>429</v>
      </c>
      <c r="AV66" s="764"/>
      <c r="AW66" s="764"/>
      <c r="AX66" s="764"/>
      <c r="AY66" s="765"/>
      <c r="AZ66" s="763" t="s">
        <v>374</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601</v>
      </c>
      <c r="C68" s="916"/>
      <c r="D68" s="916"/>
      <c r="E68" s="916"/>
      <c r="F68" s="916"/>
      <c r="G68" s="916"/>
      <c r="H68" s="916"/>
      <c r="I68" s="916"/>
      <c r="J68" s="916"/>
      <c r="K68" s="916"/>
      <c r="L68" s="916"/>
      <c r="M68" s="916"/>
      <c r="N68" s="916"/>
      <c r="O68" s="916"/>
      <c r="P68" s="917"/>
      <c r="Q68" s="918">
        <v>1210</v>
      </c>
      <c r="R68" s="912"/>
      <c r="S68" s="912"/>
      <c r="T68" s="912"/>
      <c r="U68" s="912"/>
      <c r="V68" s="912">
        <v>1191</v>
      </c>
      <c r="W68" s="912"/>
      <c r="X68" s="912"/>
      <c r="Y68" s="912"/>
      <c r="Z68" s="912"/>
      <c r="AA68" s="912">
        <v>19</v>
      </c>
      <c r="AB68" s="912"/>
      <c r="AC68" s="912"/>
      <c r="AD68" s="912"/>
      <c r="AE68" s="912"/>
      <c r="AF68" s="912">
        <v>19</v>
      </c>
      <c r="AG68" s="912"/>
      <c r="AH68" s="912"/>
      <c r="AI68" s="912"/>
      <c r="AJ68" s="912"/>
      <c r="AK68" s="912" t="s">
        <v>611</v>
      </c>
      <c r="AL68" s="912"/>
      <c r="AM68" s="912"/>
      <c r="AN68" s="912"/>
      <c r="AO68" s="912"/>
      <c r="AP68" s="912">
        <v>1358</v>
      </c>
      <c r="AQ68" s="912"/>
      <c r="AR68" s="912"/>
      <c r="AS68" s="912"/>
      <c r="AT68" s="912"/>
      <c r="AU68" s="912">
        <v>602</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602</v>
      </c>
      <c r="C69" s="920"/>
      <c r="D69" s="920"/>
      <c r="E69" s="920"/>
      <c r="F69" s="920"/>
      <c r="G69" s="920"/>
      <c r="H69" s="920"/>
      <c r="I69" s="920"/>
      <c r="J69" s="920"/>
      <c r="K69" s="920"/>
      <c r="L69" s="920"/>
      <c r="M69" s="920"/>
      <c r="N69" s="920"/>
      <c r="O69" s="920"/>
      <c r="P69" s="921"/>
      <c r="Q69" s="922">
        <v>8794</v>
      </c>
      <c r="R69" s="877"/>
      <c r="S69" s="877"/>
      <c r="T69" s="877"/>
      <c r="U69" s="877"/>
      <c r="V69" s="877">
        <v>8256</v>
      </c>
      <c r="W69" s="877"/>
      <c r="X69" s="877"/>
      <c r="Y69" s="877"/>
      <c r="Z69" s="877"/>
      <c r="AA69" s="877">
        <v>538</v>
      </c>
      <c r="AB69" s="877"/>
      <c r="AC69" s="877"/>
      <c r="AD69" s="877"/>
      <c r="AE69" s="877"/>
      <c r="AF69" s="877">
        <v>538</v>
      </c>
      <c r="AG69" s="877"/>
      <c r="AH69" s="877"/>
      <c r="AI69" s="877"/>
      <c r="AJ69" s="877"/>
      <c r="AK69" s="877">
        <v>1022</v>
      </c>
      <c r="AL69" s="877"/>
      <c r="AM69" s="877"/>
      <c r="AN69" s="877"/>
      <c r="AO69" s="877"/>
      <c r="AP69" s="877" t="s">
        <v>611</v>
      </c>
      <c r="AQ69" s="877"/>
      <c r="AR69" s="877"/>
      <c r="AS69" s="877"/>
      <c r="AT69" s="877"/>
      <c r="AU69" s="877" t="s">
        <v>611</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603</v>
      </c>
      <c r="C70" s="920"/>
      <c r="D70" s="920"/>
      <c r="E70" s="920"/>
      <c r="F70" s="920"/>
      <c r="G70" s="920"/>
      <c r="H70" s="920"/>
      <c r="I70" s="920"/>
      <c r="J70" s="920"/>
      <c r="K70" s="920"/>
      <c r="L70" s="920"/>
      <c r="M70" s="920"/>
      <c r="N70" s="920"/>
      <c r="O70" s="920"/>
      <c r="P70" s="921"/>
      <c r="Q70" s="922">
        <v>49</v>
      </c>
      <c r="R70" s="877"/>
      <c r="S70" s="877"/>
      <c r="T70" s="877"/>
      <c r="U70" s="877"/>
      <c r="V70" s="877">
        <v>33</v>
      </c>
      <c r="W70" s="877"/>
      <c r="X70" s="877"/>
      <c r="Y70" s="877"/>
      <c r="Z70" s="877"/>
      <c r="AA70" s="877">
        <v>16</v>
      </c>
      <c r="AB70" s="877"/>
      <c r="AC70" s="877"/>
      <c r="AD70" s="877"/>
      <c r="AE70" s="877"/>
      <c r="AF70" s="877">
        <v>16</v>
      </c>
      <c r="AG70" s="877"/>
      <c r="AH70" s="877"/>
      <c r="AI70" s="877"/>
      <c r="AJ70" s="877"/>
      <c r="AK70" s="877" t="s">
        <v>611</v>
      </c>
      <c r="AL70" s="877"/>
      <c r="AM70" s="877"/>
      <c r="AN70" s="877"/>
      <c r="AO70" s="877"/>
      <c r="AP70" s="877" t="s">
        <v>611</v>
      </c>
      <c r="AQ70" s="877"/>
      <c r="AR70" s="877"/>
      <c r="AS70" s="877"/>
      <c r="AT70" s="877"/>
      <c r="AU70" s="877" t="s">
        <v>611</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609</v>
      </c>
      <c r="C71" s="920"/>
      <c r="D71" s="920"/>
      <c r="E71" s="920"/>
      <c r="F71" s="920"/>
      <c r="G71" s="920"/>
      <c r="H71" s="920"/>
      <c r="I71" s="920"/>
      <c r="J71" s="920"/>
      <c r="K71" s="920"/>
      <c r="L71" s="920"/>
      <c r="M71" s="920"/>
      <c r="N71" s="920"/>
      <c r="O71" s="920"/>
      <c r="P71" s="921"/>
      <c r="Q71" s="922">
        <v>12</v>
      </c>
      <c r="R71" s="877"/>
      <c r="S71" s="877"/>
      <c r="T71" s="877"/>
      <c r="U71" s="877"/>
      <c r="V71" s="877">
        <v>9</v>
      </c>
      <c r="W71" s="877"/>
      <c r="X71" s="877"/>
      <c r="Y71" s="877"/>
      <c r="Z71" s="877"/>
      <c r="AA71" s="877">
        <v>3</v>
      </c>
      <c r="AB71" s="877"/>
      <c r="AC71" s="877"/>
      <c r="AD71" s="877"/>
      <c r="AE71" s="877"/>
      <c r="AF71" s="877">
        <v>3</v>
      </c>
      <c r="AG71" s="877"/>
      <c r="AH71" s="877"/>
      <c r="AI71" s="877"/>
      <c r="AJ71" s="877"/>
      <c r="AK71" s="877" t="s">
        <v>611</v>
      </c>
      <c r="AL71" s="877"/>
      <c r="AM71" s="877"/>
      <c r="AN71" s="877"/>
      <c r="AO71" s="877"/>
      <c r="AP71" s="877" t="s">
        <v>611</v>
      </c>
      <c r="AQ71" s="877"/>
      <c r="AR71" s="877"/>
      <c r="AS71" s="877"/>
      <c r="AT71" s="877"/>
      <c r="AU71" s="877" t="s">
        <v>611</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610</v>
      </c>
      <c r="C72" s="920"/>
      <c r="D72" s="920"/>
      <c r="E72" s="920"/>
      <c r="F72" s="920"/>
      <c r="G72" s="920"/>
      <c r="H72" s="920"/>
      <c r="I72" s="920"/>
      <c r="J72" s="920"/>
      <c r="K72" s="920"/>
      <c r="L72" s="920"/>
      <c r="M72" s="920"/>
      <c r="N72" s="920"/>
      <c r="O72" s="920"/>
      <c r="P72" s="921"/>
      <c r="Q72" s="922">
        <v>2</v>
      </c>
      <c r="R72" s="877"/>
      <c r="S72" s="877"/>
      <c r="T72" s="877"/>
      <c r="U72" s="877"/>
      <c r="V72" s="877">
        <v>1</v>
      </c>
      <c r="W72" s="877"/>
      <c r="X72" s="877"/>
      <c r="Y72" s="877"/>
      <c r="Z72" s="877"/>
      <c r="AA72" s="877">
        <v>1</v>
      </c>
      <c r="AB72" s="877"/>
      <c r="AC72" s="877"/>
      <c r="AD72" s="877"/>
      <c r="AE72" s="877"/>
      <c r="AF72" s="877">
        <v>1</v>
      </c>
      <c r="AG72" s="877"/>
      <c r="AH72" s="877"/>
      <c r="AI72" s="877"/>
      <c r="AJ72" s="877"/>
      <c r="AK72" s="877" t="s">
        <v>611</v>
      </c>
      <c r="AL72" s="877"/>
      <c r="AM72" s="877"/>
      <c r="AN72" s="877"/>
      <c r="AO72" s="877"/>
      <c r="AP72" s="877" t="s">
        <v>611</v>
      </c>
      <c r="AQ72" s="877"/>
      <c r="AR72" s="877"/>
      <c r="AS72" s="877"/>
      <c r="AT72" s="877"/>
      <c r="AU72" s="877" t="s">
        <v>611</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604</v>
      </c>
      <c r="C73" s="920"/>
      <c r="D73" s="920"/>
      <c r="E73" s="920"/>
      <c r="F73" s="920"/>
      <c r="G73" s="920"/>
      <c r="H73" s="920"/>
      <c r="I73" s="920"/>
      <c r="J73" s="920"/>
      <c r="K73" s="920"/>
      <c r="L73" s="920"/>
      <c r="M73" s="920"/>
      <c r="N73" s="920"/>
      <c r="O73" s="920"/>
      <c r="P73" s="921"/>
      <c r="Q73" s="922">
        <v>5</v>
      </c>
      <c r="R73" s="877"/>
      <c r="S73" s="877"/>
      <c r="T73" s="877"/>
      <c r="U73" s="877"/>
      <c r="V73" s="877">
        <v>3</v>
      </c>
      <c r="W73" s="877"/>
      <c r="X73" s="877"/>
      <c r="Y73" s="877"/>
      <c r="Z73" s="877"/>
      <c r="AA73" s="877">
        <v>2</v>
      </c>
      <c r="AB73" s="877"/>
      <c r="AC73" s="877"/>
      <c r="AD73" s="877"/>
      <c r="AE73" s="877"/>
      <c r="AF73" s="877">
        <v>2</v>
      </c>
      <c r="AG73" s="877"/>
      <c r="AH73" s="877"/>
      <c r="AI73" s="877"/>
      <c r="AJ73" s="877"/>
      <c r="AK73" s="877" t="s">
        <v>611</v>
      </c>
      <c r="AL73" s="877"/>
      <c r="AM73" s="877"/>
      <c r="AN73" s="877"/>
      <c r="AO73" s="877"/>
      <c r="AP73" s="877" t="s">
        <v>611</v>
      </c>
      <c r="AQ73" s="877"/>
      <c r="AR73" s="877"/>
      <c r="AS73" s="877"/>
      <c r="AT73" s="877"/>
      <c r="AU73" s="877" t="s">
        <v>611</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605</v>
      </c>
      <c r="C74" s="920"/>
      <c r="D74" s="920"/>
      <c r="E74" s="920"/>
      <c r="F74" s="920"/>
      <c r="G74" s="920"/>
      <c r="H74" s="920"/>
      <c r="I74" s="920"/>
      <c r="J74" s="920"/>
      <c r="K74" s="920"/>
      <c r="L74" s="920"/>
      <c r="M74" s="920"/>
      <c r="N74" s="920"/>
      <c r="O74" s="920"/>
      <c r="P74" s="921"/>
      <c r="Q74" s="922">
        <v>39</v>
      </c>
      <c r="R74" s="877"/>
      <c r="S74" s="877"/>
      <c r="T74" s="877"/>
      <c r="U74" s="877"/>
      <c r="V74" s="877">
        <v>38</v>
      </c>
      <c r="W74" s="877"/>
      <c r="X74" s="877"/>
      <c r="Y74" s="877"/>
      <c r="Z74" s="877"/>
      <c r="AA74" s="877">
        <v>1</v>
      </c>
      <c r="AB74" s="877"/>
      <c r="AC74" s="877"/>
      <c r="AD74" s="877"/>
      <c r="AE74" s="877"/>
      <c r="AF74" s="877">
        <v>1</v>
      </c>
      <c r="AG74" s="877"/>
      <c r="AH74" s="877"/>
      <c r="AI74" s="877"/>
      <c r="AJ74" s="877"/>
      <c r="AK74" s="877">
        <v>5</v>
      </c>
      <c r="AL74" s="877"/>
      <c r="AM74" s="877"/>
      <c r="AN74" s="877"/>
      <c r="AO74" s="877"/>
      <c r="AP74" s="877" t="s">
        <v>611</v>
      </c>
      <c r="AQ74" s="877"/>
      <c r="AR74" s="877"/>
      <c r="AS74" s="877"/>
      <c r="AT74" s="877"/>
      <c r="AU74" s="877" t="s">
        <v>611</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606</v>
      </c>
      <c r="C75" s="920"/>
      <c r="D75" s="920"/>
      <c r="E75" s="920"/>
      <c r="F75" s="920"/>
      <c r="G75" s="920"/>
      <c r="H75" s="920"/>
      <c r="I75" s="920"/>
      <c r="J75" s="920"/>
      <c r="K75" s="920"/>
      <c r="L75" s="920"/>
      <c r="M75" s="920"/>
      <c r="N75" s="920"/>
      <c r="O75" s="920"/>
      <c r="P75" s="921"/>
      <c r="Q75" s="925">
        <v>288</v>
      </c>
      <c r="R75" s="926"/>
      <c r="S75" s="926"/>
      <c r="T75" s="926"/>
      <c r="U75" s="876"/>
      <c r="V75" s="927">
        <v>280</v>
      </c>
      <c r="W75" s="926"/>
      <c r="X75" s="926"/>
      <c r="Y75" s="926"/>
      <c r="Z75" s="876"/>
      <c r="AA75" s="927">
        <v>8</v>
      </c>
      <c r="AB75" s="926"/>
      <c r="AC75" s="926"/>
      <c r="AD75" s="926"/>
      <c r="AE75" s="876"/>
      <c r="AF75" s="927">
        <v>8</v>
      </c>
      <c r="AG75" s="926"/>
      <c r="AH75" s="926"/>
      <c r="AI75" s="926"/>
      <c r="AJ75" s="876"/>
      <c r="AK75" s="927">
        <v>22</v>
      </c>
      <c r="AL75" s="926"/>
      <c r="AM75" s="926"/>
      <c r="AN75" s="926"/>
      <c r="AO75" s="876"/>
      <c r="AP75" s="927" t="s">
        <v>611</v>
      </c>
      <c r="AQ75" s="926"/>
      <c r="AR75" s="926"/>
      <c r="AS75" s="926"/>
      <c r="AT75" s="876"/>
      <c r="AU75" s="927" t="s">
        <v>611</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607</v>
      </c>
      <c r="C76" s="920"/>
      <c r="D76" s="920"/>
      <c r="E76" s="920"/>
      <c r="F76" s="920"/>
      <c r="G76" s="920"/>
      <c r="H76" s="920"/>
      <c r="I76" s="920"/>
      <c r="J76" s="920"/>
      <c r="K76" s="920"/>
      <c r="L76" s="920"/>
      <c r="M76" s="920"/>
      <c r="N76" s="920"/>
      <c r="O76" s="920"/>
      <c r="P76" s="921"/>
      <c r="Q76" s="925">
        <v>234570</v>
      </c>
      <c r="R76" s="926"/>
      <c r="S76" s="926"/>
      <c r="T76" s="926"/>
      <c r="U76" s="876"/>
      <c r="V76" s="927">
        <v>230186</v>
      </c>
      <c r="W76" s="926"/>
      <c r="X76" s="926"/>
      <c r="Y76" s="926"/>
      <c r="Z76" s="876"/>
      <c r="AA76" s="927">
        <v>4384</v>
      </c>
      <c r="AB76" s="926"/>
      <c r="AC76" s="926"/>
      <c r="AD76" s="926"/>
      <c r="AE76" s="876"/>
      <c r="AF76" s="927">
        <v>4384</v>
      </c>
      <c r="AG76" s="926"/>
      <c r="AH76" s="926"/>
      <c r="AI76" s="926"/>
      <c r="AJ76" s="876"/>
      <c r="AK76" s="927">
        <v>38</v>
      </c>
      <c r="AL76" s="926"/>
      <c r="AM76" s="926"/>
      <c r="AN76" s="926"/>
      <c r="AO76" s="876"/>
      <c r="AP76" s="927" t="s">
        <v>611</v>
      </c>
      <c r="AQ76" s="926"/>
      <c r="AR76" s="926"/>
      <c r="AS76" s="926"/>
      <c r="AT76" s="876"/>
      <c r="AU76" s="927" t="s">
        <v>611</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388</v>
      </c>
      <c r="B88" s="836" t="s">
        <v>430</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4972</v>
      </c>
      <c r="AG88" s="888"/>
      <c r="AH88" s="888"/>
      <c r="AI88" s="888"/>
      <c r="AJ88" s="888"/>
      <c r="AK88" s="885"/>
      <c r="AL88" s="885"/>
      <c r="AM88" s="885"/>
      <c r="AN88" s="885"/>
      <c r="AO88" s="885"/>
      <c r="AP88" s="888">
        <v>1358</v>
      </c>
      <c r="AQ88" s="888"/>
      <c r="AR88" s="888"/>
      <c r="AS88" s="888"/>
      <c r="AT88" s="888"/>
      <c r="AU88" s="888">
        <v>602</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36" t="s">
        <v>431</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v>44</v>
      </c>
      <c r="DM102" s="896"/>
      <c r="DN102" s="896"/>
      <c r="DO102" s="896"/>
      <c r="DP102" s="939"/>
      <c r="DQ102" s="938">
        <v>4</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439</v>
      </c>
      <c r="AB109" s="941"/>
      <c r="AC109" s="941"/>
      <c r="AD109" s="941"/>
      <c r="AE109" s="942"/>
      <c r="AF109" s="940" t="s">
        <v>304</v>
      </c>
      <c r="AG109" s="941"/>
      <c r="AH109" s="941"/>
      <c r="AI109" s="941"/>
      <c r="AJ109" s="942"/>
      <c r="AK109" s="940" t="s">
        <v>303</v>
      </c>
      <c r="AL109" s="941"/>
      <c r="AM109" s="941"/>
      <c r="AN109" s="941"/>
      <c r="AO109" s="942"/>
      <c r="AP109" s="940" t="s">
        <v>440</v>
      </c>
      <c r="AQ109" s="941"/>
      <c r="AR109" s="941"/>
      <c r="AS109" s="941"/>
      <c r="AT109" s="943"/>
      <c r="AU109" s="960" t="s">
        <v>438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439</v>
      </c>
      <c r="BR109" s="941"/>
      <c r="BS109" s="941"/>
      <c r="BT109" s="941"/>
      <c r="BU109" s="942"/>
      <c r="BV109" s="940" t="s">
        <v>304</v>
      </c>
      <c r="BW109" s="941"/>
      <c r="BX109" s="941"/>
      <c r="BY109" s="941"/>
      <c r="BZ109" s="942"/>
      <c r="CA109" s="940" t="s">
        <v>303</v>
      </c>
      <c r="CB109" s="941"/>
      <c r="CC109" s="941"/>
      <c r="CD109" s="941"/>
      <c r="CE109" s="942"/>
      <c r="CF109" s="961" t="s">
        <v>440</v>
      </c>
      <c r="CG109" s="961"/>
      <c r="CH109" s="961"/>
      <c r="CI109" s="961"/>
      <c r="CJ109" s="961"/>
      <c r="CK109" s="940" t="s">
        <v>441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439</v>
      </c>
      <c r="DH109" s="941"/>
      <c r="DI109" s="941"/>
      <c r="DJ109" s="941"/>
      <c r="DK109" s="942"/>
      <c r="DL109" s="940" t="s">
        <v>304</v>
      </c>
      <c r="DM109" s="941"/>
      <c r="DN109" s="941"/>
      <c r="DO109" s="941"/>
      <c r="DP109" s="942"/>
      <c r="DQ109" s="940" t="s">
        <v>303</v>
      </c>
      <c r="DR109" s="941"/>
      <c r="DS109" s="941"/>
      <c r="DT109" s="941"/>
      <c r="DU109" s="942"/>
      <c r="DV109" s="940" t="s">
        <v>440</v>
      </c>
      <c r="DW109" s="941"/>
      <c r="DX109" s="941"/>
      <c r="DY109" s="941"/>
      <c r="DZ109" s="943"/>
    </row>
    <row r="110" spans="1:131" s="247" customFormat="1" ht="26.25" customHeight="1" x14ac:dyDescent="0.15">
      <c r="A110" s="944" t="s">
        <v>442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2051529</v>
      </c>
      <c r="AB110" s="948"/>
      <c r="AC110" s="948"/>
      <c r="AD110" s="948"/>
      <c r="AE110" s="949"/>
      <c r="AF110" s="950">
        <v>2008179</v>
      </c>
      <c r="AG110" s="948"/>
      <c r="AH110" s="948"/>
      <c r="AI110" s="948"/>
      <c r="AJ110" s="949"/>
      <c r="AK110" s="950">
        <v>2036844</v>
      </c>
      <c r="AL110" s="948"/>
      <c r="AM110" s="948"/>
      <c r="AN110" s="948"/>
      <c r="AO110" s="949"/>
      <c r="AP110" s="951">
        <v>28</v>
      </c>
      <c r="AQ110" s="952"/>
      <c r="AR110" s="952"/>
      <c r="AS110" s="952"/>
      <c r="AT110" s="953"/>
      <c r="AU110" s="954" t="s">
        <v>73</v>
      </c>
      <c r="AV110" s="955"/>
      <c r="AW110" s="955"/>
      <c r="AX110" s="955"/>
      <c r="AY110" s="955"/>
      <c r="AZ110" s="996" t="s">
        <v>443</v>
      </c>
      <c r="BA110" s="945"/>
      <c r="BB110" s="945"/>
      <c r="BC110" s="945"/>
      <c r="BD110" s="945"/>
      <c r="BE110" s="945"/>
      <c r="BF110" s="945"/>
      <c r="BG110" s="945"/>
      <c r="BH110" s="945"/>
      <c r="BI110" s="945"/>
      <c r="BJ110" s="945"/>
      <c r="BK110" s="945"/>
      <c r="BL110" s="945"/>
      <c r="BM110" s="945"/>
      <c r="BN110" s="945"/>
      <c r="BO110" s="945"/>
      <c r="BP110" s="946"/>
      <c r="BQ110" s="982">
        <v>20228212</v>
      </c>
      <c r="BR110" s="983"/>
      <c r="BS110" s="983"/>
      <c r="BT110" s="983"/>
      <c r="BU110" s="983"/>
      <c r="BV110" s="983">
        <v>19952669</v>
      </c>
      <c r="BW110" s="983"/>
      <c r="BX110" s="983"/>
      <c r="BY110" s="983"/>
      <c r="BZ110" s="983"/>
      <c r="CA110" s="983">
        <v>19711809</v>
      </c>
      <c r="CB110" s="983"/>
      <c r="CC110" s="983"/>
      <c r="CD110" s="983"/>
      <c r="CE110" s="983"/>
      <c r="CF110" s="997">
        <v>270.89999999999998</v>
      </c>
      <c r="CG110" s="998"/>
      <c r="CH110" s="998"/>
      <c r="CI110" s="998"/>
      <c r="CJ110" s="998"/>
      <c r="CK110" s="999" t="s">
        <v>444</v>
      </c>
      <c r="CL110" s="1000"/>
      <c r="CM110" s="979" t="s">
        <v>445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446</v>
      </c>
      <c r="DH110" s="983"/>
      <c r="DI110" s="983"/>
      <c r="DJ110" s="983"/>
      <c r="DK110" s="983"/>
      <c r="DL110" s="983" t="s">
        <v>446</v>
      </c>
      <c r="DM110" s="983"/>
      <c r="DN110" s="983"/>
      <c r="DO110" s="983"/>
      <c r="DP110" s="983"/>
      <c r="DQ110" s="983" t="s">
        <v>446</v>
      </c>
      <c r="DR110" s="983"/>
      <c r="DS110" s="983"/>
      <c r="DT110" s="983"/>
      <c r="DU110" s="983"/>
      <c r="DV110" s="984" t="s">
        <v>447</v>
      </c>
      <c r="DW110" s="984"/>
      <c r="DX110" s="984"/>
      <c r="DY110" s="984"/>
      <c r="DZ110" s="985"/>
    </row>
    <row r="111" spans="1:131" s="247" customFormat="1" ht="26.25" customHeight="1" x14ac:dyDescent="0.15">
      <c r="A111" s="986" t="s">
        <v>448</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447</v>
      </c>
      <c r="AB111" s="990"/>
      <c r="AC111" s="990"/>
      <c r="AD111" s="990"/>
      <c r="AE111" s="991"/>
      <c r="AF111" s="992" t="s">
        <v>446</v>
      </c>
      <c r="AG111" s="990"/>
      <c r="AH111" s="990"/>
      <c r="AI111" s="990"/>
      <c r="AJ111" s="991"/>
      <c r="AK111" s="992" t="s">
        <v>446</v>
      </c>
      <c r="AL111" s="990"/>
      <c r="AM111" s="990"/>
      <c r="AN111" s="990"/>
      <c r="AO111" s="991"/>
      <c r="AP111" s="993" t="s">
        <v>449</v>
      </c>
      <c r="AQ111" s="994"/>
      <c r="AR111" s="994"/>
      <c r="AS111" s="994"/>
      <c r="AT111" s="995"/>
      <c r="AU111" s="956"/>
      <c r="AV111" s="957"/>
      <c r="AW111" s="957"/>
      <c r="AX111" s="957"/>
      <c r="AY111" s="957"/>
      <c r="AZ111" s="1005" t="s">
        <v>450</v>
      </c>
      <c r="BA111" s="1006"/>
      <c r="BB111" s="1006"/>
      <c r="BC111" s="1006"/>
      <c r="BD111" s="1006"/>
      <c r="BE111" s="1006"/>
      <c r="BF111" s="1006"/>
      <c r="BG111" s="1006"/>
      <c r="BH111" s="1006"/>
      <c r="BI111" s="1006"/>
      <c r="BJ111" s="1006"/>
      <c r="BK111" s="1006"/>
      <c r="BL111" s="1006"/>
      <c r="BM111" s="1006"/>
      <c r="BN111" s="1006"/>
      <c r="BO111" s="1006"/>
      <c r="BP111" s="1007"/>
      <c r="BQ111" s="975">
        <v>241553</v>
      </c>
      <c r="BR111" s="976"/>
      <c r="BS111" s="976"/>
      <c r="BT111" s="976"/>
      <c r="BU111" s="976"/>
      <c r="BV111" s="976">
        <v>186395</v>
      </c>
      <c r="BW111" s="976"/>
      <c r="BX111" s="976"/>
      <c r="BY111" s="976"/>
      <c r="BZ111" s="976"/>
      <c r="CA111" s="976">
        <v>137598</v>
      </c>
      <c r="CB111" s="976"/>
      <c r="CC111" s="976"/>
      <c r="CD111" s="976"/>
      <c r="CE111" s="976"/>
      <c r="CF111" s="970">
        <v>1.9</v>
      </c>
      <c r="CG111" s="971"/>
      <c r="CH111" s="971"/>
      <c r="CI111" s="971"/>
      <c r="CJ111" s="971"/>
      <c r="CK111" s="1001"/>
      <c r="CL111" s="1002"/>
      <c r="CM111" s="972" t="s">
        <v>451</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390</v>
      </c>
      <c r="DH111" s="976"/>
      <c r="DI111" s="976"/>
      <c r="DJ111" s="976"/>
      <c r="DK111" s="976"/>
      <c r="DL111" s="976" t="s">
        <v>446</v>
      </c>
      <c r="DM111" s="976"/>
      <c r="DN111" s="976"/>
      <c r="DO111" s="976"/>
      <c r="DP111" s="976"/>
      <c r="DQ111" s="976" t="s">
        <v>390</v>
      </c>
      <c r="DR111" s="976"/>
      <c r="DS111" s="976"/>
      <c r="DT111" s="976"/>
      <c r="DU111" s="976"/>
      <c r="DV111" s="977" t="s">
        <v>446</v>
      </c>
      <c r="DW111" s="977"/>
      <c r="DX111" s="977"/>
      <c r="DY111" s="977"/>
      <c r="DZ111" s="978"/>
    </row>
    <row r="112" spans="1:131" s="247" customFormat="1" ht="26.25" customHeight="1" x14ac:dyDescent="0.15">
      <c r="A112" s="1008" t="s">
        <v>452</v>
      </c>
      <c r="B112" s="1009"/>
      <c r="C112" s="1006" t="s">
        <v>453</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446</v>
      </c>
      <c r="AB112" s="1015"/>
      <c r="AC112" s="1015"/>
      <c r="AD112" s="1015"/>
      <c r="AE112" s="1016"/>
      <c r="AF112" s="1017" t="s">
        <v>390</v>
      </c>
      <c r="AG112" s="1015"/>
      <c r="AH112" s="1015"/>
      <c r="AI112" s="1015"/>
      <c r="AJ112" s="1016"/>
      <c r="AK112" s="1017" t="s">
        <v>390</v>
      </c>
      <c r="AL112" s="1015"/>
      <c r="AM112" s="1015"/>
      <c r="AN112" s="1015"/>
      <c r="AO112" s="1016"/>
      <c r="AP112" s="1018" t="s">
        <v>446</v>
      </c>
      <c r="AQ112" s="1019"/>
      <c r="AR112" s="1019"/>
      <c r="AS112" s="1019"/>
      <c r="AT112" s="1020"/>
      <c r="AU112" s="956"/>
      <c r="AV112" s="957"/>
      <c r="AW112" s="957"/>
      <c r="AX112" s="957"/>
      <c r="AY112" s="957"/>
      <c r="AZ112" s="1005" t="s">
        <v>454</v>
      </c>
      <c r="BA112" s="1006"/>
      <c r="BB112" s="1006"/>
      <c r="BC112" s="1006"/>
      <c r="BD112" s="1006"/>
      <c r="BE112" s="1006"/>
      <c r="BF112" s="1006"/>
      <c r="BG112" s="1006"/>
      <c r="BH112" s="1006"/>
      <c r="BI112" s="1006"/>
      <c r="BJ112" s="1006"/>
      <c r="BK112" s="1006"/>
      <c r="BL112" s="1006"/>
      <c r="BM112" s="1006"/>
      <c r="BN112" s="1006"/>
      <c r="BO112" s="1006"/>
      <c r="BP112" s="1007"/>
      <c r="BQ112" s="975">
        <v>4926715</v>
      </c>
      <c r="BR112" s="976"/>
      <c r="BS112" s="976"/>
      <c r="BT112" s="976"/>
      <c r="BU112" s="976"/>
      <c r="BV112" s="976">
        <v>4701705</v>
      </c>
      <c r="BW112" s="976"/>
      <c r="BX112" s="976"/>
      <c r="BY112" s="976"/>
      <c r="BZ112" s="976"/>
      <c r="CA112" s="976">
        <v>4505090</v>
      </c>
      <c r="CB112" s="976"/>
      <c r="CC112" s="976"/>
      <c r="CD112" s="976"/>
      <c r="CE112" s="976"/>
      <c r="CF112" s="970">
        <v>61.9</v>
      </c>
      <c r="CG112" s="971"/>
      <c r="CH112" s="971"/>
      <c r="CI112" s="971"/>
      <c r="CJ112" s="971"/>
      <c r="CK112" s="1001"/>
      <c r="CL112" s="1002"/>
      <c r="CM112" s="972" t="s">
        <v>455</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390</v>
      </c>
      <c r="DH112" s="976"/>
      <c r="DI112" s="976"/>
      <c r="DJ112" s="976"/>
      <c r="DK112" s="976"/>
      <c r="DL112" s="976" t="s">
        <v>447</v>
      </c>
      <c r="DM112" s="976"/>
      <c r="DN112" s="976"/>
      <c r="DO112" s="976"/>
      <c r="DP112" s="976"/>
      <c r="DQ112" s="976" t="s">
        <v>447</v>
      </c>
      <c r="DR112" s="976"/>
      <c r="DS112" s="976"/>
      <c r="DT112" s="976"/>
      <c r="DU112" s="976"/>
      <c r="DV112" s="977" t="s">
        <v>446</v>
      </c>
      <c r="DW112" s="977"/>
      <c r="DX112" s="977"/>
      <c r="DY112" s="977"/>
      <c r="DZ112" s="978"/>
    </row>
    <row r="113" spans="1:130" s="247" customFormat="1" ht="26.25" customHeight="1" x14ac:dyDescent="0.15">
      <c r="A113" s="1010"/>
      <c r="B113" s="1011"/>
      <c r="C113" s="1006" t="s">
        <v>456</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441419</v>
      </c>
      <c r="AB113" s="990"/>
      <c r="AC113" s="990"/>
      <c r="AD113" s="990"/>
      <c r="AE113" s="991"/>
      <c r="AF113" s="992">
        <v>476193</v>
      </c>
      <c r="AG113" s="990"/>
      <c r="AH113" s="990"/>
      <c r="AI113" s="990"/>
      <c r="AJ113" s="991"/>
      <c r="AK113" s="992">
        <v>447631</v>
      </c>
      <c r="AL113" s="990"/>
      <c r="AM113" s="990"/>
      <c r="AN113" s="990"/>
      <c r="AO113" s="991"/>
      <c r="AP113" s="993">
        <v>6.2</v>
      </c>
      <c r="AQ113" s="994"/>
      <c r="AR113" s="994"/>
      <c r="AS113" s="994"/>
      <c r="AT113" s="995"/>
      <c r="AU113" s="956"/>
      <c r="AV113" s="957"/>
      <c r="AW113" s="957"/>
      <c r="AX113" s="957"/>
      <c r="AY113" s="957"/>
      <c r="AZ113" s="1005" t="s">
        <v>457</v>
      </c>
      <c r="BA113" s="1006"/>
      <c r="BB113" s="1006"/>
      <c r="BC113" s="1006"/>
      <c r="BD113" s="1006"/>
      <c r="BE113" s="1006"/>
      <c r="BF113" s="1006"/>
      <c r="BG113" s="1006"/>
      <c r="BH113" s="1006"/>
      <c r="BI113" s="1006"/>
      <c r="BJ113" s="1006"/>
      <c r="BK113" s="1006"/>
      <c r="BL113" s="1006"/>
      <c r="BM113" s="1006"/>
      <c r="BN113" s="1006"/>
      <c r="BO113" s="1006"/>
      <c r="BP113" s="1007"/>
      <c r="BQ113" s="975">
        <v>414744</v>
      </c>
      <c r="BR113" s="976"/>
      <c r="BS113" s="976"/>
      <c r="BT113" s="976"/>
      <c r="BU113" s="976"/>
      <c r="BV113" s="976">
        <v>631297</v>
      </c>
      <c r="BW113" s="976"/>
      <c r="BX113" s="976"/>
      <c r="BY113" s="976"/>
      <c r="BZ113" s="976"/>
      <c r="CA113" s="976">
        <v>602195</v>
      </c>
      <c r="CB113" s="976"/>
      <c r="CC113" s="976"/>
      <c r="CD113" s="976"/>
      <c r="CE113" s="976"/>
      <c r="CF113" s="970">
        <v>8.3000000000000007</v>
      </c>
      <c r="CG113" s="971"/>
      <c r="CH113" s="971"/>
      <c r="CI113" s="971"/>
      <c r="CJ113" s="971"/>
      <c r="CK113" s="1001"/>
      <c r="CL113" s="1002"/>
      <c r="CM113" s="972" t="s">
        <v>458</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390</v>
      </c>
      <c r="DH113" s="1015"/>
      <c r="DI113" s="1015"/>
      <c r="DJ113" s="1015"/>
      <c r="DK113" s="1016"/>
      <c r="DL113" s="1017" t="s">
        <v>390</v>
      </c>
      <c r="DM113" s="1015"/>
      <c r="DN113" s="1015"/>
      <c r="DO113" s="1015"/>
      <c r="DP113" s="1016"/>
      <c r="DQ113" s="1017" t="s">
        <v>446</v>
      </c>
      <c r="DR113" s="1015"/>
      <c r="DS113" s="1015"/>
      <c r="DT113" s="1015"/>
      <c r="DU113" s="1016"/>
      <c r="DV113" s="1018" t="s">
        <v>446</v>
      </c>
      <c r="DW113" s="1019"/>
      <c r="DX113" s="1019"/>
      <c r="DY113" s="1019"/>
      <c r="DZ113" s="1020"/>
    </row>
    <row r="114" spans="1:130" s="247" customFormat="1" ht="26.25" customHeight="1" x14ac:dyDescent="0.15">
      <c r="A114" s="1010"/>
      <c r="B114" s="1011"/>
      <c r="C114" s="1006" t="s">
        <v>459</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265492</v>
      </c>
      <c r="AB114" s="1015"/>
      <c r="AC114" s="1015"/>
      <c r="AD114" s="1015"/>
      <c r="AE114" s="1016"/>
      <c r="AF114" s="1017">
        <v>198164</v>
      </c>
      <c r="AG114" s="1015"/>
      <c r="AH114" s="1015"/>
      <c r="AI114" s="1015"/>
      <c r="AJ114" s="1016"/>
      <c r="AK114" s="1017">
        <v>36158</v>
      </c>
      <c r="AL114" s="1015"/>
      <c r="AM114" s="1015"/>
      <c r="AN114" s="1015"/>
      <c r="AO114" s="1016"/>
      <c r="AP114" s="1018">
        <v>0.5</v>
      </c>
      <c r="AQ114" s="1019"/>
      <c r="AR114" s="1019"/>
      <c r="AS114" s="1019"/>
      <c r="AT114" s="1020"/>
      <c r="AU114" s="956"/>
      <c r="AV114" s="957"/>
      <c r="AW114" s="957"/>
      <c r="AX114" s="957"/>
      <c r="AY114" s="957"/>
      <c r="AZ114" s="1005" t="s">
        <v>460</v>
      </c>
      <c r="BA114" s="1006"/>
      <c r="BB114" s="1006"/>
      <c r="BC114" s="1006"/>
      <c r="BD114" s="1006"/>
      <c r="BE114" s="1006"/>
      <c r="BF114" s="1006"/>
      <c r="BG114" s="1006"/>
      <c r="BH114" s="1006"/>
      <c r="BI114" s="1006"/>
      <c r="BJ114" s="1006"/>
      <c r="BK114" s="1006"/>
      <c r="BL114" s="1006"/>
      <c r="BM114" s="1006"/>
      <c r="BN114" s="1006"/>
      <c r="BO114" s="1006"/>
      <c r="BP114" s="1007"/>
      <c r="BQ114" s="975">
        <v>3355867</v>
      </c>
      <c r="BR114" s="976"/>
      <c r="BS114" s="976"/>
      <c r="BT114" s="976"/>
      <c r="BU114" s="976"/>
      <c r="BV114" s="976">
        <v>3140558</v>
      </c>
      <c r="BW114" s="976"/>
      <c r="BX114" s="976"/>
      <c r="BY114" s="976"/>
      <c r="BZ114" s="976"/>
      <c r="CA114" s="976">
        <v>3165686</v>
      </c>
      <c r="CB114" s="976"/>
      <c r="CC114" s="976"/>
      <c r="CD114" s="976"/>
      <c r="CE114" s="976"/>
      <c r="CF114" s="970">
        <v>43.5</v>
      </c>
      <c r="CG114" s="971"/>
      <c r="CH114" s="971"/>
      <c r="CI114" s="971"/>
      <c r="CJ114" s="971"/>
      <c r="CK114" s="1001"/>
      <c r="CL114" s="1002"/>
      <c r="CM114" s="972" t="s">
        <v>461</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390</v>
      </c>
      <c r="DH114" s="1015"/>
      <c r="DI114" s="1015"/>
      <c r="DJ114" s="1015"/>
      <c r="DK114" s="1016"/>
      <c r="DL114" s="1017" t="s">
        <v>447</v>
      </c>
      <c r="DM114" s="1015"/>
      <c r="DN114" s="1015"/>
      <c r="DO114" s="1015"/>
      <c r="DP114" s="1016"/>
      <c r="DQ114" s="1017" t="s">
        <v>390</v>
      </c>
      <c r="DR114" s="1015"/>
      <c r="DS114" s="1015"/>
      <c r="DT114" s="1015"/>
      <c r="DU114" s="1016"/>
      <c r="DV114" s="1018" t="s">
        <v>446</v>
      </c>
      <c r="DW114" s="1019"/>
      <c r="DX114" s="1019"/>
      <c r="DY114" s="1019"/>
      <c r="DZ114" s="1020"/>
    </row>
    <row r="115" spans="1:130" s="247" customFormat="1" ht="26.25" customHeight="1" x14ac:dyDescent="0.15">
      <c r="A115" s="1010"/>
      <c r="B115" s="1011"/>
      <c r="C115" s="1006" t="s">
        <v>462</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66965</v>
      </c>
      <c r="AB115" s="990"/>
      <c r="AC115" s="990"/>
      <c r="AD115" s="990"/>
      <c r="AE115" s="991"/>
      <c r="AF115" s="992">
        <v>55648</v>
      </c>
      <c r="AG115" s="990"/>
      <c r="AH115" s="990"/>
      <c r="AI115" s="990"/>
      <c r="AJ115" s="991"/>
      <c r="AK115" s="992">
        <v>49047</v>
      </c>
      <c r="AL115" s="990"/>
      <c r="AM115" s="990"/>
      <c r="AN115" s="990"/>
      <c r="AO115" s="991"/>
      <c r="AP115" s="993">
        <v>0.7</v>
      </c>
      <c r="AQ115" s="994"/>
      <c r="AR115" s="994"/>
      <c r="AS115" s="994"/>
      <c r="AT115" s="995"/>
      <c r="AU115" s="956"/>
      <c r="AV115" s="957"/>
      <c r="AW115" s="957"/>
      <c r="AX115" s="957"/>
      <c r="AY115" s="957"/>
      <c r="AZ115" s="1005" t="s">
        <v>463</v>
      </c>
      <c r="BA115" s="1006"/>
      <c r="BB115" s="1006"/>
      <c r="BC115" s="1006"/>
      <c r="BD115" s="1006"/>
      <c r="BE115" s="1006"/>
      <c r="BF115" s="1006"/>
      <c r="BG115" s="1006"/>
      <c r="BH115" s="1006"/>
      <c r="BI115" s="1006"/>
      <c r="BJ115" s="1006"/>
      <c r="BK115" s="1006"/>
      <c r="BL115" s="1006"/>
      <c r="BM115" s="1006"/>
      <c r="BN115" s="1006"/>
      <c r="BO115" s="1006"/>
      <c r="BP115" s="1007"/>
      <c r="BQ115" s="975">
        <v>51624</v>
      </c>
      <c r="BR115" s="976"/>
      <c r="BS115" s="976"/>
      <c r="BT115" s="976"/>
      <c r="BU115" s="976"/>
      <c r="BV115" s="976">
        <v>7531</v>
      </c>
      <c r="BW115" s="976"/>
      <c r="BX115" s="976"/>
      <c r="BY115" s="976"/>
      <c r="BZ115" s="976"/>
      <c r="CA115" s="976">
        <v>13296</v>
      </c>
      <c r="CB115" s="976"/>
      <c r="CC115" s="976"/>
      <c r="CD115" s="976"/>
      <c r="CE115" s="976"/>
      <c r="CF115" s="970">
        <v>0.2</v>
      </c>
      <c r="CG115" s="971"/>
      <c r="CH115" s="971"/>
      <c r="CI115" s="971"/>
      <c r="CJ115" s="971"/>
      <c r="CK115" s="1001"/>
      <c r="CL115" s="1002"/>
      <c r="CM115" s="1005" t="s">
        <v>464</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390</v>
      </c>
      <c r="DH115" s="1015"/>
      <c r="DI115" s="1015"/>
      <c r="DJ115" s="1015"/>
      <c r="DK115" s="1016"/>
      <c r="DL115" s="1017" t="s">
        <v>446</v>
      </c>
      <c r="DM115" s="1015"/>
      <c r="DN115" s="1015"/>
      <c r="DO115" s="1015"/>
      <c r="DP115" s="1016"/>
      <c r="DQ115" s="1017" t="s">
        <v>390</v>
      </c>
      <c r="DR115" s="1015"/>
      <c r="DS115" s="1015"/>
      <c r="DT115" s="1015"/>
      <c r="DU115" s="1016"/>
      <c r="DV115" s="1018" t="s">
        <v>390</v>
      </c>
      <c r="DW115" s="1019"/>
      <c r="DX115" s="1019"/>
      <c r="DY115" s="1019"/>
      <c r="DZ115" s="1020"/>
    </row>
    <row r="116" spans="1:130" s="247" customFormat="1" ht="26.25" customHeight="1" x14ac:dyDescent="0.15">
      <c r="A116" s="1012"/>
      <c r="B116" s="1013"/>
      <c r="C116" s="1021" t="s">
        <v>465</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54</v>
      </c>
      <c r="AB116" s="1015"/>
      <c r="AC116" s="1015"/>
      <c r="AD116" s="1015"/>
      <c r="AE116" s="1016"/>
      <c r="AF116" s="1017">
        <v>52</v>
      </c>
      <c r="AG116" s="1015"/>
      <c r="AH116" s="1015"/>
      <c r="AI116" s="1015"/>
      <c r="AJ116" s="1016"/>
      <c r="AK116" s="1017">
        <v>34</v>
      </c>
      <c r="AL116" s="1015"/>
      <c r="AM116" s="1015"/>
      <c r="AN116" s="1015"/>
      <c r="AO116" s="1016"/>
      <c r="AP116" s="1018">
        <v>0</v>
      </c>
      <c r="AQ116" s="1019"/>
      <c r="AR116" s="1019"/>
      <c r="AS116" s="1019"/>
      <c r="AT116" s="1020"/>
      <c r="AU116" s="956"/>
      <c r="AV116" s="957"/>
      <c r="AW116" s="957"/>
      <c r="AX116" s="957"/>
      <c r="AY116" s="957"/>
      <c r="AZ116" s="1023" t="s">
        <v>466</v>
      </c>
      <c r="BA116" s="1024"/>
      <c r="BB116" s="1024"/>
      <c r="BC116" s="1024"/>
      <c r="BD116" s="1024"/>
      <c r="BE116" s="1024"/>
      <c r="BF116" s="1024"/>
      <c r="BG116" s="1024"/>
      <c r="BH116" s="1024"/>
      <c r="BI116" s="1024"/>
      <c r="BJ116" s="1024"/>
      <c r="BK116" s="1024"/>
      <c r="BL116" s="1024"/>
      <c r="BM116" s="1024"/>
      <c r="BN116" s="1024"/>
      <c r="BO116" s="1024"/>
      <c r="BP116" s="1025"/>
      <c r="BQ116" s="975" t="s">
        <v>446</v>
      </c>
      <c r="BR116" s="976"/>
      <c r="BS116" s="976"/>
      <c r="BT116" s="976"/>
      <c r="BU116" s="976"/>
      <c r="BV116" s="976" t="s">
        <v>446</v>
      </c>
      <c r="BW116" s="976"/>
      <c r="BX116" s="976"/>
      <c r="BY116" s="976"/>
      <c r="BZ116" s="976"/>
      <c r="CA116" s="976" t="s">
        <v>447</v>
      </c>
      <c r="CB116" s="976"/>
      <c r="CC116" s="976"/>
      <c r="CD116" s="976"/>
      <c r="CE116" s="976"/>
      <c r="CF116" s="970" t="s">
        <v>446</v>
      </c>
      <c r="CG116" s="971"/>
      <c r="CH116" s="971"/>
      <c r="CI116" s="971"/>
      <c r="CJ116" s="971"/>
      <c r="CK116" s="1001"/>
      <c r="CL116" s="1002"/>
      <c r="CM116" s="972" t="s">
        <v>467</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447</v>
      </c>
      <c r="DH116" s="1015"/>
      <c r="DI116" s="1015"/>
      <c r="DJ116" s="1015"/>
      <c r="DK116" s="1016"/>
      <c r="DL116" s="1017" t="s">
        <v>447</v>
      </c>
      <c r="DM116" s="1015"/>
      <c r="DN116" s="1015"/>
      <c r="DO116" s="1015"/>
      <c r="DP116" s="1016"/>
      <c r="DQ116" s="1017" t="s">
        <v>446</v>
      </c>
      <c r="DR116" s="1015"/>
      <c r="DS116" s="1015"/>
      <c r="DT116" s="1015"/>
      <c r="DU116" s="1016"/>
      <c r="DV116" s="1018" t="s">
        <v>447</v>
      </c>
      <c r="DW116" s="1019"/>
      <c r="DX116" s="1019"/>
      <c r="DY116" s="1019"/>
      <c r="DZ116" s="1020"/>
    </row>
    <row r="117" spans="1:130" s="247" customFormat="1" ht="26.25" customHeight="1" x14ac:dyDescent="0.15">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468</v>
      </c>
      <c r="Z117" s="942"/>
      <c r="AA117" s="1032">
        <v>2825459</v>
      </c>
      <c r="AB117" s="1033"/>
      <c r="AC117" s="1033"/>
      <c r="AD117" s="1033"/>
      <c r="AE117" s="1034"/>
      <c r="AF117" s="1035">
        <v>2738236</v>
      </c>
      <c r="AG117" s="1033"/>
      <c r="AH117" s="1033"/>
      <c r="AI117" s="1033"/>
      <c r="AJ117" s="1034"/>
      <c r="AK117" s="1035">
        <v>2569714</v>
      </c>
      <c r="AL117" s="1033"/>
      <c r="AM117" s="1033"/>
      <c r="AN117" s="1033"/>
      <c r="AO117" s="1034"/>
      <c r="AP117" s="1036"/>
      <c r="AQ117" s="1037"/>
      <c r="AR117" s="1037"/>
      <c r="AS117" s="1037"/>
      <c r="AT117" s="1038"/>
      <c r="AU117" s="956"/>
      <c r="AV117" s="957"/>
      <c r="AW117" s="957"/>
      <c r="AX117" s="957"/>
      <c r="AY117" s="957"/>
      <c r="AZ117" s="1023" t="s">
        <v>469</v>
      </c>
      <c r="BA117" s="1024"/>
      <c r="BB117" s="1024"/>
      <c r="BC117" s="1024"/>
      <c r="BD117" s="1024"/>
      <c r="BE117" s="1024"/>
      <c r="BF117" s="1024"/>
      <c r="BG117" s="1024"/>
      <c r="BH117" s="1024"/>
      <c r="BI117" s="1024"/>
      <c r="BJ117" s="1024"/>
      <c r="BK117" s="1024"/>
      <c r="BL117" s="1024"/>
      <c r="BM117" s="1024"/>
      <c r="BN117" s="1024"/>
      <c r="BO117" s="1024"/>
      <c r="BP117" s="1025"/>
      <c r="BQ117" s="975" t="s">
        <v>470</v>
      </c>
      <c r="BR117" s="976"/>
      <c r="BS117" s="976"/>
      <c r="BT117" s="976"/>
      <c r="BU117" s="976"/>
      <c r="BV117" s="976" t="s">
        <v>471</v>
      </c>
      <c r="BW117" s="976"/>
      <c r="BX117" s="976"/>
      <c r="BY117" s="976"/>
      <c r="BZ117" s="976"/>
      <c r="CA117" s="976" t="s">
        <v>472</v>
      </c>
      <c r="CB117" s="976"/>
      <c r="CC117" s="976"/>
      <c r="CD117" s="976"/>
      <c r="CE117" s="976"/>
      <c r="CF117" s="970" t="s">
        <v>447</v>
      </c>
      <c r="CG117" s="971"/>
      <c r="CH117" s="971"/>
      <c r="CI117" s="971"/>
      <c r="CJ117" s="971"/>
      <c r="CK117" s="1001"/>
      <c r="CL117" s="1002"/>
      <c r="CM117" s="972" t="s">
        <v>473</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447</v>
      </c>
      <c r="DH117" s="1015"/>
      <c r="DI117" s="1015"/>
      <c r="DJ117" s="1015"/>
      <c r="DK117" s="1016"/>
      <c r="DL117" s="1017" t="s">
        <v>471</v>
      </c>
      <c r="DM117" s="1015"/>
      <c r="DN117" s="1015"/>
      <c r="DO117" s="1015"/>
      <c r="DP117" s="1016"/>
      <c r="DQ117" s="1017" t="s">
        <v>471</v>
      </c>
      <c r="DR117" s="1015"/>
      <c r="DS117" s="1015"/>
      <c r="DT117" s="1015"/>
      <c r="DU117" s="1016"/>
      <c r="DV117" s="1018" t="s">
        <v>471</v>
      </c>
      <c r="DW117" s="1019"/>
      <c r="DX117" s="1019"/>
      <c r="DY117" s="1019"/>
      <c r="DZ117" s="1020"/>
    </row>
    <row r="118" spans="1:130" s="247" customFormat="1" ht="26.25" customHeight="1" x14ac:dyDescent="0.15">
      <c r="A118" s="960" t="s">
        <v>441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439</v>
      </c>
      <c r="AB118" s="941"/>
      <c r="AC118" s="941"/>
      <c r="AD118" s="941"/>
      <c r="AE118" s="942"/>
      <c r="AF118" s="940" t="s">
        <v>304</v>
      </c>
      <c r="AG118" s="941"/>
      <c r="AH118" s="941"/>
      <c r="AI118" s="941"/>
      <c r="AJ118" s="942"/>
      <c r="AK118" s="940" t="s">
        <v>303</v>
      </c>
      <c r="AL118" s="941"/>
      <c r="AM118" s="941"/>
      <c r="AN118" s="941"/>
      <c r="AO118" s="942"/>
      <c r="AP118" s="1027" t="s">
        <v>440</v>
      </c>
      <c r="AQ118" s="1028"/>
      <c r="AR118" s="1028"/>
      <c r="AS118" s="1028"/>
      <c r="AT118" s="1029"/>
      <c r="AU118" s="956"/>
      <c r="AV118" s="957"/>
      <c r="AW118" s="957"/>
      <c r="AX118" s="957"/>
      <c r="AY118" s="957"/>
      <c r="AZ118" s="1030" t="s">
        <v>474</v>
      </c>
      <c r="BA118" s="1021"/>
      <c r="BB118" s="1021"/>
      <c r="BC118" s="1021"/>
      <c r="BD118" s="1021"/>
      <c r="BE118" s="1021"/>
      <c r="BF118" s="1021"/>
      <c r="BG118" s="1021"/>
      <c r="BH118" s="1021"/>
      <c r="BI118" s="1021"/>
      <c r="BJ118" s="1021"/>
      <c r="BK118" s="1021"/>
      <c r="BL118" s="1021"/>
      <c r="BM118" s="1021"/>
      <c r="BN118" s="1021"/>
      <c r="BO118" s="1021"/>
      <c r="BP118" s="1022"/>
      <c r="BQ118" s="1053" t="s">
        <v>471</v>
      </c>
      <c r="BR118" s="1054"/>
      <c r="BS118" s="1054"/>
      <c r="BT118" s="1054"/>
      <c r="BU118" s="1054"/>
      <c r="BV118" s="1054" t="s">
        <v>471</v>
      </c>
      <c r="BW118" s="1054"/>
      <c r="BX118" s="1054"/>
      <c r="BY118" s="1054"/>
      <c r="BZ118" s="1054"/>
      <c r="CA118" s="1054" t="s">
        <v>471</v>
      </c>
      <c r="CB118" s="1054"/>
      <c r="CC118" s="1054"/>
      <c r="CD118" s="1054"/>
      <c r="CE118" s="1054"/>
      <c r="CF118" s="970" t="s">
        <v>472</v>
      </c>
      <c r="CG118" s="971"/>
      <c r="CH118" s="971"/>
      <c r="CI118" s="971"/>
      <c r="CJ118" s="971"/>
      <c r="CK118" s="1001"/>
      <c r="CL118" s="1002"/>
      <c r="CM118" s="972" t="s">
        <v>475</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471</v>
      </c>
      <c r="DH118" s="1015"/>
      <c r="DI118" s="1015"/>
      <c r="DJ118" s="1015"/>
      <c r="DK118" s="1016"/>
      <c r="DL118" s="1017" t="s">
        <v>476</v>
      </c>
      <c r="DM118" s="1015"/>
      <c r="DN118" s="1015"/>
      <c r="DO118" s="1015"/>
      <c r="DP118" s="1016"/>
      <c r="DQ118" s="1017" t="s">
        <v>477</v>
      </c>
      <c r="DR118" s="1015"/>
      <c r="DS118" s="1015"/>
      <c r="DT118" s="1015"/>
      <c r="DU118" s="1016"/>
      <c r="DV118" s="1018" t="s">
        <v>447</v>
      </c>
      <c r="DW118" s="1019"/>
      <c r="DX118" s="1019"/>
      <c r="DY118" s="1019"/>
      <c r="DZ118" s="1020"/>
    </row>
    <row r="119" spans="1:130" s="247" customFormat="1" ht="26.25" customHeight="1" x14ac:dyDescent="0.15">
      <c r="A119" s="1114" t="s">
        <v>444</v>
      </c>
      <c r="B119" s="1000"/>
      <c r="C119" s="979" t="s">
        <v>445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471</v>
      </c>
      <c r="AB119" s="948"/>
      <c r="AC119" s="948"/>
      <c r="AD119" s="948"/>
      <c r="AE119" s="949"/>
      <c r="AF119" s="950" t="s">
        <v>447</v>
      </c>
      <c r="AG119" s="948"/>
      <c r="AH119" s="948"/>
      <c r="AI119" s="948"/>
      <c r="AJ119" s="949"/>
      <c r="AK119" s="950" t="s">
        <v>477</v>
      </c>
      <c r="AL119" s="948"/>
      <c r="AM119" s="948"/>
      <c r="AN119" s="948"/>
      <c r="AO119" s="949"/>
      <c r="AP119" s="951" t="s">
        <v>478</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479</v>
      </c>
      <c r="BP119" s="1062"/>
      <c r="BQ119" s="1053">
        <v>29218715</v>
      </c>
      <c r="BR119" s="1054"/>
      <c r="BS119" s="1054"/>
      <c r="BT119" s="1054"/>
      <c r="BU119" s="1054"/>
      <c r="BV119" s="1054">
        <v>28620155</v>
      </c>
      <c r="BW119" s="1054"/>
      <c r="BX119" s="1054"/>
      <c r="BY119" s="1054"/>
      <c r="BZ119" s="1054"/>
      <c r="CA119" s="1054">
        <v>28135674</v>
      </c>
      <c r="CB119" s="1054"/>
      <c r="CC119" s="1054"/>
      <c r="CD119" s="1054"/>
      <c r="CE119" s="1054"/>
      <c r="CF119" s="1055"/>
      <c r="CG119" s="1056"/>
      <c r="CH119" s="1056"/>
      <c r="CI119" s="1056"/>
      <c r="CJ119" s="1057"/>
      <c r="CK119" s="1003"/>
      <c r="CL119" s="1004"/>
      <c r="CM119" s="1058" t="s">
        <v>480</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241553</v>
      </c>
      <c r="DH119" s="1040"/>
      <c r="DI119" s="1040"/>
      <c r="DJ119" s="1040"/>
      <c r="DK119" s="1041"/>
      <c r="DL119" s="1039">
        <v>186395</v>
      </c>
      <c r="DM119" s="1040"/>
      <c r="DN119" s="1040"/>
      <c r="DO119" s="1040"/>
      <c r="DP119" s="1041"/>
      <c r="DQ119" s="1039">
        <v>137598</v>
      </c>
      <c r="DR119" s="1040"/>
      <c r="DS119" s="1040"/>
      <c r="DT119" s="1040"/>
      <c r="DU119" s="1041"/>
      <c r="DV119" s="1042">
        <v>1.9</v>
      </c>
      <c r="DW119" s="1043"/>
      <c r="DX119" s="1043"/>
      <c r="DY119" s="1043"/>
      <c r="DZ119" s="1044"/>
    </row>
    <row r="120" spans="1:130" s="247" customFormat="1" ht="26.25" customHeight="1" x14ac:dyDescent="0.15">
      <c r="A120" s="1115"/>
      <c r="B120" s="1002"/>
      <c r="C120" s="972" t="s">
        <v>451</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471</v>
      </c>
      <c r="AB120" s="1015"/>
      <c r="AC120" s="1015"/>
      <c r="AD120" s="1015"/>
      <c r="AE120" s="1016"/>
      <c r="AF120" s="1017" t="s">
        <v>471</v>
      </c>
      <c r="AG120" s="1015"/>
      <c r="AH120" s="1015"/>
      <c r="AI120" s="1015"/>
      <c r="AJ120" s="1016"/>
      <c r="AK120" s="1017" t="s">
        <v>471</v>
      </c>
      <c r="AL120" s="1015"/>
      <c r="AM120" s="1015"/>
      <c r="AN120" s="1015"/>
      <c r="AO120" s="1016"/>
      <c r="AP120" s="1018" t="s">
        <v>472</v>
      </c>
      <c r="AQ120" s="1019"/>
      <c r="AR120" s="1019"/>
      <c r="AS120" s="1019"/>
      <c r="AT120" s="1020"/>
      <c r="AU120" s="1045" t="s">
        <v>481</v>
      </c>
      <c r="AV120" s="1046"/>
      <c r="AW120" s="1046"/>
      <c r="AX120" s="1046"/>
      <c r="AY120" s="1047"/>
      <c r="AZ120" s="996" t="s">
        <v>482</v>
      </c>
      <c r="BA120" s="945"/>
      <c r="BB120" s="945"/>
      <c r="BC120" s="945"/>
      <c r="BD120" s="945"/>
      <c r="BE120" s="945"/>
      <c r="BF120" s="945"/>
      <c r="BG120" s="945"/>
      <c r="BH120" s="945"/>
      <c r="BI120" s="945"/>
      <c r="BJ120" s="945"/>
      <c r="BK120" s="945"/>
      <c r="BL120" s="945"/>
      <c r="BM120" s="945"/>
      <c r="BN120" s="945"/>
      <c r="BO120" s="945"/>
      <c r="BP120" s="946"/>
      <c r="BQ120" s="982">
        <v>4718670</v>
      </c>
      <c r="BR120" s="983"/>
      <c r="BS120" s="983"/>
      <c r="BT120" s="983"/>
      <c r="BU120" s="983"/>
      <c r="BV120" s="983">
        <v>4461579</v>
      </c>
      <c r="BW120" s="983"/>
      <c r="BX120" s="983"/>
      <c r="BY120" s="983"/>
      <c r="BZ120" s="983"/>
      <c r="CA120" s="983">
        <v>4185713</v>
      </c>
      <c r="CB120" s="983"/>
      <c r="CC120" s="983"/>
      <c r="CD120" s="983"/>
      <c r="CE120" s="983"/>
      <c r="CF120" s="997">
        <v>57.5</v>
      </c>
      <c r="CG120" s="998"/>
      <c r="CH120" s="998"/>
      <c r="CI120" s="998"/>
      <c r="CJ120" s="998"/>
      <c r="CK120" s="1063" t="s">
        <v>483</v>
      </c>
      <c r="CL120" s="1064"/>
      <c r="CM120" s="1064"/>
      <c r="CN120" s="1064"/>
      <c r="CO120" s="1065"/>
      <c r="CP120" s="1071" t="s">
        <v>484</v>
      </c>
      <c r="CQ120" s="1072"/>
      <c r="CR120" s="1072"/>
      <c r="CS120" s="1072"/>
      <c r="CT120" s="1072"/>
      <c r="CU120" s="1072"/>
      <c r="CV120" s="1072"/>
      <c r="CW120" s="1072"/>
      <c r="CX120" s="1072"/>
      <c r="CY120" s="1072"/>
      <c r="CZ120" s="1072"/>
      <c r="DA120" s="1072"/>
      <c r="DB120" s="1072"/>
      <c r="DC120" s="1072"/>
      <c r="DD120" s="1072"/>
      <c r="DE120" s="1072"/>
      <c r="DF120" s="1073"/>
      <c r="DG120" s="982">
        <v>2943630</v>
      </c>
      <c r="DH120" s="983"/>
      <c r="DI120" s="983"/>
      <c r="DJ120" s="983"/>
      <c r="DK120" s="983"/>
      <c r="DL120" s="983">
        <v>3014943</v>
      </c>
      <c r="DM120" s="983"/>
      <c r="DN120" s="983"/>
      <c r="DO120" s="983"/>
      <c r="DP120" s="983"/>
      <c r="DQ120" s="983">
        <v>2958737</v>
      </c>
      <c r="DR120" s="983"/>
      <c r="DS120" s="983"/>
      <c r="DT120" s="983"/>
      <c r="DU120" s="983"/>
      <c r="DV120" s="984">
        <v>40.700000000000003</v>
      </c>
      <c r="DW120" s="984"/>
      <c r="DX120" s="984"/>
      <c r="DY120" s="984"/>
      <c r="DZ120" s="985"/>
    </row>
    <row r="121" spans="1:130" s="247" customFormat="1" ht="26.25" customHeight="1" x14ac:dyDescent="0.15">
      <c r="A121" s="1115"/>
      <c r="B121" s="1002"/>
      <c r="C121" s="1023" t="s">
        <v>485</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471</v>
      </c>
      <c r="AB121" s="1015"/>
      <c r="AC121" s="1015"/>
      <c r="AD121" s="1015"/>
      <c r="AE121" s="1016"/>
      <c r="AF121" s="1017" t="s">
        <v>471</v>
      </c>
      <c r="AG121" s="1015"/>
      <c r="AH121" s="1015"/>
      <c r="AI121" s="1015"/>
      <c r="AJ121" s="1016"/>
      <c r="AK121" s="1017" t="s">
        <v>447</v>
      </c>
      <c r="AL121" s="1015"/>
      <c r="AM121" s="1015"/>
      <c r="AN121" s="1015"/>
      <c r="AO121" s="1016"/>
      <c r="AP121" s="1018" t="s">
        <v>447</v>
      </c>
      <c r="AQ121" s="1019"/>
      <c r="AR121" s="1019"/>
      <c r="AS121" s="1019"/>
      <c r="AT121" s="1020"/>
      <c r="AU121" s="1048"/>
      <c r="AV121" s="1049"/>
      <c r="AW121" s="1049"/>
      <c r="AX121" s="1049"/>
      <c r="AY121" s="1050"/>
      <c r="AZ121" s="1005" t="s">
        <v>486</v>
      </c>
      <c r="BA121" s="1006"/>
      <c r="BB121" s="1006"/>
      <c r="BC121" s="1006"/>
      <c r="BD121" s="1006"/>
      <c r="BE121" s="1006"/>
      <c r="BF121" s="1006"/>
      <c r="BG121" s="1006"/>
      <c r="BH121" s="1006"/>
      <c r="BI121" s="1006"/>
      <c r="BJ121" s="1006"/>
      <c r="BK121" s="1006"/>
      <c r="BL121" s="1006"/>
      <c r="BM121" s="1006"/>
      <c r="BN121" s="1006"/>
      <c r="BO121" s="1006"/>
      <c r="BP121" s="1007"/>
      <c r="BQ121" s="975">
        <v>1184954</v>
      </c>
      <c r="BR121" s="976"/>
      <c r="BS121" s="976"/>
      <c r="BT121" s="976"/>
      <c r="BU121" s="976"/>
      <c r="BV121" s="976">
        <v>1033170</v>
      </c>
      <c r="BW121" s="976"/>
      <c r="BX121" s="976"/>
      <c r="BY121" s="976"/>
      <c r="BZ121" s="976"/>
      <c r="CA121" s="976">
        <v>909163</v>
      </c>
      <c r="CB121" s="976"/>
      <c r="CC121" s="976"/>
      <c r="CD121" s="976"/>
      <c r="CE121" s="976"/>
      <c r="CF121" s="970">
        <v>12.5</v>
      </c>
      <c r="CG121" s="971"/>
      <c r="CH121" s="971"/>
      <c r="CI121" s="971"/>
      <c r="CJ121" s="971"/>
      <c r="CK121" s="1066"/>
      <c r="CL121" s="1067"/>
      <c r="CM121" s="1067"/>
      <c r="CN121" s="1067"/>
      <c r="CO121" s="1068"/>
      <c r="CP121" s="1076" t="s">
        <v>487</v>
      </c>
      <c r="CQ121" s="1077"/>
      <c r="CR121" s="1077"/>
      <c r="CS121" s="1077"/>
      <c r="CT121" s="1077"/>
      <c r="CU121" s="1077"/>
      <c r="CV121" s="1077"/>
      <c r="CW121" s="1077"/>
      <c r="CX121" s="1077"/>
      <c r="CY121" s="1077"/>
      <c r="CZ121" s="1077"/>
      <c r="DA121" s="1077"/>
      <c r="DB121" s="1077"/>
      <c r="DC121" s="1077"/>
      <c r="DD121" s="1077"/>
      <c r="DE121" s="1077"/>
      <c r="DF121" s="1078"/>
      <c r="DG121" s="975">
        <v>117759</v>
      </c>
      <c r="DH121" s="976"/>
      <c r="DI121" s="976"/>
      <c r="DJ121" s="976"/>
      <c r="DK121" s="976"/>
      <c r="DL121" s="976">
        <v>1148481</v>
      </c>
      <c r="DM121" s="976"/>
      <c r="DN121" s="976"/>
      <c r="DO121" s="976"/>
      <c r="DP121" s="976"/>
      <c r="DQ121" s="976">
        <v>1033944</v>
      </c>
      <c r="DR121" s="976"/>
      <c r="DS121" s="976"/>
      <c r="DT121" s="976"/>
      <c r="DU121" s="976"/>
      <c r="DV121" s="977">
        <v>14.2</v>
      </c>
      <c r="DW121" s="977"/>
      <c r="DX121" s="977"/>
      <c r="DY121" s="977"/>
      <c r="DZ121" s="978"/>
    </row>
    <row r="122" spans="1:130" s="247" customFormat="1" ht="26.25" customHeight="1" x14ac:dyDescent="0.15">
      <c r="A122" s="1115"/>
      <c r="B122" s="1002"/>
      <c r="C122" s="972" t="s">
        <v>461</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470</v>
      </c>
      <c r="AB122" s="1015"/>
      <c r="AC122" s="1015"/>
      <c r="AD122" s="1015"/>
      <c r="AE122" s="1016"/>
      <c r="AF122" s="1017" t="s">
        <v>471</v>
      </c>
      <c r="AG122" s="1015"/>
      <c r="AH122" s="1015"/>
      <c r="AI122" s="1015"/>
      <c r="AJ122" s="1016"/>
      <c r="AK122" s="1017" t="s">
        <v>472</v>
      </c>
      <c r="AL122" s="1015"/>
      <c r="AM122" s="1015"/>
      <c r="AN122" s="1015"/>
      <c r="AO122" s="1016"/>
      <c r="AP122" s="1018" t="s">
        <v>447</v>
      </c>
      <c r="AQ122" s="1019"/>
      <c r="AR122" s="1019"/>
      <c r="AS122" s="1019"/>
      <c r="AT122" s="1020"/>
      <c r="AU122" s="1048"/>
      <c r="AV122" s="1049"/>
      <c r="AW122" s="1049"/>
      <c r="AX122" s="1049"/>
      <c r="AY122" s="1050"/>
      <c r="AZ122" s="1030" t="s">
        <v>488</v>
      </c>
      <c r="BA122" s="1021"/>
      <c r="BB122" s="1021"/>
      <c r="BC122" s="1021"/>
      <c r="BD122" s="1021"/>
      <c r="BE122" s="1021"/>
      <c r="BF122" s="1021"/>
      <c r="BG122" s="1021"/>
      <c r="BH122" s="1021"/>
      <c r="BI122" s="1021"/>
      <c r="BJ122" s="1021"/>
      <c r="BK122" s="1021"/>
      <c r="BL122" s="1021"/>
      <c r="BM122" s="1021"/>
      <c r="BN122" s="1021"/>
      <c r="BO122" s="1021"/>
      <c r="BP122" s="1022"/>
      <c r="BQ122" s="1053">
        <v>17394986</v>
      </c>
      <c r="BR122" s="1054"/>
      <c r="BS122" s="1054"/>
      <c r="BT122" s="1054"/>
      <c r="BU122" s="1054"/>
      <c r="BV122" s="1054">
        <v>17277791</v>
      </c>
      <c r="BW122" s="1054"/>
      <c r="BX122" s="1054"/>
      <c r="BY122" s="1054"/>
      <c r="BZ122" s="1054"/>
      <c r="CA122" s="1054">
        <v>16981825</v>
      </c>
      <c r="CB122" s="1054"/>
      <c r="CC122" s="1054"/>
      <c r="CD122" s="1054"/>
      <c r="CE122" s="1054"/>
      <c r="CF122" s="1074">
        <v>233.4</v>
      </c>
      <c r="CG122" s="1075"/>
      <c r="CH122" s="1075"/>
      <c r="CI122" s="1075"/>
      <c r="CJ122" s="1075"/>
      <c r="CK122" s="1066"/>
      <c r="CL122" s="1067"/>
      <c r="CM122" s="1067"/>
      <c r="CN122" s="1067"/>
      <c r="CO122" s="1068"/>
      <c r="CP122" s="1076" t="s">
        <v>489</v>
      </c>
      <c r="CQ122" s="1077"/>
      <c r="CR122" s="1077"/>
      <c r="CS122" s="1077"/>
      <c r="CT122" s="1077"/>
      <c r="CU122" s="1077"/>
      <c r="CV122" s="1077"/>
      <c r="CW122" s="1077"/>
      <c r="CX122" s="1077"/>
      <c r="CY122" s="1077"/>
      <c r="CZ122" s="1077"/>
      <c r="DA122" s="1077"/>
      <c r="DB122" s="1077"/>
      <c r="DC122" s="1077"/>
      <c r="DD122" s="1077"/>
      <c r="DE122" s="1077"/>
      <c r="DF122" s="1078"/>
      <c r="DG122" s="975">
        <v>545793</v>
      </c>
      <c r="DH122" s="976"/>
      <c r="DI122" s="976"/>
      <c r="DJ122" s="976"/>
      <c r="DK122" s="976"/>
      <c r="DL122" s="976">
        <v>526844</v>
      </c>
      <c r="DM122" s="976"/>
      <c r="DN122" s="976"/>
      <c r="DO122" s="976"/>
      <c r="DP122" s="976"/>
      <c r="DQ122" s="976">
        <v>501598</v>
      </c>
      <c r="DR122" s="976"/>
      <c r="DS122" s="976"/>
      <c r="DT122" s="976"/>
      <c r="DU122" s="976"/>
      <c r="DV122" s="977">
        <v>6.9</v>
      </c>
      <c r="DW122" s="977"/>
      <c r="DX122" s="977"/>
      <c r="DY122" s="977"/>
      <c r="DZ122" s="978"/>
    </row>
    <row r="123" spans="1:130" s="247" customFormat="1" ht="26.25" customHeight="1" x14ac:dyDescent="0.15">
      <c r="A123" s="1115"/>
      <c r="B123" s="1002"/>
      <c r="C123" s="972" t="s">
        <v>467</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447</v>
      </c>
      <c r="AB123" s="1015"/>
      <c r="AC123" s="1015"/>
      <c r="AD123" s="1015"/>
      <c r="AE123" s="1016"/>
      <c r="AF123" s="1017" t="s">
        <v>490</v>
      </c>
      <c r="AG123" s="1015"/>
      <c r="AH123" s="1015"/>
      <c r="AI123" s="1015"/>
      <c r="AJ123" s="1016"/>
      <c r="AK123" s="1017" t="s">
        <v>470</v>
      </c>
      <c r="AL123" s="1015"/>
      <c r="AM123" s="1015"/>
      <c r="AN123" s="1015"/>
      <c r="AO123" s="1016"/>
      <c r="AP123" s="1018" t="s">
        <v>471</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491</v>
      </c>
      <c r="BP123" s="1062"/>
      <c r="BQ123" s="1121">
        <v>23298610</v>
      </c>
      <c r="BR123" s="1122"/>
      <c r="BS123" s="1122"/>
      <c r="BT123" s="1122"/>
      <c r="BU123" s="1122"/>
      <c r="BV123" s="1122">
        <v>22772540</v>
      </c>
      <c r="BW123" s="1122"/>
      <c r="BX123" s="1122"/>
      <c r="BY123" s="1122"/>
      <c r="BZ123" s="1122"/>
      <c r="CA123" s="1122">
        <v>22076701</v>
      </c>
      <c r="CB123" s="1122"/>
      <c r="CC123" s="1122"/>
      <c r="CD123" s="1122"/>
      <c r="CE123" s="1122"/>
      <c r="CF123" s="1055"/>
      <c r="CG123" s="1056"/>
      <c r="CH123" s="1056"/>
      <c r="CI123" s="1056"/>
      <c r="CJ123" s="1057"/>
      <c r="CK123" s="1066"/>
      <c r="CL123" s="1067"/>
      <c r="CM123" s="1067"/>
      <c r="CN123" s="1067"/>
      <c r="CO123" s="1068"/>
      <c r="CP123" s="1076" t="s">
        <v>492</v>
      </c>
      <c r="CQ123" s="1077"/>
      <c r="CR123" s="1077"/>
      <c r="CS123" s="1077"/>
      <c r="CT123" s="1077"/>
      <c r="CU123" s="1077"/>
      <c r="CV123" s="1077"/>
      <c r="CW123" s="1077"/>
      <c r="CX123" s="1077"/>
      <c r="CY123" s="1077"/>
      <c r="CZ123" s="1077"/>
      <c r="DA123" s="1077"/>
      <c r="DB123" s="1077"/>
      <c r="DC123" s="1077"/>
      <c r="DD123" s="1077"/>
      <c r="DE123" s="1077"/>
      <c r="DF123" s="1078"/>
      <c r="DG123" s="1014">
        <v>5966</v>
      </c>
      <c r="DH123" s="1015"/>
      <c r="DI123" s="1015"/>
      <c r="DJ123" s="1015"/>
      <c r="DK123" s="1016"/>
      <c r="DL123" s="1017">
        <v>8449</v>
      </c>
      <c r="DM123" s="1015"/>
      <c r="DN123" s="1015"/>
      <c r="DO123" s="1015"/>
      <c r="DP123" s="1016"/>
      <c r="DQ123" s="1017">
        <v>8537</v>
      </c>
      <c r="DR123" s="1015"/>
      <c r="DS123" s="1015"/>
      <c r="DT123" s="1015"/>
      <c r="DU123" s="1016"/>
      <c r="DV123" s="1018">
        <v>0.1</v>
      </c>
      <c r="DW123" s="1019"/>
      <c r="DX123" s="1019"/>
      <c r="DY123" s="1019"/>
      <c r="DZ123" s="1020"/>
    </row>
    <row r="124" spans="1:130" s="247" customFormat="1" ht="26.25" customHeight="1" thickBot="1" x14ac:dyDescent="0.2">
      <c r="A124" s="1115"/>
      <c r="B124" s="1002"/>
      <c r="C124" s="972" t="s">
        <v>473</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471</v>
      </c>
      <c r="AB124" s="1015"/>
      <c r="AC124" s="1015"/>
      <c r="AD124" s="1015"/>
      <c r="AE124" s="1016"/>
      <c r="AF124" s="1017" t="s">
        <v>471</v>
      </c>
      <c r="AG124" s="1015"/>
      <c r="AH124" s="1015"/>
      <c r="AI124" s="1015"/>
      <c r="AJ124" s="1016"/>
      <c r="AK124" s="1017" t="s">
        <v>447</v>
      </c>
      <c r="AL124" s="1015"/>
      <c r="AM124" s="1015"/>
      <c r="AN124" s="1015"/>
      <c r="AO124" s="1016"/>
      <c r="AP124" s="1018" t="s">
        <v>471</v>
      </c>
      <c r="AQ124" s="1019"/>
      <c r="AR124" s="1019"/>
      <c r="AS124" s="1019"/>
      <c r="AT124" s="1020"/>
      <c r="AU124" s="1117" t="s">
        <v>493</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79.5</v>
      </c>
      <c r="BR124" s="1084"/>
      <c r="BS124" s="1084"/>
      <c r="BT124" s="1084"/>
      <c r="BU124" s="1084"/>
      <c r="BV124" s="1084">
        <v>79.400000000000006</v>
      </c>
      <c r="BW124" s="1084"/>
      <c r="BX124" s="1084"/>
      <c r="BY124" s="1084"/>
      <c r="BZ124" s="1084"/>
      <c r="CA124" s="1084">
        <v>83.2</v>
      </c>
      <c r="CB124" s="1084"/>
      <c r="CC124" s="1084"/>
      <c r="CD124" s="1084"/>
      <c r="CE124" s="1084"/>
      <c r="CF124" s="1085"/>
      <c r="CG124" s="1086"/>
      <c r="CH124" s="1086"/>
      <c r="CI124" s="1086"/>
      <c r="CJ124" s="1087"/>
      <c r="CK124" s="1069"/>
      <c r="CL124" s="1069"/>
      <c r="CM124" s="1069"/>
      <c r="CN124" s="1069"/>
      <c r="CO124" s="1070"/>
      <c r="CP124" s="1076" t="s">
        <v>494</v>
      </c>
      <c r="CQ124" s="1077"/>
      <c r="CR124" s="1077"/>
      <c r="CS124" s="1077"/>
      <c r="CT124" s="1077"/>
      <c r="CU124" s="1077"/>
      <c r="CV124" s="1077"/>
      <c r="CW124" s="1077"/>
      <c r="CX124" s="1077"/>
      <c r="CY124" s="1077"/>
      <c r="CZ124" s="1077"/>
      <c r="DA124" s="1077"/>
      <c r="DB124" s="1077"/>
      <c r="DC124" s="1077"/>
      <c r="DD124" s="1077"/>
      <c r="DE124" s="1077"/>
      <c r="DF124" s="1078"/>
      <c r="DG124" s="1061">
        <v>1313567</v>
      </c>
      <c r="DH124" s="1040"/>
      <c r="DI124" s="1040"/>
      <c r="DJ124" s="1040"/>
      <c r="DK124" s="1041"/>
      <c r="DL124" s="1039">
        <v>2988</v>
      </c>
      <c r="DM124" s="1040"/>
      <c r="DN124" s="1040"/>
      <c r="DO124" s="1040"/>
      <c r="DP124" s="1041"/>
      <c r="DQ124" s="1039">
        <v>2274</v>
      </c>
      <c r="DR124" s="1040"/>
      <c r="DS124" s="1040"/>
      <c r="DT124" s="1040"/>
      <c r="DU124" s="1041"/>
      <c r="DV124" s="1042">
        <v>0</v>
      </c>
      <c r="DW124" s="1043"/>
      <c r="DX124" s="1043"/>
      <c r="DY124" s="1043"/>
      <c r="DZ124" s="1044"/>
    </row>
    <row r="125" spans="1:130" s="247" customFormat="1" ht="26.25" customHeight="1" x14ac:dyDescent="0.15">
      <c r="A125" s="1115"/>
      <c r="B125" s="1002"/>
      <c r="C125" s="972" t="s">
        <v>475</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447</v>
      </c>
      <c r="AB125" s="1015"/>
      <c r="AC125" s="1015"/>
      <c r="AD125" s="1015"/>
      <c r="AE125" s="1016"/>
      <c r="AF125" s="1017" t="s">
        <v>447</v>
      </c>
      <c r="AG125" s="1015"/>
      <c r="AH125" s="1015"/>
      <c r="AI125" s="1015"/>
      <c r="AJ125" s="1016"/>
      <c r="AK125" s="1017" t="s">
        <v>447</v>
      </c>
      <c r="AL125" s="1015"/>
      <c r="AM125" s="1015"/>
      <c r="AN125" s="1015"/>
      <c r="AO125" s="1016"/>
      <c r="AP125" s="1018" t="s">
        <v>447</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495</v>
      </c>
      <c r="CL125" s="1064"/>
      <c r="CM125" s="1064"/>
      <c r="CN125" s="1064"/>
      <c r="CO125" s="1065"/>
      <c r="CP125" s="996" t="s">
        <v>496</v>
      </c>
      <c r="CQ125" s="945"/>
      <c r="CR125" s="945"/>
      <c r="CS125" s="945"/>
      <c r="CT125" s="945"/>
      <c r="CU125" s="945"/>
      <c r="CV125" s="945"/>
      <c r="CW125" s="945"/>
      <c r="CX125" s="945"/>
      <c r="CY125" s="945"/>
      <c r="CZ125" s="945"/>
      <c r="DA125" s="945"/>
      <c r="DB125" s="945"/>
      <c r="DC125" s="945"/>
      <c r="DD125" s="945"/>
      <c r="DE125" s="945"/>
      <c r="DF125" s="946"/>
      <c r="DG125" s="982" t="s">
        <v>447</v>
      </c>
      <c r="DH125" s="983"/>
      <c r="DI125" s="983"/>
      <c r="DJ125" s="983"/>
      <c r="DK125" s="983"/>
      <c r="DL125" s="983" t="s">
        <v>477</v>
      </c>
      <c r="DM125" s="983"/>
      <c r="DN125" s="983"/>
      <c r="DO125" s="983"/>
      <c r="DP125" s="983"/>
      <c r="DQ125" s="983" t="s">
        <v>497</v>
      </c>
      <c r="DR125" s="983"/>
      <c r="DS125" s="983"/>
      <c r="DT125" s="983"/>
      <c r="DU125" s="983"/>
      <c r="DV125" s="984" t="s">
        <v>490</v>
      </c>
      <c r="DW125" s="984"/>
      <c r="DX125" s="984"/>
      <c r="DY125" s="984"/>
      <c r="DZ125" s="985"/>
    </row>
    <row r="126" spans="1:130" s="247" customFormat="1" ht="26.25" customHeight="1" thickBot="1" x14ac:dyDescent="0.2">
      <c r="A126" s="1115"/>
      <c r="B126" s="1002"/>
      <c r="C126" s="972" t="s">
        <v>480</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66091</v>
      </c>
      <c r="AB126" s="1015"/>
      <c r="AC126" s="1015"/>
      <c r="AD126" s="1015"/>
      <c r="AE126" s="1016"/>
      <c r="AF126" s="1017">
        <v>55159</v>
      </c>
      <c r="AG126" s="1015"/>
      <c r="AH126" s="1015"/>
      <c r="AI126" s="1015"/>
      <c r="AJ126" s="1016"/>
      <c r="AK126" s="1017">
        <v>48797</v>
      </c>
      <c r="AL126" s="1015"/>
      <c r="AM126" s="1015"/>
      <c r="AN126" s="1015"/>
      <c r="AO126" s="1016"/>
      <c r="AP126" s="1018">
        <v>0.7</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498</v>
      </c>
      <c r="CQ126" s="1006"/>
      <c r="CR126" s="1006"/>
      <c r="CS126" s="1006"/>
      <c r="CT126" s="1006"/>
      <c r="CU126" s="1006"/>
      <c r="CV126" s="1006"/>
      <c r="CW126" s="1006"/>
      <c r="CX126" s="1006"/>
      <c r="CY126" s="1006"/>
      <c r="CZ126" s="1006"/>
      <c r="DA126" s="1006"/>
      <c r="DB126" s="1006"/>
      <c r="DC126" s="1006"/>
      <c r="DD126" s="1006"/>
      <c r="DE126" s="1006"/>
      <c r="DF126" s="1007"/>
      <c r="DG126" s="975" t="s">
        <v>470</v>
      </c>
      <c r="DH126" s="976"/>
      <c r="DI126" s="976"/>
      <c r="DJ126" s="976"/>
      <c r="DK126" s="976"/>
      <c r="DL126" s="976" t="s">
        <v>477</v>
      </c>
      <c r="DM126" s="976"/>
      <c r="DN126" s="976"/>
      <c r="DO126" s="976"/>
      <c r="DP126" s="976"/>
      <c r="DQ126" s="976" t="s">
        <v>471</v>
      </c>
      <c r="DR126" s="976"/>
      <c r="DS126" s="976"/>
      <c r="DT126" s="976"/>
      <c r="DU126" s="976"/>
      <c r="DV126" s="977" t="s">
        <v>477</v>
      </c>
      <c r="DW126" s="977"/>
      <c r="DX126" s="977"/>
      <c r="DY126" s="977"/>
      <c r="DZ126" s="978"/>
    </row>
    <row r="127" spans="1:130" s="247" customFormat="1" ht="26.25" customHeight="1" x14ac:dyDescent="0.15">
      <c r="A127" s="1116"/>
      <c r="B127" s="1004"/>
      <c r="C127" s="1058" t="s">
        <v>499</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874</v>
      </c>
      <c r="AB127" s="1015"/>
      <c r="AC127" s="1015"/>
      <c r="AD127" s="1015"/>
      <c r="AE127" s="1016"/>
      <c r="AF127" s="1017">
        <v>489</v>
      </c>
      <c r="AG127" s="1015"/>
      <c r="AH127" s="1015"/>
      <c r="AI127" s="1015"/>
      <c r="AJ127" s="1016"/>
      <c r="AK127" s="1017">
        <v>250</v>
      </c>
      <c r="AL127" s="1015"/>
      <c r="AM127" s="1015"/>
      <c r="AN127" s="1015"/>
      <c r="AO127" s="1016"/>
      <c r="AP127" s="1018">
        <v>0</v>
      </c>
      <c r="AQ127" s="1019"/>
      <c r="AR127" s="1019"/>
      <c r="AS127" s="1019"/>
      <c r="AT127" s="1020"/>
      <c r="AU127" s="283"/>
      <c r="AV127" s="283"/>
      <c r="AW127" s="283"/>
      <c r="AX127" s="1088" t="s">
        <v>500</v>
      </c>
      <c r="AY127" s="1089"/>
      <c r="AZ127" s="1089"/>
      <c r="BA127" s="1089"/>
      <c r="BB127" s="1089"/>
      <c r="BC127" s="1089"/>
      <c r="BD127" s="1089"/>
      <c r="BE127" s="1090"/>
      <c r="BF127" s="1091" t="s">
        <v>501</v>
      </c>
      <c r="BG127" s="1089"/>
      <c r="BH127" s="1089"/>
      <c r="BI127" s="1089"/>
      <c r="BJ127" s="1089"/>
      <c r="BK127" s="1089"/>
      <c r="BL127" s="1090"/>
      <c r="BM127" s="1091" t="s">
        <v>502</v>
      </c>
      <c r="BN127" s="1089"/>
      <c r="BO127" s="1089"/>
      <c r="BP127" s="1089"/>
      <c r="BQ127" s="1089"/>
      <c r="BR127" s="1089"/>
      <c r="BS127" s="1090"/>
      <c r="BT127" s="1091" t="s">
        <v>503</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504</v>
      </c>
      <c r="CQ127" s="1006"/>
      <c r="CR127" s="1006"/>
      <c r="CS127" s="1006"/>
      <c r="CT127" s="1006"/>
      <c r="CU127" s="1006"/>
      <c r="CV127" s="1006"/>
      <c r="CW127" s="1006"/>
      <c r="CX127" s="1006"/>
      <c r="CY127" s="1006"/>
      <c r="CZ127" s="1006"/>
      <c r="DA127" s="1006"/>
      <c r="DB127" s="1006"/>
      <c r="DC127" s="1006"/>
      <c r="DD127" s="1006"/>
      <c r="DE127" s="1006"/>
      <c r="DF127" s="1007"/>
      <c r="DG127" s="975" t="s">
        <v>447</v>
      </c>
      <c r="DH127" s="976"/>
      <c r="DI127" s="976"/>
      <c r="DJ127" s="976"/>
      <c r="DK127" s="976"/>
      <c r="DL127" s="976" t="s">
        <v>447</v>
      </c>
      <c r="DM127" s="976"/>
      <c r="DN127" s="976"/>
      <c r="DO127" s="976"/>
      <c r="DP127" s="976"/>
      <c r="DQ127" s="976" t="s">
        <v>447</v>
      </c>
      <c r="DR127" s="976"/>
      <c r="DS127" s="976"/>
      <c r="DT127" s="976"/>
      <c r="DU127" s="976"/>
      <c r="DV127" s="977" t="s">
        <v>477</v>
      </c>
      <c r="DW127" s="977"/>
      <c r="DX127" s="977"/>
      <c r="DY127" s="977"/>
      <c r="DZ127" s="978"/>
    </row>
    <row r="128" spans="1:130" s="247" customFormat="1" ht="26.25" customHeight="1" thickBot="1" x14ac:dyDescent="0.2">
      <c r="A128" s="1099" t="s">
        <v>505</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506</v>
      </c>
      <c r="X128" s="1101"/>
      <c r="Y128" s="1101"/>
      <c r="Z128" s="1102"/>
      <c r="AA128" s="1103">
        <v>122765</v>
      </c>
      <c r="AB128" s="1104"/>
      <c r="AC128" s="1104"/>
      <c r="AD128" s="1104"/>
      <c r="AE128" s="1105"/>
      <c r="AF128" s="1106">
        <v>126411</v>
      </c>
      <c r="AG128" s="1104"/>
      <c r="AH128" s="1104"/>
      <c r="AI128" s="1104"/>
      <c r="AJ128" s="1105"/>
      <c r="AK128" s="1106">
        <v>116750</v>
      </c>
      <c r="AL128" s="1104"/>
      <c r="AM128" s="1104"/>
      <c r="AN128" s="1104"/>
      <c r="AO128" s="1105"/>
      <c r="AP128" s="1107"/>
      <c r="AQ128" s="1108"/>
      <c r="AR128" s="1108"/>
      <c r="AS128" s="1108"/>
      <c r="AT128" s="1109"/>
      <c r="AU128" s="283"/>
      <c r="AV128" s="283"/>
      <c r="AW128" s="283"/>
      <c r="AX128" s="944" t="s">
        <v>507</v>
      </c>
      <c r="AY128" s="945"/>
      <c r="AZ128" s="945"/>
      <c r="BA128" s="945"/>
      <c r="BB128" s="945"/>
      <c r="BC128" s="945"/>
      <c r="BD128" s="945"/>
      <c r="BE128" s="946"/>
      <c r="BF128" s="1110" t="s">
        <v>447</v>
      </c>
      <c r="BG128" s="1111"/>
      <c r="BH128" s="1111"/>
      <c r="BI128" s="1111"/>
      <c r="BJ128" s="1111"/>
      <c r="BK128" s="1111"/>
      <c r="BL128" s="1112"/>
      <c r="BM128" s="1110">
        <v>13.54</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508</v>
      </c>
      <c r="CQ128" s="1093"/>
      <c r="CR128" s="1093"/>
      <c r="CS128" s="1093"/>
      <c r="CT128" s="1093"/>
      <c r="CU128" s="1093"/>
      <c r="CV128" s="1093"/>
      <c r="CW128" s="1093"/>
      <c r="CX128" s="1093"/>
      <c r="CY128" s="1093"/>
      <c r="CZ128" s="1093"/>
      <c r="DA128" s="1093"/>
      <c r="DB128" s="1093"/>
      <c r="DC128" s="1093"/>
      <c r="DD128" s="1093"/>
      <c r="DE128" s="1093"/>
      <c r="DF128" s="1094"/>
      <c r="DG128" s="1095">
        <v>51624</v>
      </c>
      <c r="DH128" s="1096"/>
      <c r="DI128" s="1096"/>
      <c r="DJ128" s="1096"/>
      <c r="DK128" s="1096"/>
      <c r="DL128" s="1096">
        <v>7531</v>
      </c>
      <c r="DM128" s="1096"/>
      <c r="DN128" s="1096"/>
      <c r="DO128" s="1096"/>
      <c r="DP128" s="1096"/>
      <c r="DQ128" s="1096">
        <v>13296</v>
      </c>
      <c r="DR128" s="1096"/>
      <c r="DS128" s="1096"/>
      <c r="DT128" s="1096"/>
      <c r="DU128" s="1096"/>
      <c r="DV128" s="1097">
        <v>0.2</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509</v>
      </c>
      <c r="X129" s="1130"/>
      <c r="Y129" s="1130"/>
      <c r="Z129" s="1131"/>
      <c r="AA129" s="1014">
        <v>9211317</v>
      </c>
      <c r="AB129" s="1015"/>
      <c r="AC129" s="1015"/>
      <c r="AD129" s="1015"/>
      <c r="AE129" s="1016"/>
      <c r="AF129" s="1017">
        <v>9026289</v>
      </c>
      <c r="AG129" s="1015"/>
      <c r="AH129" s="1015"/>
      <c r="AI129" s="1015"/>
      <c r="AJ129" s="1016"/>
      <c r="AK129" s="1017">
        <v>8878636</v>
      </c>
      <c r="AL129" s="1015"/>
      <c r="AM129" s="1015"/>
      <c r="AN129" s="1015"/>
      <c r="AO129" s="1016"/>
      <c r="AP129" s="1132"/>
      <c r="AQ129" s="1133"/>
      <c r="AR129" s="1133"/>
      <c r="AS129" s="1133"/>
      <c r="AT129" s="1134"/>
      <c r="AU129" s="285"/>
      <c r="AV129" s="285"/>
      <c r="AW129" s="285"/>
      <c r="AX129" s="1123" t="s">
        <v>510</v>
      </c>
      <c r="AY129" s="1006"/>
      <c r="AZ129" s="1006"/>
      <c r="BA129" s="1006"/>
      <c r="BB129" s="1006"/>
      <c r="BC129" s="1006"/>
      <c r="BD129" s="1006"/>
      <c r="BE129" s="1007"/>
      <c r="BF129" s="1124" t="s">
        <v>477</v>
      </c>
      <c r="BG129" s="1125"/>
      <c r="BH129" s="1125"/>
      <c r="BI129" s="1125"/>
      <c r="BJ129" s="1125"/>
      <c r="BK129" s="1125"/>
      <c r="BL129" s="1126"/>
      <c r="BM129" s="1124">
        <v>18.54</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511</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512</v>
      </c>
      <c r="X130" s="1130"/>
      <c r="Y130" s="1130"/>
      <c r="Z130" s="1131"/>
      <c r="AA130" s="1014">
        <v>1767797</v>
      </c>
      <c r="AB130" s="1015"/>
      <c r="AC130" s="1015"/>
      <c r="AD130" s="1015"/>
      <c r="AE130" s="1016"/>
      <c r="AF130" s="1017">
        <v>1665572</v>
      </c>
      <c r="AG130" s="1015"/>
      <c r="AH130" s="1015"/>
      <c r="AI130" s="1015"/>
      <c r="AJ130" s="1016"/>
      <c r="AK130" s="1017">
        <v>1601916</v>
      </c>
      <c r="AL130" s="1015"/>
      <c r="AM130" s="1015"/>
      <c r="AN130" s="1015"/>
      <c r="AO130" s="1016"/>
      <c r="AP130" s="1132"/>
      <c r="AQ130" s="1133"/>
      <c r="AR130" s="1133"/>
      <c r="AS130" s="1133"/>
      <c r="AT130" s="1134"/>
      <c r="AU130" s="285"/>
      <c r="AV130" s="285"/>
      <c r="AW130" s="285"/>
      <c r="AX130" s="1123" t="s">
        <v>513</v>
      </c>
      <c r="AY130" s="1006"/>
      <c r="AZ130" s="1006"/>
      <c r="BA130" s="1006"/>
      <c r="BB130" s="1006"/>
      <c r="BC130" s="1006"/>
      <c r="BD130" s="1006"/>
      <c r="BE130" s="1007"/>
      <c r="BF130" s="1160">
        <v>12.3</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514</v>
      </c>
      <c r="X131" s="1168"/>
      <c r="Y131" s="1168"/>
      <c r="Z131" s="1169"/>
      <c r="AA131" s="1061">
        <v>7443520</v>
      </c>
      <c r="AB131" s="1040"/>
      <c r="AC131" s="1040"/>
      <c r="AD131" s="1040"/>
      <c r="AE131" s="1041"/>
      <c r="AF131" s="1039">
        <v>7360717</v>
      </c>
      <c r="AG131" s="1040"/>
      <c r="AH131" s="1040"/>
      <c r="AI131" s="1040"/>
      <c r="AJ131" s="1041"/>
      <c r="AK131" s="1039">
        <v>7276720</v>
      </c>
      <c r="AL131" s="1040"/>
      <c r="AM131" s="1040"/>
      <c r="AN131" s="1040"/>
      <c r="AO131" s="1041"/>
      <c r="AP131" s="1170"/>
      <c r="AQ131" s="1171"/>
      <c r="AR131" s="1171"/>
      <c r="AS131" s="1171"/>
      <c r="AT131" s="1172"/>
      <c r="AU131" s="285"/>
      <c r="AV131" s="285"/>
      <c r="AW131" s="285"/>
      <c r="AX131" s="1142" t="s">
        <v>515</v>
      </c>
      <c r="AY131" s="1093"/>
      <c r="AZ131" s="1093"/>
      <c r="BA131" s="1093"/>
      <c r="BB131" s="1093"/>
      <c r="BC131" s="1093"/>
      <c r="BD131" s="1093"/>
      <c r="BE131" s="1094"/>
      <c r="BF131" s="1143">
        <v>83.2</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516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517</v>
      </c>
      <c r="W132" s="1153"/>
      <c r="X132" s="1153"/>
      <c r="Y132" s="1153"/>
      <c r="Z132" s="1154"/>
      <c r="AA132" s="1155">
        <v>12.55987758</v>
      </c>
      <c r="AB132" s="1156"/>
      <c r="AC132" s="1156"/>
      <c r="AD132" s="1156"/>
      <c r="AE132" s="1157"/>
      <c r="AF132" s="1158">
        <v>12.85544601</v>
      </c>
      <c r="AG132" s="1156"/>
      <c r="AH132" s="1156"/>
      <c r="AI132" s="1156"/>
      <c r="AJ132" s="1157"/>
      <c r="AK132" s="1158">
        <v>11.695489179999999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518</v>
      </c>
      <c r="W133" s="1136"/>
      <c r="X133" s="1136"/>
      <c r="Y133" s="1136"/>
      <c r="Z133" s="1137"/>
      <c r="AA133" s="1138">
        <v>12.2</v>
      </c>
      <c r="AB133" s="1139"/>
      <c r="AC133" s="1139"/>
      <c r="AD133" s="1139"/>
      <c r="AE133" s="1140"/>
      <c r="AF133" s="1138">
        <v>12.3</v>
      </c>
      <c r="AG133" s="1139"/>
      <c r="AH133" s="1139"/>
      <c r="AI133" s="1139"/>
      <c r="AJ133" s="1140"/>
      <c r="AK133" s="1138">
        <v>12.3</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3iJkaYPv8/4CeM6DQDLcoy4KE7HKfNgIvHV6QHDLp9b2OVPw00+VqTvTfeySUEIF23NCDEih0zW9a+Gz9bI9w==" saltValue="QMUHbMnhiS8kSTsCEBzTN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8" zoomScale="85" zoomScaleNormal="85" zoomScaleSheetLayoutView="85" workbookViewId="0">
      <selection activeCell="BZ95" sqref="BZ95"/>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VKUzmhPo7U5TtdmEhFhvOPLYVSXm/S6qcTEBt3utvAWMZtvS2dGEjXGfh/GdBzc9NnKmmrPO2RHeeOGcB9KvA==" saltValue="KJAjE38hatSST1wzp8SC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6" zoomScale="68" zoomScaleNormal="68"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vAmwxkV3wYEp0C+dmP+72TCMNMybLsd48KCzlXGJNKshfNmASn0NbbEHs6MxS8Ot+J6pYabKNFJqcfGnaBBMQ==" saltValue="Jz5lqbUDcTjTNeRc4ezt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37" workbookViewId="0">
      <selection activeCell="N32" sqref="N32"/>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522</v>
      </c>
      <c r="AP7" s="304"/>
      <c r="AQ7" s="305" t="s">
        <v>523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524</v>
      </c>
      <c r="AQ8" s="311" t="s">
        <v>525</v>
      </c>
      <c r="AR8" s="312" t="s">
        <v>526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527</v>
      </c>
      <c r="AL9" s="1179"/>
      <c r="AM9" s="1179"/>
      <c r="AN9" s="1180"/>
      <c r="AO9" s="313">
        <v>2763968</v>
      </c>
      <c r="AP9" s="313">
        <v>122663</v>
      </c>
      <c r="AQ9" s="314">
        <v>90613</v>
      </c>
      <c r="AR9" s="315">
        <v>35.4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528</v>
      </c>
      <c r="AL10" s="1179"/>
      <c r="AM10" s="1179"/>
      <c r="AN10" s="1180"/>
      <c r="AO10" s="316">
        <v>291575</v>
      </c>
      <c r="AP10" s="316">
        <v>12940</v>
      </c>
      <c r="AQ10" s="317">
        <v>7525</v>
      </c>
      <c r="AR10" s="318">
        <v>72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529</v>
      </c>
      <c r="AL11" s="1179"/>
      <c r="AM11" s="1179"/>
      <c r="AN11" s="1180"/>
      <c r="AO11" s="316">
        <v>45406</v>
      </c>
      <c r="AP11" s="316">
        <v>2015</v>
      </c>
      <c r="AQ11" s="317">
        <v>9582</v>
      </c>
      <c r="AR11" s="318">
        <v>-79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530</v>
      </c>
      <c r="AL12" s="1179"/>
      <c r="AM12" s="1179"/>
      <c r="AN12" s="1180"/>
      <c r="AO12" s="316" t="s">
        <v>531</v>
      </c>
      <c r="AP12" s="316" t="s">
        <v>531</v>
      </c>
      <c r="AQ12" s="317">
        <v>1356</v>
      </c>
      <c r="AR12" s="318" t="s">
        <v>531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532</v>
      </c>
      <c r="AL13" s="1179"/>
      <c r="AM13" s="1179"/>
      <c r="AN13" s="1180"/>
      <c r="AO13" s="316" t="s">
        <v>531</v>
      </c>
      <c r="AP13" s="316" t="s">
        <v>531</v>
      </c>
      <c r="AQ13" s="317">
        <v>2</v>
      </c>
      <c r="AR13" s="318" t="s">
        <v>531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533</v>
      </c>
      <c r="AL14" s="1179"/>
      <c r="AM14" s="1179"/>
      <c r="AN14" s="1180"/>
      <c r="AO14" s="316">
        <v>133629</v>
      </c>
      <c r="AP14" s="316">
        <v>5930</v>
      </c>
      <c r="AQ14" s="317">
        <v>4182</v>
      </c>
      <c r="AR14" s="318">
        <v>41.8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534</v>
      </c>
      <c r="AL15" s="1179"/>
      <c r="AM15" s="1179"/>
      <c r="AN15" s="1180"/>
      <c r="AO15" s="316">
        <v>153668</v>
      </c>
      <c r="AP15" s="316">
        <v>6820</v>
      </c>
      <c r="AQ15" s="317">
        <v>2331</v>
      </c>
      <c r="AR15" s="318">
        <v>192.6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535</v>
      </c>
      <c r="AL16" s="1182"/>
      <c r="AM16" s="1182"/>
      <c r="AN16" s="1183"/>
      <c r="AO16" s="316">
        <v>-206449</v>
      </c>
      <c r="AP16" s="316">
        <v>-9162</v>
      </c>
      <c r="AQ16" s="317">
        <v>-8270</v>
      </c>
      <c r="AR16" s="318">
        <v>10.8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3181797</v>
      </c>
      <c r="AP17" s="316">
        <v>141206</v>
      </c>
      <c r="AQ17" s="317">
        <v>107322</v>
      </c>
      <c r="AR17" s="318">
        <v>31.6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537</v>
      </c>
      <c r="AP20" s="324" t="s">
        <v>538</v>
      </c>
      <c r="AQ20" s="325" t="s">
        <v>539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540</v>
      </c>
      <c r="AL21" s="1174"/>
      <c r="AM21" s="1174"/>
      <c r="AN21" s="1175"/>
      <c r="AO21" s="328">
        <v>14.11</v>
      </c>
      <c r="AP21" s="329">
        <v>10.18</v>
      </c>
      <c r="AQ21" s="330">
        <v>3.93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541</v>
      </c>
      <c r="AL22" s="1174"/>
      <c r="AM22" s="1174"/>
      <c r="AN22" s="1175"/>
      <c r="AO22" s="333">
        <v>99.3</v>
      </c>
      <c r="AP22" s="334">
        <v>97.7</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522</v>
      </c>
      <c r="AP30" s="304"/>
      <c r="AQ30" s="305" t="s">
        <v>523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524</v>
      </c>
      <c r="AQ31" s="311" t="s">
        <v>525</v>
      </c>
      <c r="AR31" s="312" t="s">
        <v>526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545</v>
      </c>
      <c r="AL32" s="1190"/>
      <c r="AM32" s="1190"/>
      <c r="AN32" s="1191"/>
      <c r="AO32" s="343">
        <v>2036844</v>
      </c>
      <c r="AP32" s="343">
        <v>90394</v>
      </c>
      <c r="AQ32" s="344">
        <v>67619</v>
      </c>
      <c r="AR32" s="345">
        <v>33.700000000000003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546</v>
      </c>
      <c r="AL33" s="1190"/>
      <c r="AM33" s="1190"/>
      <c r="AN33" s="1191"/>
      <c r="AO33" s="343" t="s">
        <v>531</v>
      </c>
      <c r="AP33" s="343" t="s">
        <v>531</v>
      </c>
      <c r="AQ33" s="344" t="s">
        <v>531</v>
      </c>
      <c r="AR33" s="345" t="s">
        <v>531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547</v>
      </c>
      <c r="AL34" s="1190"/>
      <c r="AM34" s="1190"/>
      <c r="AN34" s="1191"/>
      <c r="AO34" s="343" t="s">
        <v>531</v>
      </c>
      <c r="AP34" s="343" t="s">
        <v>531</v>
      </c>
      <c r="AQ34" s="344">
        <v>3</v>
      </c>
      <c r="AR34" s="345" t="s">
        <v>531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548</v>
      </c>
      <c r="AL35" s="1190"/>
      <c r="AM35" s="1190"/>
      <c r="AN35" s="1191"/>
      <c r="AO35" s="343">
        <v>447631</v>
      </c>
      <c r="AP35" s="343">
        <v>19866</v>
      </c>
      <c r="AQ35" s="344">
        <v>17835</v>
      </c>
      <c r="AR35" s="345">
        <v>11.4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549</v>
      </c>
      <c r="AL36" s="1190"/>
      <c r="AM36" s="1190"/>
      <c r="AN36" s="1191"/>
      <c r="AO36" s="343">
        <v>36158</v>
      </c>
      <c r="AP36" s="343">
        <v>1605</v>
      </c>
      <c r="AQ36" s="344">
        <v>2401</v>
      </c>
      <c r="AR36" s="345">
        <v>-33.200000000000003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550</v>
      </c>
      <c r="AL37" s="1190"/>
      <c r="AM37" s="1190"/>
      <c r="AN37" s="1191"/>
      <c r="AO37" s="343">
        <v>49047</v>
      </c>
      <c r="AP37" s="343">
        <v>2177</v>
      </c>
      <c r="AQ37" s="344">
        <v>732</v>
      </c>
      <c r="AR37" s="345">
        <v>197.4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551</v>
      </c>
      <c r="AL38" s="1193"/>
      <c r="AM38" s="1193"/>
      <c r="AN38" s="1194"/>
      <c r="AO38" s="346">
        <v>34</v>
      </c>
      <c r="AP38" s="346">
        <v>2</v>
      </c>
      <c r="AQ38" s="347">
        <v>5</v>
      </c>
      <c r="AR38" s="335">
        <v>-60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552</v>
      </c>
      <c r="AL39" s="1193"/>
      <c r="AM39" s="1193"/>
      <c r="AN39" s="1194"/>
      <c r="AO39" s="343">
        <v>-116750</v>
      </c>
      <c r="AP39" s="343">
        <v>-5181</v>
      </c>
      <c r="AQ39" s="344">
        <v>-3806</v>
      </c>
      <c r="AR39" s="345">
        <v>36.1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553</v>
      </c>
      <c r="AL40" s="1190"/>
      <c r="AM40" s="1190"/>
      <c r="AN40" s="1191"/>
      <c r="AO40" s="343">
        <v>-1601916</v>
      </c>
      <c r="AP40" s="343">
        <v>-71092</v>
      </c>
      <c r="AQ40" s="344">
        <v>-59049</v>
      </c>
      <c r="AR40" s="345">
        <v>20.399999999999999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296</v>
      </c>
      <c r="AL41" s="1196"/>
      <c r="AM41" s="1196"/>
      <c r="AN41" s="1197"/>
      <c r="AO41" s="343">
        <v>851048</v>
      </c>
      <c r="AP41" s="343">
        <v>37769</v>
      </c>
      <c r="AQ41" s="344">
        <v>25740</v>
      </c>
      <c r="AR41" s="345">
        <v>46.7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522</v>
      </c>
      <c r="AN49" s="1186" t="s">
        <v>557</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558</v>
      </c>
      <c r="AO50" s="360" t="s">
        <v>559</v>
      </c>
      <c r="AP50" s="361" t="s">
        <v>560</v>
      </c>
      <c r="AQ50" s="362" t="s">
        <v>561</v>
      </c>
      <c r="AR50" s="363" t="s">
        <v>562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563</v>
      </c>
      <c r="AL51" s="356"/>
      <c r="AM51" s="364">
        <v>3808434</v>
      </c>
      <c r="AN51" s="365">
        <v>158368</v>
      </c>
      <c r="AO51" s="366">
        <v>55.7</v>
      </c>
      <c r="AP51" s="367">
        <v>85459</v>
      </c>
      <c r="AQ51" s="368">
        <v>-19.8</v>
      </c>
      <c r="AR51" s="369">
        <v>75.5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564</v>
      </c>
      <c r="AM52" s="372">
        <v>1624976</v>
      </c>
      <c r="AN52" s="373">
        <v>67572</v>
      </c>
      <c r="AO52" s="374">
        <v>40.299999999999997</v>
      </c>
      <c r="AP52" s="375">
        <v>44378</v>
      </c>
      <c r="AQ52" s="376">
        <v>-2.6</v>
      </c>
      <c r="AR52" s="377">
        <v>42.9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565</v>
      </c>
      <c r="AL53" s="356"/>
      <c r="AM53" s="364">
        <v>3327027</v>
      </c>
      <c r="AN53" s="365">
        <v>140233</v>
      </c>
      <c r="AO53" s="366">
        <v>-11.5</v>
      </c>
      <c r="AP53" s="367">
        <v>83280</v>
      </c>
      <c r="AQ53" s="368">
        <v>-2.5</v>
      </c>
      <c r="AR53" s="369">
        <v>-9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564</v>
      </c>
      <c r="AM54" s="372">
        <v>1078848</v>
      </c>
      <c r="AN54" s="373">
        <v>45473</v>
      </c>
      <c r="AO54" s="374">
        <v>-32.700000000000003</v>
      </c>
      <c r="AP54" s="375">
        <v>43123</v>
      </c>
      <c r="AQ54" s="376">
        <v>-2.8</v>
      </c>
      <c r="AR54" s="377">
        <v>-29.9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566</v>
      </c>
      <c r="AL55" s="356"/>
      <c r="AM55" s="364">
        <v>3307811</v>
      </c>
      <c r="AN55" s="365">
        <v>141802</v>
      </c>
      <c r="AO55" s="366">
        <v>1.1000000000000001</v>
      </c>
      <c r="AP55" s="367">
        <v>88968</v>
      </c>
      <c r="AQ55" s="368">
        <v>6.8</v>
      </c>
      <c r="AR55" s="369">
        <v>-5.7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564</v>
      </c>
      <c r="AM56" s="372">
        <v>1227496</v>
      </c>
      <c r="AN56" s="373">
        <v>52621</v>
      </c>
      <c r="AO56" s="374">
        <v>15.7</v>
      </c>
      <c r="AP56" s="375">
        <v>45482</v>
      </c>
      <c r="AQ56" s="376">
        <v>5.5</v>
      </c>
      <c r="AR56" s="377">
        <v>10.199999999999999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567</v>
      </c>
      <c r="AL57" s="356"/>
      <c r="AM57" s="364">
        <v>2733804</v>
      </c>
      <c r="AN57" s="365">
        <v>119037</v>
      </c>
      <c r="AO57" s="366">
        <v>-16.100000000000001</v>
      </c>
      <c r="AP57" s="367">
        <v>85173</v>
      </c>
      <c r="AQ57" s="368">
        <v>-4.3</v>
      </c>
      <c r="AR57" s="369">
        <v>-11.8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564</v>
      </c>
      <c r="AM58" s="372">
        <v>1355001</v>
      </c>
      <c r="AN58" s="373">
        <v>59000</v>
      </c>
      <c r="AO58" s="374">
        <v>12.1</v>
      </c>
      <c r="AP58" s="375">
        <v>43913</v>
      </c>
      <c r="AQ58" s="376">
        <v>-3.4</v>
      </c>
      <c r="AR58" s="377">
        <v>15.5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568</v>
      </c>
      <c r="AL59" s="356"/>
      <c r="AM59" s="364">
        <v>2940515</v>
      </c>
      <c r="AN59" s="365">
        <v>130498</v>
      </c>
      <c r="AO59" s="366">
        <v>9.6</v>
      </c>
      <c r="AP59" s="367">
        <v>94081</v>
      </c>
      <c r="AQ59" s="368">
        <v>10.5</v>
      </c>
      <c r="AR59" s="369">
        <v>-0.9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564</v>
      </c>
      <c r="AM60" s="372">
        <v>1522522</v>
      </c>
      <c r="AN60" s="373">
        <v>67569</v>
      </c>
      <c r="AO60" s="374">
        <v>14.5</v>
      </c>
      <c r="AP60" s="375">
        <v>48949</v>
      </c>
      <c r="AQ60" s="376">
        <v>11.5</v>
      </c>
      <c r="AR60" s="377">
        <v>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569</v>
      </c>
      <c r="AL61" s="378"/>
      <c r="AM61" s="379">
        <v>3223518</v>
      </c>
      <c r="AN61" s="380">
        <v>137988</v>
      </c>
      <c r="AO61" s="381">
        <v>7.8</v>
      </c>
      <c r="AP61" s="382">
        <v>87392</v>
      </c>
      <c r="AQ61" s="383">
        <v>-1.9</v>
      </c>
      <c r="AR61" s="369">
        <v>9.6999999999999993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564</v>
      </c>
      <c r="AM62" s="372">
        <v>1361769</v>
      </c>
      <c r="AN62" s="373">
        <v>58447</v>
      </c>
      <c r="AO62" s="374">
        <v>10</v>
      </c>
      <c r="AP62" s="375">
        <v>45169</v>
      </c>
      <c r="AQ62" s="376">
        <v>1.6</v>
      </c>
      <c r="AR62" s="377">
        <v>8.4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aQyEEHgC6Yo1Vhkr3i23GW9pHZTIk9jYvtjpqYY4Avgfvr+NdkfVxAH0VeyxtprfXTnd7rGIWmSLoQidsj4XPA==" saltValue="/zzw/udoQUM9WE70mgVG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75" zoomScaleNormal="7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571</v>
      </c>
    </row>
    <row r="120" spans="125:125" ht="13.5" hidden="1" customHeight="1" x14ac:dyDescent="0.15"/>
    <row r="121" spans="125:125" ht="13.5" hidden="1" customHeight="1" x14ac:dyDescent="0.15">
      <c r="DU121" s="291"/>
    </row>
  </sheetData>
  <sheetProtection algorithmName="SHA-512" hashValue="jbFAya75rV88nVYfEMuw6EzUK5xackJRybRmmU0VvAK2B6rGaltMaw5lJD/GoxBCYE8f6uO1vLm3nBOg30+4sA==" saltValue="HMbCKix0vfKDWFVIDseW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1" zoomScaleNormal="71" zoomScaleSheetLayoutView="55" workbookViewId="0">
      <selection activeCell="DB99" sqref="DB99"/>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572</v>
      </c>
    </row>
  </sheetData>
  <sheetProtection algorithmName="SHA-512" hashValue="D/6Zyidf9GirQSlAZnJcGxgQEvv4gxyiTgERlVj7vQk7CzfJgoUXz3NnnLE9FQ6hKhwf/e+UCzVVeOM/vPJInQ==" saltValue="oK7FGnnpqCP+dTlBuBHz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198" t="s">
        <v>3</v>
      </c>
      <c r="D47" s="1198"/>
      <c r="E47" s="1199"/>
      <c r="F47" s="11">
        <v>15.87</v>
      </c>
      <c r="G47" s="12">
        <v>14.26</v>
      </c>
      <c r="H47" s="12">
        <v>15.59</v>
      </c>
      <c r="I47" s="12">
        <v>11.85</v>
      </c>
      <c r="J47" s="13">
        <v>10.75</v>
      </c>
    </row>
    <row r="48" spans="2:10" ht="57.75" customHeight="1" x14ac:dyDescent="0.15">
      <c r="B48" s="14"/>
      <c r="C48" s="1200" t="s">
        <v>4</v>
      </c>
      <c r="D48" s="1200"/>
      <c r="E48" s="1201"/>
      <c r="F48" s="15">
        <v>5.41</v>
      </c>
      <c r="G48" s="16">
        <v>5.48</v>
      </c>
      <c r="H48" s="16">
        <v>6.23</v>
      </c>
      <c r="I48" s="16">
        <v>6.38</v>
      </c>
      <c r="J48" s="17">
        <v>8.2799999999999994</v>
      </c>
    </row>
    <row r="49" spans="2:10" ht="57.75" customHeight="1" thickBot="1" x14ac:dyDescent="0.2">
      <c r="B49" s="18"/>
      <c r="C49" s="1202" t="s">
        <v>5</v>
      </c>
      <c r="D49" s="1202"/>
      <c r="E49" s="1203"/>
      <c r="F49" s="19">
        <v>0.83</v>
      </c>
      <c r="G49" s="20" t="s">
        <v>578</v>
      </c>
      <c r="H49" s="20">
        <v>1.64</v>
      </c>
      <c r="I49" s="20" t="s">
        <v>579</v>
      </c>
      <c r="J49" s="21">
        <v>0.5</v>
      </c>
    </row>
    <row r="50" spans="2:10" ht="13.5" customHeight="1" x14ac:dyDescent="0.15"/>
  </sheetData>
  <sheetProtection algorithmName="SHA-512" hashValue="BwvbK5QnGgSS9T60MAq303YJDtYMNy8gBhlsB7lzr+BsvYBJAg08d/6ooLunBcs6oGJhBYiFW5owU6GpVE8XRA==" saltValue="pSvIj8p72WxFK906zTkk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2021-03-02T04:59:39Z</cp:lastPrinted>
  <dcterms:created xsi:type="dcterms:W3CDTF">2021-02-05T04:41:33Z</dcterms:created>
  <dcterms:modified xsi:type="dcterms:W3CDTF">2021-11-09T08:47:13Z</dcterms:modified>
  <cp:category/>
</cp:coreProperties>
</file>