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水道局\水道局財務課\経理係\●40経営比較分析の公表\令和03年度（R2決算）\02_回答\上水道\"/>
    </mc:Choice>
  </mc:AlternateContent>
  <workbookProtection workbookAlgorithmName="SHA-512" workbookHashValue="D1t6+6Ceqq4i8zbTbk4W2SDIW6UYe7DDAEr2+QgE5XYwr0msqRz3b0wAiJ4AdRZSymb26egGQDHCE5IKILyeKQ==" workbookSaltValue="2zGsl0dXjJIlL4I2YmFwc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<sst xmlns="http://schemas.openxmlformats.org/spreadsheetml/2006/main" count="228" uniqueCount="114">
  <si>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</si>
  <si>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</si>
  <si>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</si>
  <si>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</si>
  <si>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</si>
  <si>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</si>
  <si>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</si>
  <si>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</si>
  <si>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</si>
  <si>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</si>
  <si>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</si>
  <si>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</si>
  <si>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</si>
  <si>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</si>
  <si>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</si>
  <si>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</si>
  <si>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</si>
  <si>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</si>
  <si>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</si>
  <si>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</si>
  <si>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</si>
  <si>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</si>
  <si>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</si>
  <si>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</si>
  <si>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</si>
  <si>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</si>
  <si>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</si>
  <si>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</si>
  <si>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</si>
  <si>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</si>
  <si>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</si>
  <si>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</si>
  <si>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</si>
  <si>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</si>
  <si>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</si>
  <si>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</si>
  <si>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</si>
  <si>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</si>
  <si>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</si>
  <si>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</si>
  <si>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</si>
  <si>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</si>
  <si>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</si>
  <si>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</si>
  <si>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</si>
  <si>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</si>
  <si>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</si>
  <si>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</si>
  <si>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</si>
  <si>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</si>
  <si>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</si>
  <si>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</si>
  <si>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</si>
  <si>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</si>
  <si>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</si>
  <si>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</si>
  <si>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</si>
  <si>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</si>
  <si>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</si>
  <si>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</si>
  <si>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</si>
  <si>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</si>
  <si>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</si>
  <si>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</si>
  <si>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</si>
  <si>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</si>
  <si>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</si>
  <si>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</si>
  <si>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</si>
  <si>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</si>
  <si>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</si>
  <si>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</si>
  <si>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</si>
  <si>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</si>
  <si>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</si>
  <si>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</si>
  <si>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</si>
  <si>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</si>
  <si>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</si>
  <si>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</si>
  <si>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</si>
  <si>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</si>
  <si>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</si>
  <si>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</si>
  <si>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</si>
  <si>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</si>
  <si>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</si>
  <si>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</si>
  <si>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</si>
  <si>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</si>
  <si>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</si>
  <si>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</si>
  <si>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</si>
  <si>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</si>
  <si>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</si>
  <si>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</si>
  <si>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</si>
  <si>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</si>
  <si>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</si>
  <si>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</si>
  <si>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</si>
  <si>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</si>
  <si>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</si>
  <si>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</si>
  <si>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</si>
  <si>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</si>
  <si>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</si>
  <si>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</si>
  <si>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</si>
  <si>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</si>
  <si>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</si>
  <si>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 経常収支比率 ③ 流動比率
R02の経常収支比率は、有収水量の減少に伴い事業収益が減少したことから、前年度を1.11ポイント下回る数値となっているが、流動比率は100％以上で一時借入金もなく安全ではある。昨年度同様に類似団体との比較では平均を下回っている。
② 累積欠損金比率、⑤ 料金回収率
調査期間の5年間において欠損金は生じておらず、給水に係る費用を料金で賄えている。
④ 企業債残高対給水収益比率
企業債残高が増加し、給水収益も減少したため、比率が上昇している。類似団体平均値も上回っており、給水収益の約5倍となっている。
⑥ 給水原価
有収水量が減少したことなどにより、前年度から0.96円増加した。類似団体平均値を上回っており、これは本市の地理的特性により施設数が多く、資本費及び維持管理に係る経費が高くなっていることが大きな要因である。
⑦ 施設利用率
H27に2つの浄水場を統合した新浄水場での運用を開始したことで、類似団体平均値を上回っているものの、配水量の減少により利用率が減少している。
⑧ 有収率
漏水調査や老朽管の更新等の有収率向上のための取組みにより、Ｒ01と比べ0.45ポイント上昇した。類似団体平均値をわずかに下回ってはいるものの、有収率は近年向上している。
</t>
    <phoneticPr fontId="4"/>
  </si>
  <si>
    <t xml:space="preserve">①　有形固定資産減価償却率
　H26には新浄水場の完成に伴い類似団体平均値を下回ったものの、年々資産の老朽化が進んでおり、H28以降は類似団体平均値を上回っている。
②　管路経年化率
　R02はR01同様に類似団体平均値を下回っているものの年々上昇している。老朽管を積極的に解消することで、率の増加については類似団体平均値より低く抑えることができた。
③　管路更新率
　R02はR01に比べて更新延長が少なかったことから更新率が減少し、類似団体平均値を下回った。
</t>
    <phoneticPr fontId="4"/>
  </si>
  <si>
    <t xml:space="preserve"> 前回の料金改定から10年以上が経過している。一定の純利益を確保し、経営の面では健全性を保ってはいるが、人口減少などにより給水収益が減少傾向にある。また近年、浄水場や基幹配水本管の更新を行っていることから、財政的弾力性も逓減傾向にある。
　老朽化の状況においては、管路経年化率は類似団体平均を下回っており、今後も機能維持のための適切な更新を行っていく必要がある。
　さらに、地理的特性により施設数も多いことから、今後アセットマネジメントシステムの運用の中で、可能な限り施設の統廃合や長寿命化等によるライフサイクルコストの低減など投資規模の最適化について検討し、「水の安定供給」と「健全経営の持続」を両立させるための方策の検討を進めていかなければならな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</si>
</sst>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0.65</c:v>
                </c:pt>
                <c:pt idx="1">
                  <c:v>0.81</c:v>
                </c:pt>
                <c:pt idx="2">
                  <c:v>1.01</c:v>
                </c:pt>
                <c:pt idx="3">
                  <c:v>1.2</c:v>
                </c:pt>
                <c:pt idx="4">
                  <c:v>0.39</c:v>
                </c:pt>
              </c:numCache>
            </c:numRef>
          </c:val>
          <c:extLst>
            <c:ext xmlns:c16="http://schemas.microsoft.com/office/drawing/2014/chart" uri="{C3380CC4-5D6E-409C-BE32-E72D297353CC}">
              <c16:uniqueId val="{00000000-33A4-44D9-8FA8-459E476BEB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33A4-44D9-8FA8-459E476BEB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68.41</c:v>
                </c:pt>
                <c:pt idx="1">
                  <c:v>68.849999999999994</c:v>
                </c:pt>
                <c:pt idx="2">
                  <c:v>66.95</c:v>
                </c:pt>
                <c:pt idx="3">
                  <c:v>64.790000000000006</c:v>
                </c:pt>
                <c:pt idx="4">
                  <c:v>64.19</c:v>
                </c:pt>
              </c:numCache>
            </c:numRef>
          </c:val>
          <c:extLst>
            <c:ext xmlns:c16="http://schemas.microsoft.com/office/drawing/2014/chart" uri="{C3380CC4-5D6E-409C-BE32-E72D297353CC}">
              <c16:uniqueId val="{00000000-1F5C-467C-87DF-89EF9FF047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1F5C-467C-87DF-89EF9FF047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85.24</c:v>
                </c:pt>
                <c:pt idx="1">
                  <c:v>84.73</c:v>
                </c:pt>
                <c:pt idx="2">
                  <c:v>86.28</c:v>
                </c:pt>
                <c:pt idx="3">
                  <c:v>87.37</c:v>
                </c:pt>
                <c:pt idx="4">
                  <c:v>87.82</c:v>
                </c:pt>
              </c:numCache>
            </c:numRef>
          </c:val>
          <c:extLst>
            <c:ext xmlns:c16="http://schemas.microsoft.com/office/drawing/2014/chart" uri="{C3380CC4-5D6E-409C-BE32-E72D297353CC}">
              <c16:uniqueId val="{00000000-EABA-4D8D-8B51-9D1D5DB6BE6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EABA-4D8D-8B51-9D1D5DB6BE6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112.88</c:v>
                </c:pt>
                <c:pt idx="1">
                  <c:v>114.52</c:v>
                </c:pt>
                <c:pt idx="2">
                  <c:v>111.18</c:v>
                </c:pt>
                <c:pt idx="3">
                  <c:v>110.15</c:v>
                </c:pt>
                <c:pt idx="4">
                  <c:v>109.04</c:v>
                </c:pt>
              </c:numCache>
            </c:numRef>
          </c:val>
          <c:extLst>
            <c:ext xmlns:c16="http://schemas.microsoft.com/office/drawing/2014/chart" uri="{C3380CC4-5D6E-409C-BE32-E72D297353CC}">
              <c16:uniqueId val="{00000000-2608-4D58-A034-EADDFBF2F1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2608-4D58-A034-EADDFBF2F1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48.05</c:v>
                </c:pt>
                <c:pt idx="1">
                  <c:v>48.7</c:v>
                </c:pt>
                <c:pt idx="2">
                  <c:v>49.99</c:v>
                </c:pt>
                <c:pt idx="3">
                  <c:v>51.18</c:v>
                </c:pt>
                <c:pt idx="4">
                  <c:v>52.37</c:v>
                </c:pt>
              </c:numCache>
            </c:numRef>
          </c:val>
          <c:extLst>
            <c:ext xmlns:c16="http://schemas.microsoft.com/office/drawing/2014/chart" uri="{C3380CC4-5D6E-409C-BE32-E72D297353CC}">
              <c16:uniqueId val="{00000000-99C1-4B78-B20F-808FFE76F5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99C1-4B78-B20F-808FFE76F5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15.22</c:v>
                </c:pt>
                <c:pt idx="1">
                  <c:v>15.57</c:v>
                </c:pt>
                <c:pt idx="2">
                  <c:v>16.68</c:v>
                </c:pt>
                <c:pt idx="3">
                  <c:v>17.329999999999998</c:v>
                </c:pt>
                <c:pt idx="4">
                  <c:v>17.760000000000002</c:v>
                </c:pt>
              </c:numCache>
            </c:numRef>
          </c:val>
          <c:extLst>
            <c:ext xmlns:c16="http://schemas.microsoft.com/office/drawing/2014/chart" uri="{C3380CC4-5D6E-409C-BE32-E72D297353CC}">
              <c16:uniqueId val="{00000000-F204-4447-AB8E-04889469C1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F204-4447-AB8E-04889469C1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5E-487B-B0A2-FE8163F392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805E-487B-B0A2-FE8163F392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183.74</c:v>
                </c:pt>
                <c:pt idx="1">
                  <c:v>170.95</c:v>
                </c:pt>
                <c:pt idx="2">
                  <c:v>186.79</c:v>
                </c:pt>
                <c:pt idx="3">
                  <c:v>178.82</c:v>
                </c:pt>
                <c:pt idx="4">
                  <c:v>174.74</c:v>
                </c:pt>
              </c:numCache>
            </c:numRef>
          </c:val>
          <c:extLst>
            <c:ext xmlns:c16="http://schemas.microsoft.com/office/drawing/2014/chart" uri="{C3380CC4-5D6E-409C-BE32-E72D297353CC}">
              <c16:uniqueId val="{00000000-C324-4EF0-90D2-FB514F6FC10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C324-4EF0-90D2-FB514F6FC10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492.12</c:v>
                </c:pt>
                <c:pt idx="1">
                  <c:v>486.74</c:v>
                </c:pt>
                <c:pt idx="2">
                  <c:v>489.07</c:v>
                </c:pt>
                <c:pt idx="3">
                  <c:v>507.85</c:v>
                </c:pt>
                <c:pt idx="4">
                  <c:v>521.11</c:v>
                </c:pt>
              </c:numCache>
            </c:numRef>
          </c:val>
          <c:extLst>
            <c:ext xmlns:c16="http://schemas.microsoft.com/office/drawing/2014/chart" uri="{C3380CC4-5D6E-409C-BE32-E72D297353CC}">
              <c16:uniqueId val="{00000000-4E50-4A92-8C11-B73AACFFFA1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4E50-4A92-8C11-B73AACFFFA1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110.15</c:v>
                </c:pt>
                <c:pt idx="1">
                  <c:v>111.05</c:v>
                </c:pt>
                <c:pt idx="2">
                  <c:v>108.07</c:v>
                </c:pt>
                <c:pt idx="3">
                  <c:v>106.24</c:v>
                </c:pt>
                <c:pt idx="4">
                  <c:v>104.84</c:v>
                </c:pt>
              </c:numCache>
            </c:numRef>
          </c:val>
          <c:extLst>
            <c:ext xmlns:c16="http://schemas.microsoft.com/office/drawing/2014/chart" uri="{C3380CC4-5D6E-409C-BE32-E72D297353CC}">
              <c16:uniqueId val="{00000000-17CF-44F0-8D78-8A2856ED10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17CF-44F0-8D78-8A2856ED10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203.98</c:v>
                </c:pt>
                <c:pt idx="1">
                  <c:v>202.98</c:v>
                </c:pt>
                <c:pt idx="2">
                  <c:v>208.24</c:v>
                </c:pt>
                <c:pt idx="3">
                  <c:v>211.08</c:v>
                </c:pt>
                <c:pt idx="4">
                  <c:v>212.04</c:v>
                </c:pt>
              </c:numCache>
            </c:numRef>
          </c:val>
          <c:extLst>
            <c:ext xmlns:c16="http://schemas.microsoft.com/office/drawing/2014/chart" uri="{C3380CC4-5D6E-409C-BE32-E72D297353CC}">
              <c16:uniqueId val="{00000000-DFC9-46E7-8926-0E7AE1525F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DFC9-46E7-8926-0E7AE1525F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J63" sqref="BJ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佐世保市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自治体職員</v>
      </c>
      <c r="AE8" s="77"/>
      <c r="AF8" s="77"/>
      <c r="AG8" s="77"/>
      <c r="AH8" s="77"/>
      <c r="AI8" s="77"/>
      <c r="AJ8" s="77"/>
      <c r="AK8" s="4"/>
      <c r="AL8" s="65">
        <f>データ!$R$6</f>
        <v>246441</v>
      </c>
      <c r="AM8" s="65"/>
      <c r="AN8" s="65"/>
      <c r="AO8" s="65"/>
      <c r="AP8" s="65"/>
      <c r="AQ8" s="65"/>
      <c r="AR8" s="65"/>
      <c r="AS8" s="65"/>
      <c r="AT8" s="61">
        <f>データ!$S$6</f>
        <v>426.01</v>
      </c>
      <c r="AU8" s="62"/>
      <c r="AV8" s="62"/>
      <c r="AW8" s="62"/>
      <c r="AX8" s="62"/>
      <c r="AY8" s="62"/>
      <c r="AZ8" s="62"/>
      <c r="BA8" s="62"/>
      <c r="BB8" s="64">
        <f>データ!$T$6</f>
        <v>578.49</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15">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15">
      <c r="A10" s="2"/>
      <c r="B10" s="61" t="str">
        <f>データ!$N$6</f>
        <v>-</v>
      </c>
      <c r="C10" s="62"/>
      <c r="D10" s="62"/>
      <c r="E10" s="62"/>
      <c r="F10" s="62"/>
      <c r="G10" s="62"/>
      <c r="H10" s="62"/>
      <c r="I10" s="61">
        <f>データ!$O$6</f>
        <v>57.59</v>
      </c>
      <c r="J10" s="62"/>
      <c r="K10" s="62"/>
      <c r="L10" s="62"/>
      <c r="M10" s="62"/>
      <c r="N10" s="62"/>
      <c r="O10" s="63"/>
      <c r="P10" s="64">
        <f>データ!$P$6</f>
        <v>98.4</v>
      </c>
      <c r="Q10" s="64"/>
      <c r="R10" s="64"/>
      <c r="S10" s="64"/>
      <c r="T10" s="64"/>
      <c r="U10" s="64"/>
      <c r="V10" s="64"/>
      <c r="W10" s="65">
        <f>データ!$Q$6</f>
        <v>4195</v>
      </c>
      <c r="X10" s="65"/>
      <c r="Y10" s="65"/>
      <c r="Z10" s="65"/>
      <c r="AA10" s="65"/>
      <c r="AB10" s="65"/>
      <c r="AC10" s="65"/>
      <c r="AD10" s="2"/>
      <c r="AE10" s="2"/>
      <c r="AF10" s="2"/>
      <c r="AG10" s="2"/>
      <c r="AH10" s="4"/>
      <c r="AI10" s="4"/>
      <c r="AJ10" s="4"/>
      <c r="AK10" s="4"/>
      <c r="AL10" s="65">
        <f>データ!$U$6</f>
        <v>240087</v>
      </c>
      <c r="AM10" s="65"/>
      <c r="AN10" s="65"/>
      <c r="AO10" s="65"/>
      <c r="AP10" s="65"/>
      <c r="AQ10" s="65"/>
      <c r="AR10" s="65"/>
      <c r="AS10" s="65"/>
      <c r="AT10" s="61">
        <f>データ!$V$6</f>
        <v>219.92</v>
      </c>
      <c r="AU10" s="62"/>
      <c r="AV10" s="62"/>
      <c r="AW10" s="62"/>
      <c r="AX10" s="62"/>
      <c r="AY10" s="62"/>
      <c r="AZ10" s="62"/>
      <c r="BA10" s="62"/>
      <c r="BB10" s="64">
        <f>データ!$W$6</f>
        <v>1091.7</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2" t="s">
        <v>111</v>
      </c>
      <c r="BM16" s="93"/>
      <c r="BN16" s="93"/>
      <c r="BO16" s="93"/>
      <c r="BP16" s="93"/>
      <c r="BQ16" s="93"/>
      <c r="BR16" s="93"/>
      <c r="BS16" s="93"/>
      <c r="BT16" s="93"/>
      <c r="BU16" s="93"/>
      <c r="BV16" s="93"/>
      <c r="BW16" s="93"/>
      <c r="BX16" s="93"/>
      <c r="BY16" s="93"/>
      <c r="BZ16" s="9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2"/>
      <c r="BM17" s="93"/>
      <c r="BN17" s="93"/>
      <c r="BO17" s="93"/>
      <c r="BP17" s="93"/>
      <c r="BQ17" s="93"/>
      <c r="BR17" s="93"/>
      <c r="BS17" s="93"/>
      <c r="BT17" s="93"/>
      <c r="BU17" s="93"/>
      <c r="BV17" s="93"/>
      <c r="BW17" s="93"/>
      <c r="BX17" s="93"/>
      <c r="BY17" s="93"/>
      <c r="BZ17" s="9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2"/>
      <c r="BM18" s="93"/>
      <c r="BN18" s="93"/>
      <c r="BO18" s="93"/>
      <c r="BP18" s="93"/>
      <c r="BQ18" s="93"/>
      <c r="BR18" s="93"/>
      <c r="BS18" s="93"/>
      <c r="BT18" s="93"/>
      <c r="BU18" s="93"/>
      <c r="BV18" s="93"/>
      <c r="BW18" s="93"/>
      <c r="BX18" s="93"/>
      <c r="BY18" s="93"/>
      <c r="BZ18" s="9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2"/>
      <c r="BM19" s="93"/>
      <c r="BN19" s="93"/>
      <c r="BO19" s="93"/>
      <c r="BP19" s="93"/>
      <c r="BQ19" s="93"/>
      <c r="BR19" s="93"/>
      <c r="BS19" s="93"/>
      <c r="BT19" s="93"/>
      <c r="BU19" s="93"/>
      <c r="BV19" s="93"/>
      <c r="BW19" s="93"/>
      <c r="BX19" s="93"/>
      <c r="BY19" s="93"/>
      <c r="BZ19" s="9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2"/>
      <c r="BM20" s="93"/>
      <c r="BN20" s="93"/>
      <c r="BO20" s="93"/>
      <c r="BP20" s="93"/>
      <c r="BQ20" s="93"/>
      <c r="BR20" s="93"/>
      <c r="BS20" s="93"/>
      <c r="BT20" s="93"/>
      <c r="BU20" s="93"/>
      <c r="BV20" s="93"/>
      <c r="BW20" s="93"/>
      <c r="BX20" s="93"/>
      <c r="BY20" s="93"/>
      <c r="BZ20" s="9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2"/>
      <c r="BM21" s="93"/>
      <c r="BN21" s="93"/>
      <c r="BO21" s="93"/>
      <c r="BP21" s="93"/>
      <c r="BQ21" s="93"/>
      <c r="BR21" s="93"/>
      <c r="BS21" s="93"/>
      <c r="BT21" s="93"/>
      <c r="BU21" s="93"/>
      <c r="BV21" s="93"/>
      <c r="BW21" s="93"/>
      <c r="BX21" s="93"/>
      <c r="BY21" s="93"/>
      <c r="BZ21" s="9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2"/>
      <c r="BM22" s="93"/>
      <c r="BN22" s="93"/>
      <c r="BO22" s="93"/>
      <c r="BP22" s="93"/>
      <c r="BQ22" s="93"/>
      <c r="BR22" s="93"/>
      <c r="BS22" s="93"/>
      <c r="BT22" s="93"/>
      <c r="BU22" s="93"/>
      <c r="BV22" s="93"/>
      <c r="BW22" s="93"/>
      <c r="BX22" s="93"/>
      <c r="BY22" s="93"/>
      <c r="BZ22" s="9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2"/>
      <c r="BM23" s="93"/>
      <c r="BN23" s="93"/>
      <c r="BO23" s="93"/>
      <c r="BP23" s="93"/>
      <c r="BQ23" s="93"/>
      <c r="BR23" s="93"/>
      <c r="BS23" s="93"/>
      <c r="BT23" s="93"/>
      <c r="BU23" s="93"/>
      <c r="BV23" s="93"/>
      <c r="BW23" s="93"/>
      <c r="BX23" s="93"/>
      <c r="BY23" s="93"/>
      <c r="BZ23" s="9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2"/>
      <c r="BM24" s="93"/>
      <c r="BN24" s="93"/>
      <c r="BO24" s="93"/>
      <c r="BP24" s="93"/>
      <c r="BQ24" s="93"/>
      <c r="BR24" s="93"/>
      <c r="BS24" s="93"/>
      <c r="BT24" s="93"/>
      <c r="BU24" s="93"/>
      <c r="BV24" s="93"/>
      <c r="BW24" s="93"/>
      <c r="BX24" s="93"/>
      <c r="BY24" s="93"/>
      <c r="BZ24" s="9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2"/>
      <c r="BM25" s="93"/>
      <c r="BN25" s="93"/>
      <c r="BO25" s="93"/>
      <c r="BP25" s="93"/>
      <c r="BQ25" s="93"/>
      <c r="BR25" s="93"/>
      <c r="BS25" s="93"/>
      <c r="BT25" s="93"/>
      <c r="BU25" s="93"/>
      <c r="BV25" s="93"/>
      <c r="BW25" s="93"/>
      <c r="BX25" s="93"/>
      <c r="BY25" s="93"/>
      <c r="BZ25" s="9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2"/>
      <c r="BM26" s="93"/>
      <c r="BN26" s="93"/>
      <c r="BO26" s="93"/>
      <c r="BP26" s="93"/>
      <c r="BQ26" s="93"/>
      <c r="BR26" s="93"/>
      <c r="BS26" s="93"/>
      <c r="BT26" s="93"/>
      <c r="BU26" s="93"/>
      <c r="BV26" s="93"/>
      <c r="BW26" s="93"/>
      <c r="BX26" s="93"/>
      <c r="BY26" s="93"/>
      <c r="BZ26" s="9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2"/>
      <c r="BM27" s="93"/>
      <c r="BN27" s="93"/>
      <c r="BO27" s="93"/>
      <c r="BP27" s="93"/>
      <c r="BQ27" s="93"/>
      <c r="BR27" s="93"/>
      <c r="BS27" s="93"/>
      <c r="BT27" s="93"/>
      <c r="BU27" s="93"/>
      <c r="BV27" s="93"/>
      <c r="BW27" s="93"/>
      <c r="BX27" s="93"/>
      <c r="BY27" s="93"/>
      <c r="BZ27" s="9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2"/>
      <c r="BM28" s="93"/>
      <c r="BN28" s="93"/>
      <c r="BO28" s="93"/>
      <c r="BP28" s="93"/>
      <c r="BQ28" s="93"/>
      <c r="BR28" s="93"/>
      <c r="BS28" s="93"/>
      <c r="BT28" s="93"/>
      <c r="BU28" s="93"/>
      <c r="BV28" s="93"/>
      <c r="BW28" s="93"/>
      <c r="BX28" s="93"/>
      <c r="BY28" s="93"/>
      <c r="BZ28" s="9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2"/>
      <c r="BM29" s="93"/>
      <c r="BN29" s="93"/>
      <c r="BO29" s="93"/>
      <c r="BP29" s="93"/>
      <c r="BQ29" s="93"/>
      <c r="BR29" s="93"/>
      <c r="BS29" s="93"/>
      <c r="BT29" s="93"/>
      <c r="BU29" s="93"/>
      <c r="BV29" s="93"/>
      <c r="BW29" s="93"/>
      <c r="BX29" s="93"/>
      <c r="BY29" s="93"/>
      <c r="BZ29" s="9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2"/>
      <c r="BM30" s="93"/>
      <c r="BN30" s="93"/>
      <c r="BO30" s="93"/>
      <c r="BP30" s="93"/>
      <c r="BQ30" s="93"/>
      <c r="BR30" s="93"/>
      <c r="BS30" s="93"/>
      <c r="BT30" s="93"/>
      <c r="BU30" s="93"/>
      <c r="BV30" s="93"/>
      <c r="BW30" s="93"/>
      <c r="BX30" s="93"/>
      <c r="BY30" s="93"/>
      <c r="BZ30" s="9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2"/>
      <c r="BM31" s="93"/>
      <c r="BN31" s="93"/>
      <c r="BO31" s="93"/>
      <c r="BP31" s="93"/>
      <c r="BQ31" s="93"/>
      <c r="BR31" s="93"/>
      <c r="BS31" s="93"/>
      <c r="BT31" s="93"/>
      <c r="BU31" s="93"/>
      <c r="BV31" s="93"/>
      <c r="BW31" s="93"/>
      <c r="BX31" s="93"/>
      <c r="BY31" s="93"/>
      <c r="BZ31" s="9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2"/>
      <c r="BM32" s="93"/>
      <c r="BN32" s="93"/>
      <c r="BO32" s="93"/>
      <c r="BP32" s="93"/>
      <c r="BQ32" s="93"/>
      <c r="BR32" s="93"/>
      <c r="BS32" s="93"/>
      <c r="BT32" s="93"/>
      <c r="BU32" s="93"/>
      <c r="BV32" s="93"/>
      <c r="BW32" s="93"/>
      <c r="BX32" s="93"/>
      <c r="BY32" s="93"/>
      <c r="BZ32" s="9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2"/>
      <c r="BM33" s="93"/>
      <c r="BN33" s="93"/>
      <c r="BO33" s="93"/>
      <c r="BP33" s="93"/>
      <c r="BQ33" s="93"/>
      <c r="BR33" s="93"/>
      <c r="BS33" s="93"/>
      <c r="BT33" s="93"/>
      <c r="BU33" s="93"/>
      <c r="BV33" s="93"/>
      <c r="BW33" s="93"/>
      <c r="BX33" s="93"/>
      <c r="BY33" s="93"/>
      <c r="BZ33" s="9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2"/>
      <c r="BM34" s="93"/>
      <c r="BN34" s="93"/>
      <c r="BO34" s="93"/>
      <c r="BP34" s="93"/>
      <c r="BQ34" s="93"/>
      <c r="BR34" s="93"/>
      <c r="BS34" s="93"/>
      <c r="BT34" s="93"/>
      <c r="BU34" s="93"/>
      <c r="BV34" s="93"/>
      <c r="BW34" s="93"/>
      <c r="BX34" s="93"/>
      <c r="BY34" s="93"/>
      <c r="BZ34" s="9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2"/>
      <c r="BM35" s="93"/>
      <c r="BN35" s="93"/>
      <c r="BO35" s="93"/>
      <c r="BP35" s="93"/>
      <c r="BQ35" s="93"/>
      <c r="BR35" s="93"/>
      <c r="BS35" s="93"/>
      <c r="BT35" s="93"/>
      <c r="BU35" s="93"/>
      <c r="BV35" s="93"/>
      <c r="BW35" s="93"/>
      <c r="BX35" s="93"/>
      <c r="BY35" s="93"/>
      <c r="BZ35" s="9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2"/>
      <c r="BM36" s="93"/>
      <c r="BN36" s="93"/>
      <c r="BO36" s="93"/>
      <c r="BP36" s="93"/>
      <c r="BQ36" s="93"/>
      <c r="BR36" s="93"/>
      <c r="BS36" s="93"/>
      <c r="BT36" s="93"/>
      <c r="BU36" s="93"/>
      <c r="BV36" s="93"/>
      <c r="BW36" s="93"/>
      <c r="BX36" s="93"/>
      <c r="BY36" s="93"/>
      <c r="BZ36" s="9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2"/>
      <c r="BM37" s="93"/>
      <c r="BN37" s="93"/>
      <c r="BO37" s="93"/>
      <c r="BP37" s="93"/>
      <c r="BQ37" s="93"/>
      <c r="BR37" s="93"/>
      <c r="BS37" s="93"/>
      <c r="BT37" s="93"/>
      <c r="BU37" s="93"/>
      <c r="BV37" s="93"/>
      <c r="BW37" s="93"/>
      <c r="BX37" s="93"/>
      <c r="BY37" s="93"/>
      <c r="BZ37" s="9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2"/>
      <c r="BM38" s="93"/>
      <c r="BN38" s="93"/>
      <c r="BO38" s="93"/>
      <c r="BP38" s="93"/>
      <c r="BQ38" s="93"/>
      <c r="BR38" s="93"/>
      <c r="BS38" s="93"/>
      <c r="BT38" s="93"/>
      <c r="BU38" s="93"/>
      <c r="BV38" s="93"/>
      <c r="BW38" s="93"/>
      <c r="BX38" s="93"/>
      <c r="BY38" s="93"/>
      <c r="BZ38" s="9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2"/>
      <c r="BM39" s="93"/>
      <c r="BN39" s="93"/>
      <c r="BO39" s="93"/>
      <c r="BP39" s="93"/>
      <c r="BQ39" s="93"/>
      <c r="BR39" s="93"/>
      <c r="BS39" s="93"/>
      <c r="BT39" s="93"/>
      <c r="BU39" s="93"/>
      <c r="BV39" s="93"/>
      <c r="BW39" s="93"/>
      <c r="BX39" s="93"/>
      <c r="BY39" s="93"/>
      <c r="BZ39" s="9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2"/>
      <c r="BM40" s="93"/>
      <c r="BN40" s="93"/>
      <c r="BO40" s="93"/>
      <c r="BP40" s="93"/>
      <c r="BQ40" s="93"/>
      <c r="BR40" s="93"/>
      <c r="BS40" s="93"/>
      <c r="BT40" s="93"/>
      <c r="BU40" s="93"/>
      <c r="BV40" s="93"/>
      <c r="BW40" s="93"/>
      <c r="BX40" s="93"/>
      <c r="BY40" s="93"/>
      <c r="BZ40" s="9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2"/>
      <c r="BM41" s="93"/>
      <c r="BN41" s="93"/>
      <c r="BO41" s="93"/>
      <c r="BP41" s="93"/>
      <c r="BQ41" s="93"/>
      <c r="BR41" s="93"/>
      <c r="BS41" s="93"/>
      <c r="BT41" s="93"/>
      <c r="BU41" s="93"/>
      <c r="BV41" s="93"/>
      <c r="BW41" s="93"/>
      <c r="BX41" s="93"/>
      <c r="BY41" s="93"/>
      <c r="BZ41" s="9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2"/>
      <c r="BM42" s="93"/>
      <c r="BN42" s="93"/>
      <c r="BO42" s="93"/>
      <c r="BP42" s="93"/>
      <c r="BQ42" s="93"/>
      <c r="BR42" s="93"/>
      <c r="BS42" s="93"/>
      <c r="BT42" s="93"/>
      <c r="BU42" s="93"/>
      <c r="BV42" s="93"/>
      <c r="BW42" s="93"/>
      <c r="BX42" s="93"/>
      <c r="BY42" s="93"/>
      <c r="BZ42" s="9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2"/>
      <c r="BM43" s="93"/>
      <c r="BN43" s="93"/>
      <c r="BO43" s="93"/>
      <c r="BP43" s="93"/>
      <c r="BQ43" s="93"/>
      <c r="BR43" s="93"/>
      <c r="BS43" s="93"/>
      <c r="BT43" s="93"/>
      <c r="BU43" s="93"/>
      <c r="BV43" s="93"/>
      <c r="BW43" s="93"/>
      <c r="BX43" s="93"/>
      <c r="BY43" s="93"/>
      <c r="BZ43" s="9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2"/>
      <c r="BM44" s="93"/>
      <c r="BN44" s="93"/>
      <c r="BO44" s="93"/>
      <c r="BP44" s="93"/>
      <c r="BQ44" s="93"/>
      <c r="BR44" s="93"/>
      <c r="BS44" s="93"/>
      <c r="BT44" s="93"/>
      <c r="BU44" s="93"/>
      <c r="BV44" s="93"/>
      <c r="BW44" s="93"/>
      <c r="BX44" s="93"/>
      <c r="BY44" s="93"/>
      <c r="BZ44" s="9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9"/>
      <c r="BM60" s="90"/>
      <c r="BN60" s="90"/>
      <c r="BO60" s="90"/>
      <c r="BP60" s="90"/>
      <c r="BQ60" s="90"/>
      <c r="BR60" s="90"/>
      <c r="BS60" s="90"/>
      <c r="BT60" s="90"/>
      <c r="BU60" s="90"/>
      <c r="BV60" s="90"/>
      <c r="BW60" s="90"/>
      <c r="BX60" s="90"/>
      <c r="BY60" s="90"/>
      <c r="BZ60" s="9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5"/>
      <c r="BM82" s="96"/>
      <c r="BN82" s="96"/>
      <c r="BO82" s="96"/>
      <c r="BP82" s="96"/>
      <c r="BQ82" s="96"/>
      <c r="BR82" s="96"/>
      <c r="BS82" s="96"/>
      <c r="BT82" s="96"/>
      <c r="BU82" s="96"/>
      <c r="BV82" s="96"/>
      <c r="BW82" s="96"/>
      <c r="BX82" s="96"/>
      <c r="BY82" s="96"/>
      <c r="BZ82" s="9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KUuCIZfwVlQ0NZwzM6c4yf5jU0z+MyYNlx1kqFXJFlsK/jWgVxHieH/iaHjegzMIRtNt0TBNVWlRFJf3dN8ZA==" saltValue="DXcQkEufpEFYHxJ5kiVn3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422029</v>
      </c>
      <c r="D6" s="34">
        <f t="shared" si="3"/>
        <v>46</v>
      </c>
      <c r="E6" s="34">
        <f t="shared" si="3"/>
        <v>1</v>
      </c>
      <c r="F6" s="34">
        <f t="shared" si="3"/>
        <v>0</v>
      </c>
      <c r="G6" s="34">
        <f t="shared" si="3"/>
        <v>1</v>
      </c>
      <c r="H6" s="34" t="str">
        <f t="shared" si="3"/>
        <v>長崎県　佐世保市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57.59</v>
      </c>
      <c r="P6" s="35">
        <f t="shared" si="3"/>
        <v>98.4</v>
      </c>
      <c r="Q6" s="35">
        <f t="shared" si="3"/>
        <v>4195</v>
      </c>
      <c r="R6" s="35">
        <f t="shared" si="3"/>
        <v>246441</v>
      </c>
      <c r="S6" s="35">
        <f t="shared" si="3"/>
        <v>426.01</v>
      </c>
      <c r="T6" s="35">
        <f t="shared" si="3"/>
        <v>578.49</v>
      </c>
      <c r="U6" s="35">
        <f t="shared" si="3"/>
        <v>240087</v>
      </c>
      <c r="V6" s="35">
        <f t="shared" si="3"/>
        <v>219.92</v>
      </c>
      <c r="W6" s="35">
        <f t="shared" si="3"/>
        <v>1091.7</v>
      </c>
      <c r="X6" s="36">
        <f>IF(X7="",NA(),X7)</f>
        <v>112.88</v>
      </c>
      <c r="Y6" s="36">
        <f t="shared" ref="Y6:AG6" si="4">IF(Y7="",NA(),Y7)</f>
        <v>114.52</v>
      </c>
      <c r="Z6" s="36">
        <f t="shared" si="4"/>
        <v>111.18</v>
      </c>
      <c r="AA6" s="36">
        <f t="shared" si="4"/>
        <v>110.15</v>
      </c>
      <c r="AB6" s="36">
        <f t="shared" si="4"/>
        <v>109.04</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183.74</v>
      </c>
      <c r="AU6" s="36">
        <f t="shared" ref="AU6:BC6" si="6">IF(AU7="",NA(),AU7)</f>
        <v>170.95</v>
      </c>
      <c r="AV6" s="36">
        <f t="shared" si="6"/>
        <v>186.79</v>
      </c>
      <c r="AW6" s="36">
        <f t="shared" si="6"/>
        <v>178.82</v>
      </c>
      <c r="AX6" s="36">
        <f t="shared" si="6"/>
        <v>174.74</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492.12</v>
      </c>
      <c r="BF6" s="36">
        <f t="shared" ref="BF6:BN6" si="7">IF(BF7="",NA(),BF7)</f>
        <v>486.74</v>
      </c>
      <c r="BG6" s="36">
        <f t="shared" si="7"/>
        <v>489.07</v>
      </c>
      <c r="BH6" s="36">
        <f t="shared" si="7"/>
        <v>507.85</v>
      </c>
      <c r="BI6" s="36">
        <f t="shared" si="7"/>
        <v>521.11</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110.15</v>
      </c>
      <c r="BQ6" s="36">
        <f t="shared" ref="BQ6:BY6" si="8">IF(BQ7="",NA(),BQ7)</f>
        <v>111.05</v>
      </c>
      <c r="BR6" s="36">
        <f t="shared" si="8"/>
        <v>108.07</v>
      </c>
      <c r="BS6" s="36">
        <f t="shared" si="8"/>
        <v>106.24</v>
      </c>
      <c r="BT6" s="36">
        <f t="shared" si="8"/>
        <v>104.84</v>
      </c>
      <c r="BU6" s="36">
        <f t="shared" si="8"/>
        <v>107.61</v>
      </c>
      <c r="BV6" s="36">
        <f t="shared" si="8"/>
        <v>106.02</v>
      </c>
      <c r="BW6" s="36">
        <f t="shared" si="8"/>
        <v>104.84</v>
      </c>
      <c r="BX6" s="36">
        <f t="shared" si="8"/>
        <v>106.11</v>
      </c>
      <c r="BY6" s="36">
        <f t="shared" si="8"/>
        <v>103.75</v>
      </c>
      <c r="BZ6" s="35" t="str">
        <f>IF(BZ7="","",IF(BZ7="-","【-】","【"&amp;SUBSTITUTE(TEXT(BZ7,"#,##0.00"),"-","△")&amp;"】"))</f>
        <v>【100.05】</v>
      </c>
      <c r="CA6" s="36">
        <f>IF(CA7="",NA(),CA7)</f>
        <v>203.98</v>
      </c>
      <c r="CB6" s="36">
        <f t="shared" ref="CB6:CJ6" si="9">IF(CB7="",NA(),CB7)</f>
        <v>202.98</v>
      </c>
      <c r="CC6" s="36">
        <f t="shared" si="9"/>
        <v>208.24</v>
      </c>
      <c r="CD6" s="36">
        <f t="shared" si="9"/>
        <v>211.08</v>
      </c>
      <c r="CE6" s="36">
        <f t="shared" si="9"/>
        <v>212.04</v>
      </c>
      <c r="CF6" s="36">
        <f t="shared" si="9"/>
        <v>155.69</v>
      </c>
      <c r="CG6" s="36">
        <f t="shared" si="9"/>
        <v>158.6</v>
      </c>
      <c r="CH6" s="36">
        <f t="shared" si="9"/>
        <v>161.82</v>
      </c>
      <c r="CI6" s="36">
        <f t="shared" si="9"/>
        <v>161.03</v>
      </c>
      <c r="CJ6" s="36">
        <f t="shared" si="9"/>
        <v>159.93</v>
      </c>
      <c r="CK6" s="35" t="str">
        <f>IF(CK7="","",IF(CK7="-","【-】","【"&amp;SUBSTITUTE(TEXT(CK7,"#,##0.00"),"-","△")&amp;"】"))</f>
        <v>【166.40】</v>
      </c>
      <c r="CL6" s="36">
        <f>IF(CL7="",NA(),CL7)</f>
        <v>68.41</v>
      </c>
      <c r="CM6" s="36">
        <f t="shared" ref="CM6:CU6" si="10">IF(CM7="",NA(),CM7)</f>
        <v>68.849999999999994</v>
      </c>
      <c r="CN6" s="36">
        <f t="shared" si="10"/>
        <v>66.95</v>
      </c>
      <c r="CO6" s="36">
        <f t="shared" si="10"/>
        <v>64.790000000000006</v>
      </c>
      <c r="CP6" s="36">
        <f t="shared" si="10"/>
        <v>64.19</v>
      </c>
      <c r="CQ6" s="36">
        <f t="shared" si="10"/>
        <v>62.46</v>
      </c>
      <c r="CR6" s="36">
        <f t="shared" si="10"/>
        <v>62.88</v>
      </c>
      <c r="CS6" s="36">
        <f t="shared" si="10"/>
        <v>62.32</v>
      </c>
      <c r="CT6" s="36">
        <f t="shared" si="10"/>
        <v>61.71</v>
      </c>
      <c r="CU6" s="36">
        <f t="shared" si="10"/>
        <v>63.12</v>
      </c>
      <c r="CV6" s="35" t="str">
        <f>IF(CV7="","",IF(CV7="-","【-】","【"&amp;SUBSTITUTE(TEXT(CV7,"#,##0.00"),"-","△")&amp;"】"))</f>
        <v>【60.69】</v>
      </c>
      <c r="CW6" s="36">
        <f>IF(CW7="",NA(),CW7)</f>
        <v>85.24</v>
      </c>
      <c r="CX6" s="36">
        <f t="shared" ref="CX6:DF6" si="11">IF(CX7="",NA(),CX7)</f>
        <v>84.73</v>
      </c>
      <c r="CY6" s="36">
        <f t="shared" si="11"/>
        <v>86.28</v>
      </c>
      <c r="CZ6" s="36">
        <f t="shared" si="11"/>
        <v>87.37</v>
      </c>
      <c r="DA6" s="36">
        <f t="shared" si="11"/>
        <v>87.82</v>
      </c>
      <c r="DB6" s="36">
        <f t="shared" si="11"/>
        <v>90.62</v>
      </c>
      <c r="DC6" s="36">
        <f t="shared" si="11"/>
        <v>90.13</v>
      </c>
      <c r="DD6" s="36">
        <f t="shared" si="11"/>
        <v>90.19</v>
      </c>
      <c r="DE6" s="36">
        <f t="shared" si="11"/>
        <v>90.03</v>
      </c>
      <c r="DF6" s="36">
        <f t="shared" si="11"/>
        <v>90.09</v>
      </c>
      <c r="DG6" s="35" t="str">
        <f>IF(DG7="","",IF(DG7="-","【-】","【"&amp;SUBSTITUTE(TEXT(DG7,"#,##0.00"),"-","△")&amp;"】"))</f>
        <v>【89.82】</v>
      </c>
      <c r="DH6" s="36">
        <f>IF(DH7="",NA(),DH7)</f>
        <v>48.05</v>
      </c>
      <c r="DI6" s="36">
        <f t="shared" ref="DI6:DQ6" si="12">IF(DI7="",NA(),DI7)</f>
        <v>48.7</v>
      </c>
      <c r="DJ6" s="36">
        <f t="shared" si="12"/>
        <v>49.99</v>
      </c>
      <c r="DK6" s="36">
        <f t="shared" si="12"/>
        <v>51.18</v>
      </c>
      <c r="DL6" s="36">
        <f t="shared" si="12"/>
        <v>52.37</v>
      </c>
      <c r="DM6" s="36">
        <f t="shared" si="12"/>
        <v>48.01</v>
      </c>
      <c r="DN6" s="36">
        <f t="shared" si="12"/>
        <v>48.01</v>
      </c>
      <c r="DO6" s="36">
        <f t="shared" si="12"/>
        <v>48.86</v>
      </c>
      <c r="DP6" s="36">
        <f t="shared" si="12"/>
        <v>49.6</v>
      </c>
      <c r="DQ6" s="36">
        <f t="shared" si="12"/>
        <v>50.31</v>
      </c>
      <c r="DR6" s="35" t="str">
        <f>IF(DR7="","",IF(DR7="-","【-】","【"&amp;SUBSTITUTE(TEXT(DR7,"#,##0.00"),"-","△")&amp;"】"))</f>
        <v>【50.19】</v>
      </c>
      <c r="DS6" s="36">
        <f>IF(DS7="",NA(),DS7)</f>
        <v>15.22</v>
      </c>
      <c r="DT6" s="36">
        <f t="shared" ref="DT6:EB6" si="13">IF(DT7="",NA(),DT7)</f>
        <v>15.57</v>
      </c>
      <c r="DU6" s="36">
        <f t="shared" si="13"/>
        <v>16.68</v>
      </c>
      <c r="DV6" s="36">
        <f t="shared" si="13"/>
        <v>17.329999999999998</v>
      </c>
      <c r="DW6" s="36">
        <f t="shared" si="13"/>
        <v>17.760000000000002</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0.65</v>
      </c>
      <c r="EE6" s="36">
        <f t="shared" ref="EE6:EM6" si="14">IF(EE7="",NA(),EE7)</f>
        <v>0.81</v>
      </c>
      <c r="EF6" s="36">
        <f t="shared" si="14"/>
        <v>1.01</v>
      </c>
      <c r="EG6" s="36">
        <f t="shared" si="14"/>
        <v>1.2</v>
      </c>
      <c r="EH6" s="36">
        <f t="shared" si="14"/>
        <v>0.39</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422029</v>
      </c>
      <c r="D7" s="38">
        <v>46</v>
      </c>
      <c r="E7" s="38">
        <v>1</v>
      </c>
      <c r="F7" s="38">
        <v>0</v>
      </c>
      <c r="G7" s="38">
        <v>1</v>
      </c>
      <c r="H7" s="38" t="s">
        <v>93</v>
      </c>
      <c r="I7" s="38" t="s">
        <v>94</v>
      </c>
      <c r="J7" s="38" t="s">
        <v>95</v>
      </c>
      <c r="K7" s="38" t="s">
        <v>96</v>
      </c>
      <c r="L7" s="38" t="s">
        <v>97</v>
      </c>
      <c r="M7" s="38" t="s">
        <v>98</v>
      </c>
      <c r="N7" s="39" t="s">
        <v>99</v>
      </c>
      <c r="O7" s="39">
        <v>57.59</v>
      </c>
      <c r="P7" s="39">
        <v>98.4</v>
      </c>
      <c r="Q7" s="39">
        <v>4195</v>
      </c>
      <c r="R7" s="39">
        <v>246441</v>
      </c>
      <c r="S7" s="39">
        <v>426.01</v>
      </c>
      <c r="T7" s="39">
        <v>578.49</v>
      </c>
      <c r="U7" s="39">
        <v>240087</v>
      </c>
      <c r="V7" s="39">
        <v>219.92</v>
      </c>
      <c r="W7" s="39">
        <v>1091.7</v>
      </c>
      <c r="X7" s="39">
        <v>112.88</v>
      </c>
      <c r="Y7" s="39">
        <v>114.52</v>
      </c>
      <c r="Z7" s="39">
        <v>111.18</v>
      </c>
      <c r="AA7" s="39">
        <v>110.15</v>
      </c>
      <c r="AB7" s="39">
        <v>109.04</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183.74</v>
      </c>
      <c r="AU7" s="39">
        <v>170.95</v>
      </c>
      <c r="AV7" s="39">
        <v>186.79</v>
      </c>
      <c r="AW7" s="39">
        <v>178.82</v>
      </c>
      <c r="AX7" s="39">
        <v>174.74</v>
      </c>
      <c r="AY7" s="39">
        <v>311.99</v>
      </c>
      <c r="AZ7" s="39">
        <v>307.83</v>
      </c>
      <c r="BA7" s="39">
        <v>318.89</v>
      </c>
      <c r="BB7" s="39">
        <v>309.10000000000002</v>
      </c>
      <c r="BC7" s="39">
        <v>306.08</v>
      </c>
      <c r="BD7" s="39">
        <v>260.31</v>
      </c>
      <c r="BE7" s="39">
        <v>492.12</v>
      </c>
      <c r="BF7" s="39">
        <v>486.74</v>
      </c>
      <c r="BG7" s="39">
        <v>489.07</v>
      </c>
      <c r="BH7" s="39">
        <v>507.85</v>
      </c>
      <c r="BI7" s="39">
        <v>521.11</v>
      </c>
      <c r="BJ7" s="39">
        <v>291.77999999999997</v>
      </c>
      <c r="BK7" s="39">
        <v>295.44</v>
      </c>
      <c r="BL7" s="39">
        <v>290.07</v>
      </c>
      <c r="BM7" s="39">
        <v>290.42</v>
      </c>
      <c r="BN7" s="39">
        <v>294.66000000000003</v>
      </c>
      <c r="BO7" s="39">
        <v>275.67</v>
      </c>
      <c r="BP7" s="39">
        <v>110.15</v>
      </c>
      <c r="BQ7" s="39">
        <v>111.05</v>
      </c>
      <c r="BR7" s="39">
        <v>108.07</v>
      </c>
      <c r="BS7" s="39">
        <v>106.24</v>
      </c>
      <c r="BT7" s="39">
        <v>104.84</v>
      </c>
      <c r="BU7" s="39">
        <v>107.61</v>
      </c>
      <c r="BV7" s="39">
        <v>106.02</v>
      </c>
      <c r="BW7" s="39">
        <v>104.84</v>
      </c>
      <c r="BX7" s="39">
        <v>106.11</v>
      </c>
      <c r="BY7" s="39">
        <v>103.75</v>
      </c>
      <c r="BZ7" s="39">
        <v>100.05</v>
      </c>
      <c r="CA7" s="39">
        <v>203.98</v>
      </c>
      <c r="CB7" s="39">
        <v>202.98</v>
      </c>
      <c r="CC7" s="39">
        <v>208.24</v>
      </c>
      <c r="CD7" s="39">
        <v>211.08</v>
      </c>
      <c r="CE7" s="39">
        <v>212.04</v>
      </c>
      <c r="CF7" s="39">
        <v>155.69</v>
      </c>
      <c r="CG7" s="39">
        <v>158.6</v>
      </c>
      <c r="CH7" s="39">
        <v>161.82</v>
      </c>
      <c r="CI7" s="39">
        <v>161.03</v>
      </c>
      <c r="CJ7" s="39">
        <v>159.93</v>
      </c>
      <c r="CK7" s="39">
        <v>166.4</v>
      </c>
      <c r="CL7" s="39">
        <v>68.41</v>
      </c>
      <c r="CM7" s="39">
        <v>68.849999999999994</v>
      </c>
      <c r="CN7" s="39">
        <v>66.95</v>
      </c>
      <c r="CO7" s="39">
        <v>64.790000000000006</v>
      </c>
      <c r="CP7" s="39">
        <v>64.19</v>
      </c>
      <c r="CQ7" s="39">
        <v>62.46</v>
      </c>
      <c r="CR7" s="39">
        <v>62.88</v>
      </c>
      <c r="CS7" s="39">
        <v>62.32</v>
      </c>
      <c r="CT7" s="39">
        <v>61.71</v>
      </c>
      <c r="CU7" s="39">
        <v>63.12</v>
      </c>
      <c r="CV7" s="39">
        <v>60.69</v>
      </c>
      <c r="CW7" s="39">
        <v>85.24</v>
      </c>
      <c r="CX7" s="39">
        <v>84.73</v>
      </c>
      <c r="CY7" s="39">
        <v>86.28</v>
      </c>
      <c r="CZ7" s="39">
        <v>87.37</v>
      </c>
      <c r="DA7" s="39">
        <v>87.82</v>
      </c>
      <c r="DB7" s="39">
        <v>90.62</v>
      </c>
      <c r="DC7" s="39">
        <v>90.13</v>
      </c>
      <c r="DD7" s="39">
        <v>90.19</v>
      </c>
      <c r="DE7" s="39">
        <v>90.03</v>
      </c>
      <c r="DF7" s="39">
        <v>90.09</v>
      </c>
      <c r="DG7" s="39">
        <v>89.82</v>
      </c>
      <c r="DH7" s="39">
        <v>48.05</v>
      </c>
      <c r="DI7" s="39">
        <v>48.7</v>
      </c>
      <c r="DJ7" s="39">
        <v>49.99</v>
      </c>
      <c r="DK7" s="39">
        <v>51.18</v>
      </c>
      <c r="DL7" s="39">
        <v>52.37</v>
      </c>
      <c r="DM7" s="39">
        <v>48.01</v>
      </c>
      <c r="DN7" s="39">
        <v>48.01</v>
      </c>
      <c r="DO7" s="39">
        <v>48.86</v>
      </c>
      <c r="DP7" s="39">
        <v>49.6</v>
      </c>
      <c r="DQ7" s="39">
        <v>50.31</v>
      </c>
      <c r="DR7" s="39">
        <v>50.19</v>
      </c>
      <c r="DS7" s="39">
        <v>15.22</v>
      </c>
      <c r="DT7" s="39">
        <v>15.57</v>
      </c>
      <c r="DU7" s="39">
        <v>16.68</v>
      </c>
      <c r="DV7" s="39">
        <v>17.329999999999998</v>
      </c>
      <c r="DW7" s="39">
        <v>17.760000000000002</v>
      </c>
      <c r="DX7" s="39">
        <v>16.170000000000002</v>
      </c>
      <c r="DY7" s="39">
        <v>16.600000000000001</v>
      </c>
      <c r="DZ7" s="39">
        <v>18.510000000000002</v>
      </c>
      <c r="EA7" s="39">
        <v>20.49</v>
      </c>
      <c r="EB7" s="39">
        <v>21.34</v>
      </c>
      <c r="EC7" s="39">
        <v>20.63</v>
      </c>
      <c r="ED7" s="39">
        <v>0.65</v>
      </c>
      <c r="EE7" s="39">
        <v>0.81</v>
      </c>
      <c r="EF7" s="39">
        <v>1.01</v>
      </c>
      <c r="EG7" s="39">
        <v>1.2</v>
      </c>
      <c r="EH7" s="39">
        <v>0.39</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松本道雄</cp:lastModifiedBy>
  <cp:lastPrinted>2022-01-25T11:08:19Z</cp:lastPrinted>
  <dcterms:created xsi:type="dcterms:W3CDTF">2021-12-03T06:58:10Z</dcterms:created>
  <dcterms:modified xsi:type="dcterms:W3CDTF">2022-01-25T11:19:11Z</dcterms:modified>
  <cp:category/>
</cp:coreProperties>
</file>