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EIRI-HDD\share\経理重要データ\調査・報告\R3\(R4.1.21〆)【財政課照会】公営企業に係る経営比較分析表（令和２年度決算）の分析等について\上下水道局（回答）\"/>
    </mc:Choice>
  </mc:AlternateContent>
  <xr:revisionPtr revIDLastSave="0" documentId="13_ncr:1_{DF213090-2377-4F83-ADDE-5622FBF32619}" xr6:coauthVersionLast="36" xr6:coauthVersionMax="36" xr10:uidLastSave="{00000000-0000-0000-0000-000000000000}"/>
  <workbookProtection workbookAlgorithmName="SHA-512" workbookHashValue="KGdbiGCLcZCsqKBd/G4suh4tc9IBKKDesdPvjQ3ZBTt9xdj8mktH1dguwAbyGjbSqcowu5aVHl/0eCrthzItpg==" workbookSaltValue="yPiy3WIEASLwvK2/WpFuN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O6" i="5"/>
  <c r="I10" i="4" s="1"/>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F85" i="4"/>
  <c r="E85" i="4"/>
  <c r="BB10" i="4"/>
  <c r="AT10" i="4"/>
  <c r="AL10" i="4"/>
  <c r="W10" i="4"/>
  <c r="P10" i="4"/>
  <c r="B10" i="4"/>
  <c r="BB8" i="4"/>
  <c r="AT8" i="4"/>
  <c r="P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<sst xmlns="http://schemas.openxmlformats.org/spreadsheetml/2006/main" count="228" uniqueCount="112">
  <si>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</si>
  <si>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</si>
  <si>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</si>
  <si>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</si>
  <si>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</si>
  <si>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</si>
  <si>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</si>
  <si>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</si>
  <si>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</si>
  <si>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</si>
  <si>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</si>
  <si>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</si>
  <si>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</si>
  <si>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</si>
  <si>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</si>
  <si>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</si>
  <si>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</si>
  <si>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</si>
  <si>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</si>
  <si>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</si>
  <si>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</si>
  <si>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</si>
  <si>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</si>
  <si>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</si>
  <si>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</si>
  <si>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</si>
  <si>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</si>
  <si>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</si>
  <si>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</si>
  <si>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</si>
  <si>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</si>
  <si>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</si>
  <si>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</si>
  <si>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</si>
  <si>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</si>
  <si>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</si>
  <si>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</si>
  <si>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</si>
  <si>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</si>
  <si>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</si>
  <si>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</si>
  <si>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</si>
  <si>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</si>
  <si>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</si>
  <si>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</si>
  <si>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</si>
  <si>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</si>
  <si>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</si>
  <si>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</si>
  <si>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</si>
  <si>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</si>
  <si>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</si>
  <si>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</si>
  <si>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</si>
  <si>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</si>
  <si>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</si>
  <si>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</si>
  <si>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</si>
  <si>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</si>
  <si>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</si>
  <si>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</si>
  <si>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</si>
  <si>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</si>
  <si>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</si>
  <si>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</si>
  <si>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</si>
  <si>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</si>
  <si>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</si>
  <si>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</si>
  <si>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</si>
  <si>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</si>
  <si>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</si>
  <si>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</si>
  <si>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</si>
  <si>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</si>
  <si>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</si>
  <si>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</si>
  <si>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</si>
  <si>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</si>
  <si>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</si>
  <si>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</si>
  <si>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</si>
  <si>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</si>
  <si>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</si>
  <si>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</si>
  <si>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</si>
  <si>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</si>
  <si>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</si>
  <si>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</si>
  <si>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</si>
  <si>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</si>
  <si>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</si>
  <si>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</si>
  <si>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</si>
  <si>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</si>
  <si>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</si>
  <si>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</si>
  <si>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</si>
  <si>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</si>
  <si>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</si>
  <si>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</si>
  <si>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</si>
  <si>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</si>
  <si>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</si>
  <si>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</si>
  <si>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</si>
  <si>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</si>
  <si>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</si>
  <si>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</si>
  <si>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類似団体平均と比較してほぼ同率となっていますが、資産の老朽度の進行が懸念されます。
②管路経年化率
　類似団体平均と比較して低い数値となっています。しかしながら、年々数値が上昇していることから法定耐用年数を経過した管路の保有が増加している状況で、今後も増加していくことが懸念されます。そのため、計画的な管路更新を進めていく必要があります。
③管路更新率
　「管路更新計画」に基づき、計画的な更新を行っているため、類似団体平均と比較して比率が高く、更新が進んでいます。</t>
    <rPh sb="14" eb="18">
      <t>ルイジダンタイ</t>
    </rPh>
    <rPh sb="65" eb="69">
      <t>ルイジダンタイ</t>
    </rPh>
    <rPh sb="231" eb="233">
      <t>ヒリツ</t>
    </rPh>
    <rPh sb="234" eb="235">
      <t>タカ</t>
    </rPh>
    <phoneticPr fontId="4"/>
  </si>
  <si>
    <t>　今年度は、昨年度に引き続き「上下水道事業中期経営計画（平成28年度～平成32年度）」に沿って事業を着実に実施し、経営の改善に努めました。
　今後は浄水場施設の耐震化及び劣化補修などが予定されており、経営状況は厳しくなることが予測されますので、令和2年度に策定した「大村市水道事業経営戦略2021」に沿って事業を着実に実施し、さらなる経営基盤の強化を図る必要があります。</t>
    <rPh sb="74" eb="77">
      <t>ジョウスイジョウ</t>
    </rPh>
    <rPh sb="77" eb="79">
      <t>シセツ</t>
    </rPh>
    <rPh sb="80" eb="83">
      <t>タイシンカ</t>
    </rPh>
    <rPh sb="83" eb="84">
      <t>オヨ</t>
    </rPh>
    <rPh sb="85" eb="89">
      <t>レッカホシュウ</t>
    </rPh>
    <rPh sb="113" eb="115">
      <t>ヨソク</t>
    </rPh>
    <rPh sb="167" eb="171">
      <t>ケイエイキバン</t>
    </rPh>
    <rPh sb="172" eb="174">
      <t>キョウカ</t>
    </rPh>
    <rPh sb="177" eb="179">
      <t>ヒツヨウ</t>
    </rPh>
    <phoneticPr fontId="4"/>
  </si>
  <si>
    <r>
      <t>①経常収支比率、⑤料金回収率
　100％を上回っているため、費用を収益でまかなえていることになります。今後も費用の増加が見込まれるため、効率的な経営に努めていく必要があります。
②累積欠損比率
　平成26年度の新会計基準適用後、累積欠損金は生じていません。
③流動比率
　100％を上回っていますが、類似団体平均と比較して低く、短期的な支払能力に乏しい状況であると言えることから、今後、資金の確保を行っていく必要があります。
④企業債残高対給水収益比率
　これまで拡張事業に係る多額の費用を企業債で賄っているため、料金収入の約5倍を超える企業債残高を抱えています。今後は、将来世代への過度な負担を避けるため、企業債の発行を抑制し、企業債残高の縮小を図っていく必要があります。
⑥給水原価
　前年度に対し数値が下がっています。</t>
    </r>
    <r>
      <rPr>
        <sz val="9"/>
        <color theme="1"/>
        <rFont val="ＭＳ ゴシック"/>
        <family val="3"/>
        <charset val="128"/>
      </rPr>
      <t>主な要因として、減価償却費の減少が挙げられます。</t>
    </r>
    <r>
      <rPr>
        <sz val="9"/>
        <rFont val="ＭＳ ゴシック"/>
        <family val="3"/>
        <charset val="128"/>
      </rPr>
      <t xml:space="preserve">
⑦施設利用率
　類似団体平均と比較しても高い数値で、施設を効率的に利用しています。施設利用率が高いということは、予備能力が不足していることになり、ダムの取水制限等の影響を考慮した給水能力の増強を考えていく必要があります。　
⑧有収率
　前年度に対し数値が上がっていますが。今後も引き続き漏水調査・修繕の適正な実施に合わせ、漏水が頻発している個人所有の給水管を更新していく必要があります。</t>
    </r>
    <rPh sb="9" eb="11">
      <t>リョウキン</t>
    </rPh>
    <rPh sb="11" eb="13">
      <t>カイシュウ</t>
    </rPh>
    <rPh sb="13" eb="14">
      <t>リツ</t>
    </rPh>
    <rPh sb="68" eb="71">
      <t>コウリツテキ</t>
    </rPh>
    <rPh sb="72" eb="74">
      <t>ケイエイ</t>
    </rPh>
    <rPh sb="90" eb="96">
      <t>ルイセキケッソンヒリツ</t>
    </rPh>
    <rPh sb="98" eb="100">
      <t>ヘイセイ</t>
    </rPh>
    <rPh sb="102" eb="104">
      <t>ネンド</t>
    </rPh>
    <rPh sb="105" eb="106">
      <t>シン</t>
    </rPh>
    <rPh sb="106" eb="108">
      <t>カイケイ</t>
    </rPh>
    <rPh sb="108" eb="110">
      <t>キジュン</t>
    </rPh>
    <rPh sb="110" eb="113">
      <t>テキヨウゴ</t>
    </rPh>
    <rPh sb="114" eb="118">
      <t>ルイセキケッソン</t>
    </rPh>
    <rPh sb="118" eb="119">
      <t>キン</t>
    </rPh>
    <rPh sb="120" eb="121">
      <t>ショウ</t>
    </rPh>
    <rPh sb="150" eb="154">
      <t>ルイジダンタイ</t>
    </rPh>
    <rPh sb="232" eb="236">
      <t>カクチョウジギョウ</t>
    </rPh>
    <rPh sb="266" eb="267">
      <t>コ</t>
    </rPh>
    <rPh sb="354" eb="355">
      <t>サ</t>
    </rPh>
    <rPh sb="376" eb="378">
      <t>ゲンショウ</t>
    </rPh>
    <rPh sb="388" eb="390">
      <t>シセツ</t>
    </rPh>
    <rPh sb="390" eb="392">
      <t>リヨウ</t>
    </rPh>
    <rPh sb="392" eb="393">
      <t>リツ</t>
    </rPh>
    <rPh sb="395" eb="397">
      <t>ルイジ</t>
    </rPh>
    <rPh sb="397" eb="399">
      <t>ダンタイ</t>
    </rPh>
    <rPh sb="399" eb="401">
      <t>ヘイキン</t>
    </rPh>
    <rPh sb="402" eb="404">
      <t>ヒカク</t>
    </rPh>
    <rPh sb="407" eb="408">
      <t>タカ</t>
    </rPh>
    <rPh sb="409" eb="411">
      <t>スウチ</t>
    </rPh>
    <rPh sb="413" eb="415">
      <t>シセツ</t>
    </rPh>
    <rPh sb="416" eb="419">
      <t>コウリツテキ</t>
    </rPh>
    <rPh sb="420" eb="422">
      <t>リヨウ</t>
    </rPh>
    <rPh sb="428" eb="433">
      <t>シセツリヨウリツ</t>
    </rPh>
    <rPh sb="434" eb="435">
      <t>タカ</t>
    </rPh>
    <rPh sb="448" eb="450">
      <t>フソク</t>
    </rPh>
    <rPh sb="463" eb="467">
      <t>シュスイセイゲン</t>
    </rPh>
    <rPh sb="467" eb="468">
      <t>トウ</t>
    </rPh>
    <rPh sb="469" eb="471">
      <t>エイキョウ</t>
    </rPh>
    <rPh sb="472" eb="474">
      <t>コウリョ</t>
    </rPh>
    <rPh sb="476" eb="478">
      <t>キュウスイ</t>
    </rPh>
    <rPh sb="478" eb="480">
      <t>ノウリョク</t>
    </rPh>
    <rPh sb="481" eb="483">
      <t>ゾウキョウ</t>
    </rPh>
    <rPh sb="484" eb="485">
      <t>カンガ</t>
    </rPh>
    <rPh sb="489" eb="491">
      <t>ヒツヨウ</t>
    </rPh>
    <rPh sb="505" eb="508">
      <t>ゼンネンド</t>
    </rPh>
    <rPh sb="509" eb="510">
      <t>タイ</t>
    </rPh>
    <rPh sb="514" eb="515">
      <t>ア</t>
    </rPh>
    <rPh sb="523" eb="525">
      <t>コンゴ</t>
    </rPh>
    <rPh sb="526" eb="527">
      <t>ヒ</t>
    </rPh>
    <rPh sb="528" eb="529">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</si>
</sst>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0.39</c:v>
                </c:pt>
                <c:pt idx="1">
                  <c:v>1.03</c:v>
                </c:pt>
                <c:pt idx="2">
                  <c:v>0.78</c:v>
                </c:pt>
                <c:pt idx="3">
                  <c:v>0.83</c:v>
                </c:pt>
                <c:pt idx="4">
                  <c:v>0.8</c:v>
                </c:pt>
              </c:numCache>
            </c:numRef>
          </c:val>
          <c:extLst>
            <c:ext xmlns:c16="http://schemas.microsoft.com/office/drawing/2014/chart" uri="{C3380CC4-5D6E-409C-BE32-E72D297353CC}">
              <c16:uniqueId val="{00000000-5392-4A5C-BE1E-A71CE76A27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5392-4A5C-BE1E-A71CE76A27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66</c:v>
                </c:pt>
                <c:pt idx="1">
                  <c:v>67.97</c:v>
                </c:pt>
                <c:pt idx="2">
                  <c:v>68.34</c:v>
                </c:pt>
                <c:pt idx="3">
                  <c:v>67.260000000000005</c:v>
                </c:pt>
                <c:pt idx="4">
                  <c:v>70.94</c:v>
                </c:pt>
              </c:numCache>
            </c:numRef>
          </c:val>
          <c:extLst>
            <c:ext xmlns:c16="http://schemas.microsoft.com/office/drawing/2014/chart" uri="{C3380CC4-5D6E-409C-BE32-E72D297353CC}">
              <c16:uniqueId val="{00000000-5418-4805-97BA-A69ABFAEF5A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5418-4805-97BA-A69ABFAEF5A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91.19</c:v>
                </c:pt>
                <c:pt idx="1">
                  <c:v>88.66</c:v>
                </c:pt>
                <c:pt idx="2">
                  <c:v>88.51</c:v>
                </c:pt>
                <c:pt idx="3">
                  <c:v>87.31</c:v>
                </c:pt>
                <c:pt idx="4">
                  <c:v>88.96</c:v>
                </c:pt>
              </c:numCache>
            </c:numRef>
          </c:val>
          <c:extLst>
            <c:ext xmlns:c16="http://schemas.microsoft.com/office/drawing/2014/chart" uri="{C3380CC4-5D6E-409C-BE32-E72D297353CC}">
              <c16:uniqueId val="{00000000-9C7D-40A0-B669-5146B4952ED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9C7D-40A0-B669-5146B4952ED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120.94</c:v>
                </c:pt>
                <c:pt idx="1">
                  <c:v>119.43</c:v>
                </c:pt>
                <c:pt idx="2">
                  <c:v>112.91</c:v>
                </c:pt>
                <c:pt idx="3">
                  <c:v>117</c:v>
                </c:pt>
                <c:pt idx="4">
                  <c:v>121.37</c:v>
                </c:pt>
              </c:numCache>
            </c:numRef>
          </c:val>
          <c:extLst>
            <c:ext xmlns:c16="http://schemas.microsoft.com/office/drawing/2014/chart" uri="{C3380CC4-5D6E-409C-BE32-E72D297353CC}">
              <c16:uniqueId val="{00000000-8A37-4F88-9A38-5083C526202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8A37-4F88-9A38-5083C526202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49.42</c:v>
                </c:pt>
                <c:pt idx="1">
                  <c:v>47</c:v>
                </c:pt>
                <c:pt idx="2">
                  <c:v>47.28</c:v>
                </c:pt>
                <c:pt idx="3">
                  <c:v>48.79</c:v>
                </c:pt>
                <c:pt idx="4">
                  <c:v>49.24</c:v>
                </c:pt>
              </c:numCache>
            </c:numRef>
          </c:val>
          <c:extLst>
            <c:ext xmlns:c16="http://schemas.microsoft.com/office/drawing/2014/chart" uri="{C3380CC4-5D6E-409C-BE32-E72D297353CC}">
              <c16:uniqueId val="{00000000-5B6B-4EF6-9320-1F4B2A7E2C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5B6B-4EF6-9320-1F4B2A7E2C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6.35</c:v>
                </c:pt>
                <c:pt idx="1">
                  <c:v>9.3000000000000007</c:v>
                </c:pt>
                <c:pt idx="2">
                  <c:v>10.86</c:v>
                </c:pt>
                <c:pt idx="3">
                  <c:v>11.12</c:v>
                </c:pt>
                <c:pt idx="4">
                  <c:v>11.41</c:v>
                </c:pt>
              </c:numCache>
            </c:numRef>
          </c:val>
          <c:extLst>
            <c:ext xmlns:c16="http://schemas.microsoft.com/office/drawing/2014/chart" uri="{C3380CC4-5D6E-409C-BE32-E72D297353CC}">
              <c16:uniqueId val="{00000000-26CE-4F1B-907A-60443BC64B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26CE-4F1B-907A-60443BC64B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57-4942-8459-59A96344634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6257-4942-8459-59A96344634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136.16999999999999</c:v>
                </c:pt>
                <c:pt idx="1">
                  <c:v>129.29</c:v>
                </c:pt>
                <c:pt idx="2">
                  <c:v>108.12</c:v>
                </c:pt>
                <c:pt idx="3">
                  <c:v>128.63</c:v>
                </c:pt>
                <c:pt idx="4">
                  <c:v>127.11</c:v>
                </c:pt>
              </c:numCache>
            </c:numRef>
          </c:val>
          <c:extLst>
            <c:ext xmlns:c16="http://schemas.microsoft.com/office/drawing/2014/chart" uri="{C3380CC4-5D6E-409C-BE32-E72D297353CC}">
              <c16:uniqueId val="{00000000-360E-4689-83C8-2BA28F3BB8B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360E-4689-83C8-2BA28F3BB8B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556.44000000000005</c:v>
                </c:pt>
                <c:pt idx="1">
                  <c:v>595.64</c:v>
                </c:pt>
                <c:pt idx="2">
                  <c:v>569.16999999999996</c:v>
                </c:pt>
                <c:pt idx="3">
                  <c:v>546.29999999999995</c:v>
                </c:pt>
                <c:pt idx="4">
                  <c:v>539.20000000000005</c:v>
                </c:pt>
              </c:numCache>
            </c:numRef>
          </c:val>
          <c:extLst>
            <c:ext xmlns:c16="http://schemas.microsoft.com/office/drawing/2014/chart" uri="{C3380CC4-5D6E-409C-BE32-E72D297353CC}">
              <c16:uniqueId val="{00000000-35FC-4992-9DC8-C85CF05F1A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35FC-4992-9DC8-C85CF05F1A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119.94</c:v>
                </c:pt>
                <c:pt idx="1">
                  <c:v>114.73</c:v>
                </c:pt>
                <c:pt idx="2">
                  <c:v>107.58</c:v>
                </c:pt>
                <c:pt idx="3">
                  <c:v>110.83</c:v>
                </c:pt>
                <c:pt idx="4">
                  <c:v>116.41</c:v>
                </c:pt>
              </c:numCache>
            </c:numRef>
          </c:val>
          <c:extLst>
            <c:ext xmlns:c16="http://schemas.microsoft.com/office/drawing/2014/chart" uri="{C3380CC4-5D6E-409C-BE32-E72D297353CC}">
              <c16:uniqueId val="{00000000-A789-407D-9B9C-3E70DE66B2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A789-407D-9B9C-3E70DE66B2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165.91</c:v>
                </c:pt>
                <c:pt idx="1">
                  <c:v>177.53</c:v>
                </c:pt>
                <c:pt idx="2">
                  <c:v>189.59</c:v>
                </c:pt>
                <c:pt idx="3">
                  <c:v>183.78</c:v>
                </c:pt>
                <c:pt idx="4">
                  <c:v>174.2</c:v>
                </c:pt>
              </c:numCache>
            </c:numRef>
          </c:val>
          <c:extLst>
            <c:ext xmlns:c16="http://schemas.microsoft.com/office/drawing/2014/chart" uri="{C3380CC4-5D6E-409C-BE32-E72D297353CC}">
              <c16:uniqueId val="{00000000-DBBC-432D-952B-F3AB1EF8D42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DBBC-432D-952B-F3AB1EF8D42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大村市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自治体職員</v>
      </c>
      <c r="AE8" s="77"/>
      <c r="AF8" s="77"/>
      <c r="AG8" s="77"/>
      <c r="AH8" s="77"/>
      <c r="AI8" s="77"/>
      <c r="AJ8" s="77"/>
      <c r="AK8" s="4"/>
      <c r="AL8" s="65">
        <f>データ!$R$6</f>
        <v>97336</v>
      </c>
      <c r="AM8" s="65"/>
      <c r="AN8" s="65"/>
      <c r="AO8" s="65"/>
      <c r="AP8" s="65"/>
      <c r="AQ8" s="65"/>
      <c r="AR8" s="65"/>
      <c r="AS8" s="65"/>
      <c r="AT8" s="61">
        <f>データ!$S$6</f>
        <v>126.73</v>
      </c>
      <c r="AU8" s="62"/>
      <c r="AV8" s="62"/>
      <c r="AW8" s="62"/>
      <c r="AX8" s="62"/>
      <c r="AY8" s="62"/>
      <c r="AZ8" s="62"/>
      <c r="BA8" s="62"/>
      <c r="BB8" s="64">
        <f>データ!$T$6</f>
        <v>768.06</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15">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15">
      <c r="A10" s="2"/>
      <c r="B10" s="61" t="str">
        <f>データ!$N$6</f>
        <v>-</v>
      </c>
      <c r="C10" s="62"/>
      <c r="D10" s="62"/>
      <c r="E10" s="62"/>
      <c r="F10" s="62"/>
      <c r="G10" s="62"/>
      <c r="H10" s="62"/>
      <c r="I10" s="61">
        <f>データ!$O$6</f>
        <v>44.63</v>
      </c>
      <c r="J10" s="62"/>
      <c r="K10" s="62"/>
      <c r="L10" s="62"/>
      <c r="M10" s="62"/>
      <c r="N10" s="62"/>
      <c r="O10" s="63"/>
      <c r="P10" s="64">
        <f>データ!$P$6</f>
        <v>96.54</v>
      </c>
      <c r="Q10" s="64"/>
      <c r="R10" s="64"/>
      <c r="S10" s="64"/>
      <c r="T10" s="64"/>
      <c r="U10" s="64"/>
      <c r="V10" s="64"/>
      <c r="W10" s="65">
        <f>データ!$Q$6</f>
        <v>3905</v>
      </c>
      <c r="X10" s="65"/>
      <c r="Y10" s="65"/>
      <c r="Z10" s="65"/>
      <c r="AA10" s="65"/>
      <c r="AB10" s="65"/>
      <c r="AC10" s="65"/>
      <c r="AD10" s="2"/>
      <c r="AE10" s="2"/>
      <c r="AF10" s="2"/>
      <c r="AG10" s="2"/>
      <c r="AH10" s="4"/>
      <c r="AI10" s="4"/>
      <c r="AJ10" s="4"/>
      <c r="AK10" s="4"/>
      <c r="AL10" s="65">
        <f>データ!$U$6</f>
        <v>93926</v>
      </c>
      <c r="AM10" s="65"/>
      <c r="AN10" s="65"/>
      <c r="AO10" s="65"/>
      <c r="AP10" s="65"/>
      <c r="AQ10" s="65"/>
      <c r="AR10" s="65"/>
      <c r="AS10" s="65"/>
      <c r="AT10" s="61">
        <f>データ!$V$6</f>
        <v>65.3</v>
      </c>
      <c r="AU10" s="62"/>
      <c r="AV10" s="62"/>
      <c r="AW10" s="62"/>
      <c r="AX10" s="62"/>
      <c r="AY10" s="62"/>
      <c r="AZ10" s="62"/>
      <c r="BA10" s="62"/>
      <c r="BB10" s="64">
        <f>データ!$W$6</f>
        <v>1438.38</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2" t="s">
        <v>109</v>
      </c>
      <c r="BM47" s="93"/>
      <c r="BN47" s="93"/>
      <c r="BO47" s="93"/>
      <c r="BP47" s="93"/>
      <c r="BQ47" s="93"/>
      <c r="BR47" s="93"/>
      <c r="BS47" s="93"/>
      <c r="BT47" s="93"/>
      <c r="BU47" s="93"/>
      <c r="BV47" s="93"/>
      <c r="BW47" s="93"/>
      <c r="BX47" s="93"/>
      <c r="BY47" s="93"/>
      <c r="BZ47" s="9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2"/>
      <c r="BM48" s="93"/>
      <c r="BN48" s="93"/>
      <c r="BO48" s="93"/>
      <c r="BP48" s="93"/>
      <c r="BQ48" s="93"/>
      <c r="BR48" s="93"/>
      <c r="BS48" s="93"/>
      <c r="BT48" s="93"/>
      <c r="BU48" s="93"/>
      <c r="BV48" s="93"/>
      <c r="BW48" s="93"/>
      <c r="BX48" s="93"/>
      <c r="BY48" s="93"/>
      <c r="BZ48" s="9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2"/>
      <c r="BM49" s="93"/>
      <c r="BN49" s="93"/>
      <c r="BO49" s="93"/>
      <c r="BP49" s="93"/>
      <c r="BQ49" s="93"/>
      <c r="BR49" s="93"/>
      <c r="BS49" s="93"/>
      <c r="BT49" s="93"/>
      <c r="BU49" s="93"/>
      <c r="BV49" s="93"/>
      <c r="BW49" s="93"/>
      <c r="BX49" s="93"/>
      <c r="BY49" s="93"/>
      <c r="BZ49" s="9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2"/>
      <c r="BM50" s="93"/>
      <c r="BN50" s="93"/>
      <c r="BO50" s="93"/>
      <c r="BP50" s="93"/>
      <c r="BQ50" s="93"/>
      <c r="BR50" s="93"/>
      <c r="BS50" s="93"/>
      <c r="BT50" s="93"/>
      <c r="BU50" s="93"/>
      <c r="BV50" s="93"/>
      <c r="BW50" s="93"/>
      <c r="BX50" s="93"/>
      <c r="BY50" s="93"/>
      <c r="BZ50" s="9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2"/>
      <c r="BM51" s="93"/>
      <c r="BN51" s="93"/>
      <c r="BO51" s="93"/>
      <c r="BP51" s="93"/>
      <c r="BQ51" s="93"/>
      <c r="BR51" s="93"/>
      <c r="BS51" s="93"/>
      <c r="BT51" s="93"/>
      <c r="BU51" s="93"/>
      <c r="BV51" s="93"/>
      <c r="BW51" s="93"/>
      <c r="BX51" s="93"/>
      <c r="BY51" s="93"/>
      <c r="BZ51" s="9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2"/>
      <c r="BM52" s="93"/>
      <c r="BN52" s="93"/>
      <c r="BO52" s="93"/>
      <c r="BP52" s="93"/>
      <c r="BQ52" s="93"/>
      <c r="BR52" s="93"/>
      <c r="BS52" s="93"/>
      <c r="BT52" s="93"/>
      <c r="BU52" s="93"/>
      <c r="BV52" s="93"/>
      <c r="BW52" s="93"/>
      <c r="BX52" s="93"/>
      <c r="BY52" s="93"/>
      <c r="BZ52" s="9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2"/>
      <c r="BM53" s="93"/>
      <c r="BN53" s="93"/>
      <c r="BO53" s="93"/>
      <c r="BP53" s="93"/>
      <c r="BQ53" s="93"/>
      <c r="BR53" s="93"/>
      <c r="BS53" s="93"/>
      <c r="BT53" s="93"/>
      <c r="BU53" s="93"/>
      <c r="BV53" s="93"/>
      <c r="BW53" s="93"/>
      <c r="BX53" s="93"/>
      <c r="BY53" s="93"/>
      <c r="BZ53" s="9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2"/>
      <c r="BM54" s="93"/>
      <c r="BN54" s="93"/>
      <c r="BO54" s="93"/>
      <c r="BP54" s="93"/>
      <c r="BQ54" s="93"/>
      <c r="BR54" s="93"/>
      <c r="BS54" s="93"/>
      <c r="BT54" s="93"/>
      <c r="BU54" s="93"/>
      <c r="BV54" s="93"/>
      <c r="BW54" s="93"/>
      <c r="BX54" s="93"/>
      <c r="BY54" s="93"/>
      <c r="BZ54" s="9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2"/>
      <c r="BM55" s="93"/>
      <c r="BN55" s="93"/>
      <c r="BO55" s="93"/>
      <c r="BP55" s="93"/>
      <c r="BQ55" s="93"/>
      <c r="BR55" s="93"/>
      <c r="BS55" s="93"/>
      <c r="BT55" s="93"/>
      <c r="BU55" s="93"/>
      <c r="BV55" s="93"/>
      <c r="BW55" s="93"/>
      <c r="BX55" s="93"/>
      <c r="BY55" s="93"/>
      <c r="BZ55" s="9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2"/>
      <c r="BM56" s="93"/>
      <c r="BN56" s="93"/>
      <c r="BO56" s="93"/>
      <c r="BP56" s="93"/>
      <c r="BQ56" s="93"/>
      <c r="BR56" s="93"/>
      <c r="BS56" s="93"/>
      <c r="BT56" s="93"/>
      <c r="BU56" s="93"/>
      <c r="BV56" s="93"/>
      <c r="BW56" s="93"/>
      <c r="BX56" s="93"/>
      <c r="BY56" s="93"/>
      <c r="BZ56" s="9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2"/>
      <c r="BM57" s="93"/>
      <c r="BN57" s="93"/>
      <c r="BO57" s="93"/>
      <c r="BP57" s="93"/>
      <c r="BQ57" s="93"/>
      <c r="BR57" s="93"/>
      <c r="BS57" s="93"/>
      <c r="BT57" s="93"/>
      <c r="BU57" s="93"/>
      <c r="BV57" s="93"/>
      <c r="BW57" s="93"/>
      <c r="BX57" s="93"/>
      <c r="BY57" s="93"/>
      <c r="BZ57" s="9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2"/>
      <c r="BM58" s="93"/>
      <c r="BN58" s="93"/>
      <c r="BO58" s="93"/>
      <c r="BP58" s="93"/>
      <c r="BQ58" s="93"/>
      <c r="BR58" s="93"/>
      <c r="BS58" s="93"/>
      <c r="BT58" s="93"/>
      <c r="BU58" s="93"/>
      <c r="BV58" s="93"/>
      <c r="BW58" s="93"/>
      <c r="BX58" s="93"/>
      <c r="BY58" s="93"/>
      <c r="BZ58" s="9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2"/>
      <c r="BM59" s="93"/>
      <c r="BN59" s="93"/>
      <c r="BO59" s="93"/>
      <c r="BP59" s="93"/>
      <c r="BQ59" s="93"/>
      <c r="BR59" s="93"/>
      <c r="BS59" s="93"/>
      <c r="BT59" s="93"/>
      <c r="BU59" s="93"/>
      <c r="BV59" s="93"/>
      <c r="BW59" s="93"/>
      <c r="BX59" s="93"/>
      <c r="BY59" s="93"/>
      <c r="BZ59" s="94"/>
    </row>
    <row r="60" spans="1:78" ht="13.5" customHeight="1" x14ac:dyDescent="0.15">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92"/>
      <c r="BM60" s="93"/>
      <c r="BN60" s="93"/>
      <c r="BO60" s="93"/>
      <c r="BP60" s="93"/>
      <c r="BQ60" s="93"/>
      <c r="BR60" s="93"/>
      <c r="BS60" s="93"/>
      <c r="BT60" s="93"/>
      <c r="BU60" s="93"/>
      <c r="BV60" s="93"/>
      <c r="BW60" s="93"/>
      <c r="BX60" s="93"/>
      <c r="BY60" s="93"/>
      <c r="BZ60" s="94"/>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92"/>
      <c r="BM61" s="93"/>
      <c r="BN61" s="93"/>
      <c r="BO61" s="93"/>
      <c r="BP61" s="93"/>
      <c r="BQ61" s="93"/>
      <c r="BR61" s="93"/>
      <c r="BS61" s="93"/>
      <c r="BT61" s="93"/>
      <c r="BU61" s="93"/>
      <c r="BV61" s="93"/>
      <c r="BW61" s="93"/>
      <c r="BX61" s="93"/>
      <c r="BY61" s="93"/>
      <c r="BZ61" s="9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2"/>
      <c r="BM62" s="93"/>
      <c r="BN62" s="93"/>
      <c r="BO62" s="93"/>
      <c r="BP62" s="93"/>
      <c r="BQ62" s="93"/>
      <c r="BR62" s="93"/>
      <c r="BS62" s="93"/>
      <c r="BT62" s="93"/>
      <c r="BU62" s="93"/>
      <c r="BV62" s="93"/>
      <c r="BW62" s="93"/>
      <c r="BX62" s="93"/>
      <c r="BY62" s="93"/>
      <c r="BZ62" s="9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2"/>
      <c r="BM63" s="93"/>
      <c r="BN63" s="93"/>
      <c r="BO63" s="93"/>
      <c r="BP63" s="93"/>
      <c r="BQ63" s="93"/>
      <c r="BR63" s="93"/>
      <c r="BS63" s="93"/>
      <c r="BT63" s="93"/>
      <c r="BU63" s="93"/>
      <c r="BV63" s="93"/>
      <c r="BW63" s="93"/>
      <c r="BX63" s="93"/>
      <c r="BY63" s="93"/>
      <c r="BZ63" s="9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2" t="s">
        <v>110</v>
      </c>
      <c r="BM66" s="93"/>
      <c r="BN66" s="93"/>
      <c r="BO66" s="93"/>
      <c r="BP66" s="93"/>
      <c r="BQ66" s="93"/>
      <c r="BR66" s="93"/>
      <c r="BS66" s="93"/>
      <c r="BT66" s="93"/>
      <c r="BU66" s="93"/>
      <c r="BV66" s="93"/>
      <c r="BW66" s="93"/>
      <c r="BX66" s="93"/>
      <c r="BY66" s="93"/>
      <c r="BZ66" s="9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2"/>
      <c r="BM67" s="93"/>
      <c r="BN67" s="93"/>
      <c r="BO67" s="93"/>
      <c r="BP67" s="93"/>
      <c r="BQ67" s="93"/>
      <c r="BR67" s="93"/>
      <c r="BS67" s="93"/>
      <c r="BT67" s="93"/>
      <c r="BU67" s="93"/>
      <c r="BV67" s="93"/>
      <c r="BW67" s="93"/>
      <c r="BX67" s="93"/>
      <c r="BY67" s="93"/>
      <c r="BZ67" s="9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2"/>
      <c r="BM68" s="93"/>
      <c r="BN68" s="93"/>
      <c r="BO68" s="93"/>
      <c r="BP68" s="93"/>
      <c r="BQ68" s="93"/>
      <c r="BR68" s="93"/>
      <c r="BS68" s="93"/>
      <c r="BT68" s="93"/>
      <c r="BU68" s="93"/>
      <c r="BV68" s="93"/>
      <c r="BW68" s="93"/>
      <c r="BX68" s="93"/>
      <c r="BY68" s="93"/>
      <c r="BZ68" s="9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2"/>
      <c r="BM69" s="93"/>
      <c r="BN69" s="93"/>
      <c r="BO69" s="93"/>
      <c r="BP69" s="93"/>
      <c r="BQ69" s="93"/>
      <c r="BR69" s="93"/>
      <c r="BS69" s="93"/>
      <c r="BT69" s="93"/>
      <c r="BU69" s="93"/>
      <c r="BV69" s="93"/>
      <c r="BW69" s="93"/>
      <c r="BX69" s="93"/>
      <c r="BY69" s="93"/>
      <c r="BZ69" s="9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2"/>
      <c r="BM70" s="93"/>
      <c r="BN70" s="93"/>
      <c r="BO70" s="93"/>
      <c r="BP70" s="93"/>
      <c r="BQ70" s="93"/>
      <c r="BR70" s="93"/>
      <c r="BS70" s="93"/>
      <c r="BT70" s="93"/>
      <c r="BU70" s="93"/>
      <c r="BV70" s="93"/>
      <c r="BW70" s="93"/>
      <c r="BX70" s="93"/>
      <c r="BY70" s="93"/>
      <c r="BZ70" s="9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2"/>
      <c r="BM71" s="93"/>
      <c r="BN71" s="93"/>
      <c r="BO71" s="93"/>
      <c r="BP71" s="93"/>
      <c r="BQ71" s="93"/>
      <c r="BR71" s="93"/>
      <c r="BS71" s="93"/>
      <c r="BT71" s="93"/>
      <c r="BU71" s="93"/>
      <c r="BV71" s="93"/>
      <c r="BW71" s="93"/>
      <c r="BX71" s="93"/>
      <c r="BY71" s="93"/>
      <c r="BZ71" s="9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2"/>
      <c r="BM72" s="93"/>
      <c r="BN72" s="93"/>
      <c r="BO72" s="93"/>
      <c r="BP72" s="93"/>
      <c r="BQ72" s="93"/>
      <c r="BR72" s="93"/>
      <c r="BS72" s="93"/>
      <c r="BT72" s="93"/>
      <c r="BU72" s="93"/>
      <c r="BV72" s="93"/>
      <c r="BW72" s="93"/>
      <c r="BX72" s="93"/>
      <c r="BY72" s="93"/>
      <c r="BZ72" s="9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2"/>
      <c r="BM73" s="93"/>
      <c r="BN73" s="93"/>
      <c r="BO73" s="93"/>
      <c r="BP73" s="93"/>
      <c r="BQ73" s="93"/>
      <c r="BR73" s="93"/>
      <c r="BS73" s="93"/>
      <c r="BT73" s="93"/>
      <c r="BU73" s="93"/>
      <c r="BV73" s="93"/>
      <c r="BW73" s="93"/>
      <c r="BX73" s="93"/>
      <c r="BY73" s="93"/>
      <c r="BZ73" s="9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2"/>
      <c r="BM74" s="93"/>
      <c r="BN74" s="93"/>
      <c r="BO74" s="93"/>
      <c r="BP74" s="93"/>
      <c r="BQ74" s="93"/>
      <c r="BR74" s="93"/>
      <c r="BS74" s="93"/>
      <c r="BT74" s="93"/>
      <c r="BU74" s="93"/>
      <c r="BV74" s="93"/>
      <c r="BW74" s="93"/>
      <c r="BX74" s="93"/>
      <c r="BY74" s="93"/>
      <c r="BZ74" s="9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2"/>
      <c r="BM75" s="93"/>
      <c r="BN75" s="93"/>
      <c r="BO75" s="93"/>
      <c r="BP75" s="93"/>
      <c r="BQ75" s="93"/>
      <c r="BR75" s="93"/>
      <c r="BS75" s="93"/>
      <c r="BT75" s="93"/>
      <c r="BU75" s="93"/>
      <c r="BV75" s="93"/>
      <c r="BW75" s="93"/>
      <c r="BX75" s="93"/>
      <c r="BY75" s="93"/>
      <c r="BZ75" s="9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2"/>
      <c r="BM76" s="93"/>
      <c r="BN76" s="93"/>
      <c r="BO76" s="93"/>
      <c r="BP76" s="93"/>
      <c r="BQ76" s="93"/>
      <c r="BR76" s="93"/>
      <c r="BS76" s="93"/>
      <c r="BT76" s="93"/>
      <c r="BU76" s="93"/>
      <c r="BV76" s="93"/>
      <c r="BW76" s="93"/>
      <c r="BX76" s="93"/>
      <c r="BY76" s="93"/>
      <c r="BZ76" s="9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2"/>
      <c r="BM77" s="93"/>
      <c r="BN77" s="93"/>
      <c r="BO77" s="93"/>
      <c r="BP77" s="93"/>
      <c r="BQ77" s="93"/>
      <c r="BR77" s="93"/>
      <c r="BS77" s="93"/>
      <c r="BT77" s="93"/>
      <c r="BU77" s="93"/>
      <c r="BV77" s="93"/>
      <c r="BW77" s="93"/>
      <c r="BX77" s="93"/>
      <c r="BY77" s="93"/>
      <c r="BZ77" s="9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2"/>
      <c r="BM78" s="93"/>
      <c r="BN78" s="93"/>
      <c r="BO78" s="93"/>
      <c r="BP78" s="93"/>
      <c r="BQ78" s="93"/>
      <c r="BR78" s="93"/>
      <c r="BS78" s="93"/>
      <c r="BT78" s="93"/>
      <c r="BU78" s="93"/>
      <c r="BV78" s="93"/>
      <c r="BW78" s="93"/>
      <c r="BX78" s="93"/>
      <c r="BY78" s="93"/>
      <c r="BZ78" s="9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92"/>
      <c r="BM79" s="93"/>
      <c r="BN79" s="93"/>
      <c r="BO79" s="93"/>
      <c r="BP79" s="93"/>
      <c r="BQ79" s="93"/>
      <c r="BR79" s="93"/>
      <c r="BS79" s="93"/>
      <c r="BT79" s="93"/>
      <c r="BU79" s="93"/>
      <c r="BV79" s="93"/>
      <c r="BW79" s="93"/>
      <c r="BX79" s="93"/>
      <c r="BY79" s="93"/>
      <c r="BZ79" s="9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92"/>
      <c r="BM80" s="93"/>
      <c r="BN80" s="93"/>
      <c r="BO80" s="93"/>
      <c r="BP80" s="93"/>
      <c r="BQ80" s="93"/>
      <c r="BR80" s="93"/>
      <c r="BS80" s="93"/>
      <c r="BT80" s="93"/>
      <c r="BU80" s="93"/>
      <c r="BV80" s="93"/>
      <c r="BW80" s="93"/>
      <c r="BX80" s="93"/>
      <c r="BY80" s="93"/>
      <c r="BZ80" s="9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92"/>
      <c r="BM81" s="93"/>
      <c r="BN81" s="93"/>
      <c r="BO81" s="93"/>
      <c r="BP81" s="93"/>
      <c r="BQ81" s="93"/>
      <c r="BR81" s="93"/>
      <c r="BS81" s="93"/>
      <c r="BT81" s="93"/>
      <c r="BU81" s="93"/>
      <c r="BV81" s="93"/>
      <c r="BW81" s="93"/>
      <c r="BX81" s="93"/>
      <c r="BY81" s="93"/>
      <c r="BZ81" s="9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5"/>
      <c r="BM82" s="96"/>
      <c r="BN82" s="96"/>
      <c r="BO82" s="96"/>
      <c r="BP82" s="96"/>
      <c r="BQ82" s="96"/>
      <c r="BR82" s="96"/>
      <c r="BS82" s="96"/>
      <c r="BT82" s="96"/>
      <c r="BU82" s="96"/>
      <c r="BV82" s="96"/>
      <c r="BW82" s="96"/>
      <c r="BX82" s="96"/>
      <c r="BY82" s="96"/>
      <c r="BZ82" s="9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s9iK2+4xzonOZ5sGf7omyhaLpHRogXik1iCiSfGXlbrycAScnN9wNMOcAAyL77zB1itZXXQ1HFXlDBasBjxWAg==" saltValue="H3mO7aASufYkUVVYFuJdI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52</v>
      </c>
      <c r="B4" s="31"/>
      <c r="C4" s="31"/>
      <c r="D4" s="31"/>
      <c r="E4" s="31"/>
      <c r="F4" s="31"/>
      <c r="G4" s="31"/>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422053</v>
      </c>
      <c r="D6" s="34">
        <f t="shared" si="3"/>
        <v>46</v>
      </c>
      <c r="E6" s="34">
        <f t="shared" si="3"/>
        <v>1</v>
      </c>
      <c r="F6" s="34">
        <f t="shared" si="3"/>
        <v>0</v>
      </c>
      <c r="G6" s="34">
        <f t="shared" si="3"/>
        <v>1</v>
      </c>
      <c r="H6" s="34" t="str">
        <f t="shared" si="3"/>
        <v>長崎県　大村市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44.63</v>
      </c>
      <c r="P6" s="35">
        <f t="shared" si="3"/>
        <v>96.54</v>
      </c>
      <c r="Q6" s="35">
        <f t="shared" si="3"/>
        <v>3905</v>
      </c>
      <c r="R6" s="35">
        <f t="shared" si="3"/>
        <v>97336</v>
      </c>
      <c r="S6" s="35">
        <f t="shared" si="3"/>
        <v>126.73</v>
      </c>
      <c r="T6" s="35">
        <f t="shared" si="3"/>
        <v>768.06</v>
      </c>
      <c r="U6" s="35">
        <f t="shared" si="3"/>
        <v>93926</v>
      </c>
      <c r="V6" s="35">
        <f t="shared" si="3"/>
        <v>65.3</v>
      </c>
      <c r="W6" s="35">
        <f t="shared" si="3"/>
        <v>1438.38</v>
      </c>
      <c r="X6" s="36">
        <f>IF(X7="",NA(),X7)</f>
        <v>120.94</v>
      </c>
      <c r="Y6" s="36">
        <f t="shared" ref="Y6:AG6" si="4">IF(Y7="",NA(),Y7)</f>
        <v>119.43</v>
      </c>
      <c r="Z6" s="36">
        <f t="shared" si="4"/>
        <v>112.91</v>
      </c>
      <c r="AA6" s="36">
        <f t="shared" si="4"/>
        <v>117</v>
      </c>
      <c r="AB6" s="36">
        <f t="shared" si="4"/>
        <v>121.37</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136.16999999999999</v>
      </c>
      <c r="AU6" s="36">
        <f t="shared" ref="AU6:BC6" si="6">IF(AU7="",NA(),AU7)</f>
        <v>129.29</v>
      </c>
      <c r="AV6" s="36">
        <f t="shared" si="6"/>
        <v>108.12</v>
      </c>
      <c r="AW6" s="36">
        <f t="shared" si="6"/>
        <v>128.63</v>
      </c>
      <c r="AX6" s="36">
        <f t="shared" si="6"/>
        <v>127.11</v>
      </c>
      <c r="AY6" s="36">
        <f t="shared" si="6"/>
        <v>357.82</v>
      </c>
      <c r="AZ6" s="36">
        <f t="shared" si="6"/>
        <v>355.5</v>
      </c>
      <c r="BA6" s="36">
        <f t="shared" si="6"/>
        <v>349.83</v>
      </c>
      <c r="BB6" s="36">
        <f t="shared" si="6"/>
        <v>360.86</v>
      </c>
      <c r="BC6" s="36">
        <f t="shared" si="6"/>
        <v>350.79</v>
      </c>
      <c r="BD6" s="35" t="str">
        <f>IF(BD7="","",IF(BD7="-","【-】","【"&amp;SUBSTITUTE(TEXT(BD7,"#,##0.00"),"-","△")&amp;"】"))</f>
        <v>【260.31】</v>
      </c>
      <c r="BE6" s="36">
        <f>IF(BE7="",NA(),BE7)</f>
        <v>556.44000000000005</v>
      </c>
      <c r="BF6" s="36">
        <f t="shared" ref="BF6:BN6" si="7">IF(BF7="",NA(),BF7)</f>
        <v>595.64</v>
      </c>
      <c r="BG6" s="36">
        <f t="shared" si="7"/>
        <v>569.16999999999996</v>
      </c>
      <c r="BH6" s="36">
        <f t="shared" si="7"/>
        <v>546.29999999999995</v>
      </c>
      <c r="BI6" s="36">
        <f t="shared" si="7"/>
        <v>539.20000000000005</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119.94</v>
      </c>
      <c r="BQ6" s="36">
        <f t="shared" ref="BQ6:BY6" si="8">IF(BQ7="",NA(),BQ7)</f>
        <v>114.73</v>
      </c>
      <c r="BR6" s="36">
        <f t="shared" si="8"/>
        <v>107.58</v>
      </c>
      <c r="BS6" s="36">
        <f t="shared" si="8"/>
        <v>110.83</v>
      </c>
      <c r="BT6" s="36">
        <f t="shared" si="8"/>
        <v>116.41</v>
      </c>
      <c r="BU6" s="36">
        <f t="shared" si="8"/>
        <v>106.01</v>
      </c>
      <c r="BV6" s="36">
        <f t="shared" si="8"/>
        <v>104.57</v>
      </c>
      <c r="BW6" s="36">
        <f t="shared" si="8"/>
        <v>103.54</v>
      </c>
      <c r="BX6" s="36">
        <f t="shared" si="8"/>
        <v>103.32</v>
      </c>
      <c r="BY6" s="36">
        <f t="shared" si="8"/>
        <v>100.85</v>
      </c>
      <c r="BZ6" s="35" t="str">
        <f>IF(BZ7="","",IF(BZ7="-","【-】","【"&amp;SUBSTITUTE(TEXT(BZ7,"#,##0.00"),"-","△")&amp;"】"))</f>
        <v>【100.05】</v>
      </c>
      <c r="CA6" s="36">
        <f>IF(CA7="",NA(),CA7)</f>
        <v>165.91</v>
      </c>
      <c r="CB6" s="36">
        <f t="shared" ref="CB6:CJ6" si="9">IF(CB7="",NA(),CB7)</f>
        <v>177.53</v>
      </c>
      <c r="CC6" s="36">
        <f t="shared" si="9"/>
        <v>189.59</v>
      </c>
      <c r="CD6" s="36">
        <f t="shared" si="9"/>
        <v>183.78</v>
      </c>
      <c r="CE6" s="36">
        <f t="shared" si="9"/>
        <v>174.2</v>
      </c>
      <c r="CF6" s="36">
        <f t="shared" si="9"/>
        <v>162.24</v>
      </c>
      <c r="CG6" s="36">
        <f t="shared" si="9"/>
        <v>165.47</v>
      </c>
      <c r="CH6" s="36">
        <f t="shared" si="9"/>
        <v>167.46</v>
      </c>
      <c r="CI6" s="36">
        <f t="shared" si="9"/>
        <v>168.56</v>
      </c>
      <c r="CJ6" s="36">
        <f t="shared" si="9"/>
        <v>167.1</v>
      </c>
      <c r="CK6" s="35" t="str">
        <f>IF(CK7="","",IF(CK7="-","【-】","【"&amp;SUBSTITUTE(TEXT(CK7,"#,##0.00"),"-","△")&amp;"】"))</f>
        <v>【166.40】</v>
      </c>
      <c r="CL6" s="36">
        <f>IF(CL7="",NA(),CL7)</f>
        <v>66</v>
      </c>
      <c r="CM6" s="36">
        <f t="shared" ref="CM6:CU6" si="10">IF(CM7="",NA(),CM7)</f>
        <v>67.97</v>
      </c>
      <c r="CN6" s="36">
        <f t="shared" si="10"/>
        <v>68.34</v>
      </c>
      <c r="CO6" s="36">
        <f t="shared" si="10"/>
        <v>67.260000000000005</v>
      </c>
      <c r="CP6" s="36">
        <f t="shared" si="10"/>
        <v>70.94</v>
      </c>
      <c r="CQ6" s="36">
        <f t="shared" si="10"/>
        <v>59.11</v>
      </c>
      <c r="CR6" s="36">
        <f t="shared" si="10"/>
        <v>59.74</v>
      </c>
      <c r="CS6" s="36">
        <f t="shared" si="10"/>
        <v>59.46</v>
      </c>
      <c r="CT6" s="36">
        <f t="shared" si="10"/>
        <v>59.51</v>
      </c>
      <c r="CU6" s="36">
        <f t="shared" si="10"/>
        <v>59.91</v>
      </c>
      <c r="CV6" s="35" t="str">
        <f>IF(CV7="","",IF(CV7="-","【-】","【"&amp;SUBSTITUTE(TEXT(CV7,"#,##0.00"),"-","△")&amp;"】"))</f>
        <v>【60.69】</v>
      </c>
      <c r="CW6" s="36">
        <f>IF(CW7="",NA(),CW7)</f>
        <v>91.19</v>
      </c>
      <c r="CX6" s="36">
        <f t="shared" ref="CX6:DF6" si="11">IF(CX7="",NA(),CX7)</f>
        <v>88.66</v>
      </c>
      <c r="CY6" s="36">
        <f t="shared" si="11"/>
        <v>88.51</v>
      </c>
      <c r="CZ6" s="36">
        <f t="shared" si="11"/>
        <v>87.31</v>
      </c>
      <c r="DA6" s="36">
        <f t="shared" si="11"/>
        <v>88.96</v>
      </c>
      <c r="DB6" s="36">
        <f t="shared" si="11"/>
        <v>87.91</v>
      </c>
      <c r="DC6" s="36">
        <f t="shared" si="11"/>
        <v>87.28</v>
      </c>
      <c r="DD6" s="36">
        <f t="shared" si="11"/>
        <v>87.41</v>
      </c>
      <c r="DE6" s="36">
        <f t="shared" si="11"/>
        <v>87.08</v>
      </c>
      <c r="DF6" s="36">
        <f t="shared" si="11"/>
        <v>87.26</v>
      </c>
      <c r="DG6" s="35" t="str">
        <f>IF(DG7="","",IF(DG7="-","【-】","【"&amp;SUBSTITUTE(TEXT(DG7,"#,##0.00"),"-","△")&amp;"】"))</f>
        <v>【89.82】</v>
      </c>
      <c r="DH6" s="36">
        <f>IF(DH7="",NA(),DH7)</f>
        <v>49.42</v>
      </c>
      <c r="DI6" s="36">
        <f t="shared" ref="DI6:DQ6" si="12">IF(DI7="",NA(),DI7)</f>
        <v>47</v>
      </c>
      <c r="DJ6" s="36">
        <f t="shared" si="12"/>
        <v>47.28</v>
      </c>
      <c r="DK6" s="36">
        <f t="shared" si="12"/>
        <v>48.79</v>
      </c>
      <c r="DL6" s="36">
        <f t="shared" si="12"/>
        <v>49.24</v>
      </c>
      <c r="DM6" s="36">
        <f t="shared" si="12"/>
        <v>46.88</v>
      </c>
      <c r="DN6" s="36">
        <f t="shared" si="12"/>
        <v>46.94</v>
      </c>
      <c r="DO6" s="36">
        <f t="shared" si="12"/>
        <v>47.62</v>
      </c>
      <c r="DP6" s="36">
        <f t="shared" si="12"/>
        <v>48.55</v>
      </c>
      <c r="DQ6" s="36">
        <f t="shared" si="12"/>
        <v>49.2</v>
      </c>
      <c r="DR6" s="35" t="str">
        <f>IF(DR7="","",IF(DR7="-","【-】","【"&amp;SUBSTITUTE(TEXT(DR7,"#,##0.00"),"-","△")&amp;"】"))</f>
        <v>【50.19】</v>
      </c>
      <c r="DS6" s="36">
        <f>IF(DS7="",NA(),DS7)</f>
        <v>6.35</v>
      </c>
      <c r="DT6" s="36">
        <f t="shared" ref="DT6:EB6" si="13">IF(DT7="",NA(),DT7)</f>
        <v>9.3000000000000007</v>
      </c>
      <c r="DU6" s="36">
        <f t="shared" si="13"/>
        <v>10.86</v>
      </c>
      <c r="DV6" s="36">
        <f t="shared" si="13"/>
        <v>11.12</v>
      </c>
      <c r="DW6" s="36">
        <f t="shared" si="13"/>
        <v>11.41</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0.39</v>
      </c>
      <c r="EE6" s="36">
        <f t="shared" ref="EE6:EM6" si="14">IF(EE7="",NA(),EE7)</f>
        <v>1.03</v>
      </c>
      <c r="EF6" s="36">
        <f t="shared" si="14"/>
        <v>0.78</v>
      </c>
      <c r="EG6" s="36">
        <f t="shared" si="14"/>
        <v>0.83</v>
      </c>
      <c r="EH6" s="36">
        <f t="shared" si="14"/>
        <v>0.8</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422053</v>
      </c>
      <c r="D7" s="38">
        <v>46</v>
      </c>
      <c r="E7" s="38">
        <v>1</v>
      </c>
      <c r="F7" s="38">
        <v>0</v>
      </c>
      <c r="G7" s="38">
        <v>1</v>
      </c>
      <c r="H7" s="38" t="s">
        <v>92</v>
      </c>
      <c r="I7" s="38" t="s">
        <v>93</v>
      </c>
      <c r="J7" s="38" t="s">
        <v>94</v>
      </c>
      <c r="K7" s="38" t="s">
        <v>95</v>
      </c>
      <c r="L7" s="38" t="s">
        <v>96</v>
      </c>
      <c r="M7" s="38" t="s">
        <v>97</v>
      </c>
      <c r="N7" s="39" t="s">
        <v>98</v>
      </c>
      <c r="O7" s="39">
        <v>44.63</v>
      </c>
      <c r="P7" s="39">
        <v>96.54</v>
      </c>
      <c r="Q7" s="39">
        <v>3905</v>
      </c>
      <c r="R7" s="39">
        <v>97336</v>
      </c>
      <c r="S7" s="39">
        <v>126.73</v>
      </c>
      <c r="T7" s="39">
        <v>768.06</v>
      </c>
      <c r="U7" s="39">
        <v>93926</v>
      </c>
      <c r="V7" s="39">
        <v>65.3</v>
      </c>
      <c r="W7" s="39">
        <v>1438.38</v>
      </c>
      <c r="X7" s="39">
        <v>120.94</v>
      </c>
      <c r="Y7" s="39">
        <v>119.43</v>
      </c>
      <c r="Z7" s="39">
        <v>112.91</v>
      </c>
      <c r="AA7" s="39">
        <v>117</v>
      </c>
      <c r="AB7" s="39">
        <v>121.37</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136.16999999999999</v>
      </c>
      <c r="AU7" s="39">
        <v>129.29</v>
      </c>
      <c r="AV7" s="39">
        <v>108.12</v>
      </c>
      <c r="AW7" s="39">
        <v>128.63</v>
      </c>
      <c r="AX7" s="39">
        <v>127.11</v>
      </c>
      <c r="AY7" s="39">
        <v>357.82</v>
      </c>
      <c r="AZ7" s="39">
        <v>355.5</v>
      </c>
      <c r="BA7" s="39">
        <v>349.83</v>
      </c>
      <c r="BB7" s="39">
        <v>360.86</v>
      </c>
      <c r="BC7" s="39">
        <v>350.79</v>
      </c>
      <c r="BD7" s="39">
        <v>260.31</v>
      </c>
      <c r="BE7" s="39">
        <v>556.44000000000005</v>
      </c>
      <c r="BF7" s="39">
        <v>595.64</v>
      </c>
      <c r="BG7" s="39">
        <v>569.16999999999996</v>
      </c>
      <c r="BH7" s="39">
        <v>546.29999999999995</v>
      </c>
      <c r="BI7" s="39">
        <v>539.20000000000005</v>
      </c>
      <c r="BJ7" s="39">
        <v>307.45999999999998</v>
      </c>
      <c r="BK7" s="39">
        <v>312.58</v>
      </c>
      <c r="BL7" s="39">
        <v>314.87</v>
      </c>
      <c r="BM7" s="39">
        <v>309.27999999999997</v>
      </c>
      <c r="BN7" s="39">
        <v>322.92</v>
      </c>
      <c r="BO7" s="39">
        <v>275.67</v>
      </c>
      <c r="BP7" s="39">
        <v>119.94</v>
      </c>
      <c r="BQ7" s="39">
        <v>114.73</v>
      </c>
      <c r="BR7" s="39">
        <v>107.58</v>
      </c>
      <c r="BS7" s="39">
        <v>110.83</v>
      </c>
      <c r="BT7" s="39">
        <v>116.41</v>
      </c>
      <c r="BU7" s="39">
        <v>106.01</v>
      </c>
      <c r="BV7" s="39">
        <v>104.57</v>
      </c>
      <c r="BW7" s="39">
        <v>103.54</v>
      </c>
      <c r="BX7" s="39">
        <v>103.32</v>
      </c>
      <c r="BY7" s="39">
        <v>100.85</v>
      </c>
      <c r="BZ7" s="39">
        <v>100.05</v>
      </c>
      <c r="CA7" s="39">
        <v>165.91</v>
      </c>
      <c r="CB7" s="39">
        <v>177.53</v>
      </c>
      <c r="CC7" s="39">
        <v>189.59</v>
      </c>
      <c r="CD7" s="39">
        <v>183.78</v>
      </c>
      <c r="CE7" s="39">
        <v>174.2</v>
      </c>
      <c r="CF7" s="39">
        <v>162.24</v>
      </c>
      <c r="CG7" s="39">
        <v>165.47</v>
      </c>
      <c r="CH7" s="39">
        <v>167.46</v>
      </c>
      <c r="CI7" s="39">
        <v>168.56</v>
      </c>
      <c r="CJ7" s="39">
        <v>167.1</v>
      </c>
      <c r="CK7" s="39">
        <v>166.4</v>
      </c>
      <c r="CL7" s="39">
        <v>66</v>
      </c>
      <c r="CM7" s="39">
        <v>67.97</v>
      </c>
      <c r="CN7" s="39">
        <v>68.34</v>
      </c>
      <c r="CO7" s="39">
        <v>67.260000000000005</v>
      </c>
      <c r="CP7" s="39">
        <v>70.94</v>
      </c>
      <c r="CQ7" s="39">
        <v>59.11</v>
      </c>
      <c r="CR7" s="39">
        <v>59.74</v>
      </c>
      <c r="CS7" s="39">
        <v>59.46</v>
      </c>
      <c r="CT7" s="39">
        <v>59.51</v>
      </c>
      <c r="CU7" s="39">
        <v>59.91</v>
      </c>
      <c r="CV7" s="39">
        <v>60.69</v>
      </c>
      <c r="CW7" s="39">
        <v>91.19</v>
      </c>
      <c r="CX7" s="39">
        <v>88.66</v>
      </c>
      <c r="CY7" s="39">
        <v>88.51</v>
      </c>
      <c r="CZ7" s="39">
        <v>87.31</v>
      </c>
      <c r="DA7" s="39">
        <v>88.96</v>
      </c>
      <c r="DB7" s="39">
        <v>87.91</v>
      </c>
      <c r="DC7" s="39">
        <v>87.28</v>
      </c>
      <c r="DD7" s="39">
        <v>87.41</v>
      </c>
      <c r="DE7" s="39">
        <v>87.08</v>
      </c>
      <c r="DF7" s="39">
        <v>87.26</v>
      </c>
      <c r="DG7" s="39">
        <v>89.82</v>
      </c>
      <c r="DH7" s="39">
        <v>49.42</v>
      </c>
      <c r="DI7" s="39">
        <v>47</v>
      </c>
      <c r="DJ7" s="39">
        <v>47.28</v>
      </c>
      <c r="DK7" s="39">
        <v>48.79</v>
      </c>
      <c r="DL7" s="39">
        <v>49.24</v>
      </c>
      <c r="DM7" s="39">
        <v>46.88</v>
      </c>
      <c r="DN7" s="39">
        <v>46.94</v>
      </c>
      <c r="DO7" s="39">
        <v>47.62</v>
      </c>
      <c r="DP7" s="39">
        <v>48.55</v>
      </c>
      <c r="DQ7" s="39">
        <v>49.2</v>
      </c>
      <c r="DR7" s="39">
        <v>50.19</v>
      </c>
      <c r="DS7" s="39">
        <v>6.35</v>
      </c>
      <c r="DT7" s="39">
        <v>9.3000000000000007</v>
      </c>
      <c r="DU7" s="39">
        <v>10.86</v>
      </c>
      <c r="DV7" s="39">
        <v>11.12</v>
      </c>
      <c r="DW7" s="39">
        <v>11.41</v>
      </c>
      <c r="DX7" s="39">
        <v>13.39</v>
      </c>
      <c r="DY7" s="39">
        <v>14.48</v>
      </c>
      <c r="DZ7" s="39">
        <v>16.27</v>
      </c>
      <c r="EA7" s="39">
        <v>17.11</v>
      </c>
      <c r="EB7" s="39">
        <v>18.329999999999998</v>
      </c>
      <c r="EC7" s="39">
        <v>20.63</v>
      </c>
      <c r="ED7" s="39">
        <v>0.39</v>
      </c>
      <c r="EE7" s="39">
        <v>1.03</v>
      </c>
      <c r="EF7" s="39">
        <v>0.78</v>
      </c>
      <c r="EG7" s="39">
        <v>0.83</v>
      </c>
      <c r="EH7" s="39">
        <v>0.8</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2022-01-20T07:26:55Z</cp:lastPrinted>
  <dcterms:created xsi:type="dcterms:W3CDTF">2021-12-03T06:58:12Z</dcterms:created>
  <dcterms:modified xsi:type="dcterms:W3CDTF">2022-01-20T10:01:29Z</dcterms:modified>
  <cp:category/>
</cp:coreProperties>
</file>