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685\Desktop\公営企業に係る経営比較分析表（令和２年度決算）の分析等について\12 雲仙市\回答\水道\"/>
    </mc:Choice>
  </mc:AlternateContent>
  <workbookProtection workbookAlgorithmName="SHA-512" workbookHashValue="K4qgmrvqFyFfWOyG+fLsU3shqdHhG6VYDHisp+9fCCiKgvtdsglgLxBxZXmMt82En2Lo9RFi/H9/YGGVAZFZUw==" workbookSaltValue="7ttJWYx1QEwnxdvjJiufD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<sst xmlns="http://schemas.openxmlformats.org/spreadsheetml/2006/main" count="228" uniqueCount="114">
  <si>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</si>
  <si>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</si>
  <si>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</si>
  <si>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</si>
  <si>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</si>
  <si>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</si>
  <si>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</si>
  <si>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</si>
  <si>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</si>
  <si>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</si>
  <si>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</si>
  <si>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</si>
  <si>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</si>
  <si>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</si>
  <si>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</si>
  <si>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</si>
  <si>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</si>
  <si>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</si>
  <si>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</si>
  <si>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</si>
  <si>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</si>
  <si>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</si>
  <si>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</si>
  <si>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</si>
  <si>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</si>
  <si>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</si>
  <si>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</si>
  <si>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</si>
  <si>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</si>
  <si>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</si>
  <si>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</si>
  <si>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</si>
  <si>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</si>
  <si>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</si>
  <si>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</si>
  <si>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</si>
  <si>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</si>
  <si>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</si>
  <si>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</si>
  <si>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</si>
  <si>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</si>
  <si>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</si>
  <si>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</si>
  <si>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</si>
  <si>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</si>
  <si>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</si>
  <si>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</si>
  <si>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</si>
  <si>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</si>
  <si>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</si>
  <si>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</si>
  <si>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</si>
  <si>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</si>
  <si>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</si>
  <si>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</si>
  <si>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</si>
  <si>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</si>
  <si>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</si>
  <si>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</si>
  <si>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</si>
  <si>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</si>
  <si>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</si>
  <si>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</si>
  <si>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</si>
  <si>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</si>
  <si>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</si>
  <si>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</si>
  <si>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</si>
  <si>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</si>
  <si>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</si>
  <si>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</si>
  <si>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</si>
  <si>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</si>
  <si>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</si>
  <si>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</si>
  <si>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</si>
  <si>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</si>
  <si>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</si>
  <si>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</si>
  <si>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</si>
  <si>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</si>
  <si>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</si>
  <si>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</si>
  <si>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</si>
  <si>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</si>
  <si>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</si>
  <si>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</si>
  <si>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</si>
  <si>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</si>
  <si>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</si>
  <si>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</si>
  <si>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</si>
  <si>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</si>
  <si>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</si>
  <si>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</si>
  <si>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</si>
  <si>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</si>
  <si>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</si>
  <si>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</si>
  <si>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</si>
  <si>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</si>
  <si>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</si>
  <si>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</si>
  <si>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</si>
  <si>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</si>
  <si>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</si>
  <si>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</si>
  <si>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</si>
  <si>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</si>
  <si>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</si>
  <si>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</si>
  <si>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路経年化率は、簡易水道事業を統合する際に施設整備を行っていたことから、平均値より低いものの、地区によっては、老朽化が進行しているところもあるため、計画的な管路の更新を進めていく必要がある。</t>
    <rPh sb="1" eb="3">
      <t>カンロ</t>
    </rPh>
    <rPh sb="3" eb="6">
      <t>ケイネンカ</t>
    </rPh>
    <rPh sb="6" eb="7">
      <t>リツ</t>
    </rPh>
    <rPh sb="9" eb="11">
      <t>カンイ</t>
    </rPh>
    <rPh sb="11" eb="13">
      <t>スイドウ</t>
    </rPh>
    <rPh sb="13" eb="15">
      <t>ジギョウ</t>
    </rPh>
    <rPh sb="16" eb="18">
      <t>トウゴウ</t>
    </rPh>
    <rPh sb="20" eb="21">
      <t>サイ</t>
    </rPh>
    <rPh sb="22" eb="24">
      <t>シセツ</t>
    </rPh>
    <rPh sb="24" eb="26">
      <t>セイビ</t>
    </rPh>
    <rPh sb="27" eb="28">
      <t>オコナ</t>
    </rPh>
    <rPh sb="37" eb="40">
      <t>ヘイキンチ</t>
    </rPh>
    <rPh sb="42" eb="43">
      <t>ヒク</t>
    </rPh>
    <rPh sb="48" eb="50">
      <t>チク</t>
    </rPh>
    <rPh sb="56" eb="59">
      <t>ロウキュウカ</t>
    </rPh>
    <rPh sb="60" eb="62">
      <t>シンコウ</t>
    </rPh>
    <rPh sb="75" eb="78">
      <t>ケイカクテキ</t>
    </rPh>
    <rPh sb="79" eb="81">
      <t>カンロ</t>
    </rPh>
    <rPh sb="82" eb="84">
      <t>コウシン</t>
    </rPh>
    <rPh sb="85" eb="86">
      <t>スス</t>
    </rPh>
    <rPh sb="90" eb="92">
      <t>ヒツヨウ</t>
    </rPh>
    <phoneticPr fontId="4"/>
  </si>
  <si>
    <t>　経営的には、純利益を確保しており経営の健全化は保たれているものの、簡易水道事業と経営統合したことから、一般会計からの繰入れに依存している現状となっているため、営業収支率が低い状況である。また、簡易水道事業で施設整備を進めた際に財源として企業債を活用していたため、多額の企業債を抱えている状況となっている一方で、有収率は低い水準で留まっており、施設の老朽化が進んでおり、数年後には赤字に陥ることが危惧される。
　今後は、雲仙市水道事業経営戦略をもとに計画的な経営を行い、経営基盤の強化を図る必要がある。</t>
    <rPh sb="1" eb="4">
      <t>ケイエイテキ</t>
    </rPh>
    <rPh sb="7" eb="10">
      <t>ジュンリエキ</t>
    </rPh>
    <rPh sb="11" eb="13">
      <t>カクホ</t>
    </rPh>
    <rPh sb="17" eb="19">
      <t>ケイエイ</t>
    </rPh>
    <rPh sb="20" eb="23">
      <t>ケンゼンカ</t>
    </rPh>
    <rPh sb="24" eb="25">
      <t>タモ</t>
    </rPh>
    <rPh sb="41" eb="43">
      <t>ケイエイ</t>
    </rPh>
    <rPh sb="43" eb="45">
      <t>トウゴウ</t>
    </rPh>
    <rPh sb="52" eb="54">
      <t>イッパン</t>
    </rPh>
    <rPh sb="54" eb="56">
      <t>カイケイ</t>
    </rPh>
    <rPh sb="59" eb="60">
      <t>ク</t>
    </rPh>
    <rPh sb="60" eb="61">
      <t>イ</t>
    </rPh>
    <rPh sb="63" eb="65">
      <t>イゾン</t>
    </rPh>
    <rPh sb="69" eb="71">
      <t>ゲンジョウ</t>
    </rPh>
    <rPh sb="80" eb="82">
      <t>エイギョウ</t>
    </rPh>
    <rPh sb="82" eb="84">
      <t>シュウシ</t>
    </rPh>
    <rPh sb="84" eb="85">
      <t>リツ</t>
    </rPh>
    <rPh sb="86" eb="87">
      <t>ヒク</t>
    </rPh>
    <rPh sb="88" eb="90">
      <t>ジョウキョウ</t>
    </rPh>
    <rPh sb="97" eb="99">
      <t>カンイ</t>
    </rPh>
    <rPh sb="99" eb="101">
      <t>スイドウ</t>
    </rPh>
    <rPh sb="101" eb="103">
      <t>ジギョウ</t>
    </rPh>
    <rPh sb="104" eb="106">
      <t>シセツ</t>
    </rPh>
    <rPh sb="106" eb="108">
      <t>セイビ</t>
    </rPh>
    <rPh sb="109" eb="110">
      <t>スス</t>
    </rPh>
    <rPh sb="112" eb="113">
      <t>サイ</t>
    </rPh>
    <rPh sb="114" eb="116">
      <t>ザイゲン</t>
    </rPh>
    <rPh sb="119" eb="121">
      <t>キギョウ</t>
    </rPh>
    <rPh sb="121" eb="122">
      <t>サイ</t>
    </rPh>
    <rPh sb="123" eb="125">
      <t>カツヨウ</t>
    </rPh>
    <rPh sb="132" eb="134">
      <t>タガク</t>
    </rPh>
    <rPh sb="135" eb="137">
      <t>キギョウ</t>
    </rPh>
    <rPh sb="137" eb="138">
      <t>サイ</t>
    </rPh>
    <rPh sb="139" eb="140">
      <t>カカ</t>
    </rPh>
    <rPh sb="144" eb="146">
      <t>ジョウキョウ</t>
    </rPh>
    <rPh sb="152" eb="154">
      <t>イッポウ</t>
    </rPh>
    <rPh sb="156" eb="159">
      <t>ユウシュウリツ</t>
    </rPh>
    <rPh sb="160" eb="161">
      <t>ヒク</t>
    </rPh>
    <rPh sb="162" eb="164">
      <t>スイジュン</t>
    </rPh>
    <rPh sb="165" eb="166">
      <t>トド</t>
    </rPh>
    <rPh sb="172" eb="174">
      <t>シセツ</t>
    </rPh>
    <rPh sb="175" eb="178">
      <t>ロウキュウカ</t>
    </rPh>
    <rPh sb="179" eb="180">
      <t>スス</t>
    </rPh>
    <rPh sb="185" eb="188">
      <t>スウネンゴ</t>
    </rPh>
    <rPh sb="190" eb="192">
      <t>アカジ</t>
    </rPh>
    <rPh sb="193" eb="194">
      <t>オチイ</t>
    </rPh>
    <rPh sb="198" eb="200">
      <t>キグ</t>
    </rPh>
    <rPh sb="206" eb="208">
      <t>コンゴ</t>
    </rPh>
    <rPh sb="210" eb="212">
      <t>ウンゼン</t>
    </rPh>
    <rPh sb="212" eb="213">
      <t>シ</t>
    </rPh>
    <rPh sb="213" eb="215">
      <t>スイドウ</t>
    </rPh>
    <rPh sb="215" eb="217">
      <t>ジギョウ</t>
    </rPh>
    <rPh sb="217" eb="219">
      <t>ケイエイ</t>
    </rPh>
    <rPh sb="219" eb="221">
      <t>センリャク</t>
    </rPh>
    <phoneticPr fontId="4"/>
  </si>
  <si>
    <t>　経常収支比率が100％を超えており、また、類似団体の平均値と比較しても高く、収益性においては良好であるが、簡易水道を事業統合した影響により、繰入金比率が高く、給水収益で費用を賄えていないのが現状である。料金回収率が100％を下回り、類似団体の平均値よりも低い点から見ても、経営状況としては安定しているとは言えず、改善を図る必要がある。
　流動比率は200％以上であり、短期的な債務に対する支払能力はあるが、流動資産が減少傾向にあることが読み取れる。また、企業債残高対給水収益比率が非常に高く、先述した本市の経営状況に大きく影響していると言える。今後、老朽施設の更新等を控えており、更新事業の財源確保として企業債の活用などが見込まれるため、給水収益比率が高いまま推移していくことが見込まれる。
　施設利用率は全国平均以上の水準を維持しており、おおむね適正であることがうかがえるが、有収率が減少傾向にあり、類似団体と比較しても低い数値であることから、施設の稼働が給水収益に結びついていないため、漏水箇所の特定・修繕等対策を講じる必要がある。
　</t>
    <rPh sb="1" eb="3">
      <t>ケイジョウ</t>
    </rPh>
    <rPh sb="3" eb="5">
      <t>シュウシ</t>
    </rPh>
    <rPh sb="5" eb="7">
      <t>ヒリツ</t>
    </rPh>
    <rPh sb="13" eb="14">
      <t>コ</t>
    </rPh>
    <rPh sb="22" eb="24">
      <t>ルイジ</t>
    </rPh>
    <rPh sb="24" eb="26">
      <t>ダンタイ</t>
    </rPh>
    <rPh sb="27" eb="30">
      <t>ヘイキンチ</t>
    </rPh>
    <rPh sb="31" eb="33">
      <t>ヒカク</t>
    </rPh>
    <rPh sb="36" eb="37">
      <t>タカ</t>
    </rPh>
    <rPh sb="39" eb="42">
      <t>シュウエキセイ</t>
    </rPh>
    <rPh sb="47" eb="49">
      <t>リョウコウ</t>
    </rPh>
    <rPh sb="54" eb="56">
      <t>カンイ</t>
    </rPh>
    <rPh sb="56" eb="58">
      <t>スイドウ</t>
    </rPh>
    <rPh sb="59" eb="61">
      <t>ジギョウ</t>
    </rPh>
    <rPh sb="61" eb="63">
      <t>トウゴウ</t>
    </rPh>
    <rPh sb="65" eb="67">
      <t>エイキョウ</t>
    </rPh>
    <rPh sb="71" eb="73">
      <t>クリイレ</t>
    </rPh>
    <rPh sb="73" eb="74">
      <t>キン</t>
    </rPh>
    <rPh sb="74" eb="76">
      <t>ヒリツ</t>
    </rPh>
    <rPh sb="77" eb="78">
      <t>タカ</t>
    </rPh>
    <rPh sb="80" eb="82">
      <t>キュウスイ</t>
    </rPh>
    <rPh sb="82" eb="84">
      <t>シュウエキ</t>
    </rPh>
    <rPh sb="85" eb="87">
      <t>ヒヨウ</t>
    </rPh>
    <rPh sb="88" eb="89">
      <t>マカナ</t>
    </rPh>
    <rPh sb="96" eb="98">
      <t>ゲンジョウ</t>
    </rPh>
    <rPh sb="102" eb="104">
      <t>リョウキン</t>
    </rPh>
    <rPh sb="104" eb="106">
      <t>カイシュウ</t>
    </rPh>
    <rPh sb="106" eb="107">
      <t>リツ</t>
    </rPh>
    <rPh sb="113" eb="115">
      <t>シタマワ</t>
    </rPh>
    <rPh sb="117" eb="119">
      <t>ルイジ</t>
    </rPh>
    <rPh sb="119" eb="121">
      <t>ダンタイ</t>
    </rPh>
    <rPh sb="122" eb="125">
      <t>ヘイキンチ</t>
    </rPh>
    <rPh sb="128" eb="129">
      <t>ヒク</t>
    </rPh>
    <rPh sb="130" eb="131">
      <t>テン</t>
    </rPh>
    <rPh sb="133" eb="134">
      <t>ミ</t>
    </rPh>
    <rPh sb="137" eb="139">
      <t>ケイエイ</t>
    </rPh>
    <rPh sb="139" eb="141">
      <t>ジョウキョウ</t>
    </rPh>
    <rPh sb="153" eb="154">
      <t>イ</t>
    </rPh>
    <rPh sb="157" eb="159">
      <t>カイゼン</t>
    </rPh>
    <rPh sb="160" eb="161">
      <t>ハカ</t>
    </rPh>
    <rPh sb="162" eb="164">
      <t>ヒツヨウ</t>
    </rPh>
    <rPh sb="170" eb="172">
      <t>リュウドウ</t>
    </rPh>
    <rPh sb="172" eb="174">
      <t>ヒリツ</t>
    </rPh>
    <rPh sb="179" eb="181">
      <t>イジョウ</t>
    </rPh>
    <rPh sb="185" eb="188">
      <t>タンキテキ</t>
    </rPh>
    <rPh sb="189" eb="191">
      <t>サイム</t>
    </rPh>
    <rPh sb="192" eb="193">
      <t>タイ</t>
    </rPh>
    <rPh sb="195" eb="197">
      <t>シハライ</t>
    </rPh>
    <rPh sb="197" eb="199">
      <t>ノウリョク</t>
    </rPh>
    <rPh sb="204" eb="206">
      <t>リュウドウ</t>
    </rPh>
    <rPh sb="206" eb="208">
      <t>シサン</t>
    </rPh>
    <rPh sb="209" eb="211">
      <t>ゲンショウ</t>
    </rPh>
    <rPh sb="211" eb="213">
      <t>ケイコウ</t>
    </rPh>
    <rPh sb="219" eb="220">
      <t>ヨ</t>
    </rPh>
    <rPh sb="221" eb="222">
      <t>ト</t>
    </rPh>
    <rPh sb="228" eb="230">
      <t>キギョウ</t>
    </rPh>
    <rPh sb="230" eb="231">
      <t>サイ</t>
    </rPh>
    <rPh sb="231" eb="233">
      <t>ザンダカ</t>
    </rPh>
    <rPh sb="233" eb="234">
      <t>タイ</t>
    </rPh>
    <rPh sb="234" eb="236">
      <t>キュウスイ</t>
    </rPh>
    <rPh sb="236" eb="238">
      <t>シュウエキ</t>
    </rPh>
    <rPh sb="238" eb="240">
      <t>ヒリツ</t>
    </rPh>
    <rPh sb="241" eb="243">
      <t>ヒジョウ</t>
    </rPh>
    <rPh sb="244" eb="245">
      <t>タカ</t>
    </rPh>
    <rPh sb="247" eb="249">
      <t>センジュツ</t>
    </rPh>
    <rPh sb="251" eb="252">
      <t>ホン</t>
    </rPh>
    <rPh sb="252" eb="253">
      <t>シ</t>
    </rPh>
    <rPh sb="254" eb="256">
      <t>ケイエイ</t>
    </rPh>
    <rPh sb="256" eb="258">
      <t>ジョウキョウ</t>
    </rPh>
    <rPh sb="259" eb="260">
      <t>オオ</t>
    </rPh>
    <rPh sb="262" eb="264">
      <t>エイキョウ</t>
    </rPh>
    <rPh sb="269" eb="270">
      <t>イ</t>
    </rPh>
    <rPh sb="273" eb="275">
      <t>コンゴ</t>
    </rPh>
    <rPh sb="348" eb="350">
      <t>シセツ</t>
    </rPh>
    <rPh sb="350" eb="353">
      <t>リヨウリツ</t>
    </rPh>
    <rPh sb="354" eb="356">
      <t>ゼンコク</t>
    </rPh>
    <rPh sb="356" eb="358">
      <t>ヘイキン</t>
    </rPh>
    <rPh sb="358" eb="360">
      <t>イジョウ</t>
    </rPh>
    <rPh sb="361" eb="363">
      <t>スイジュン</t>
    </rPh>
    <rPh sb="364" eb="366">
      <t>イジ</t>
    </rPh>
    <rPh sb="375" eb="377">
      <t>テキセイ</t>
    </rPh>
    <rPh sb="390" eb="393">
      <t>ユウシュウリツ</t>
    </rPh>
    <rPh sb="394" eb="396">
      <t>ゲンショウ</t>
    </rPh>
    <rPh sb="396" eb="398">
      <t>ケイコウ</t>
    </rPh>
    <rPh sb="402" eb="404">
      <t>ルイジ</t>
    </rPh>
    <rPh sb="404" eb="406">
      <t>ダンタイ</t>
    </rPh>
    <rPh sb="407" eb="409">
      <t>ヒカク</t>
    </rPh>
    <rPh sb="412" eb="413">
      <t>ヒク</t>
    </rPh>
    <rPh sb="414" eb="416">
      <t>スウチ</t>
    </rPh>
    <rPh sb="424" eb="426">
      <t>シセツ</t>
    </rPh>
    <rPh sb="427" eb="429">
      <t>カドウ</t>
    </rPh>
    <rPh sb="430" eb="432">
      <t>キュウスイ</t>
    </rPh>
    <rPh sb="432" eb="434">
      <t>シュウエキ</t>
    </rPh>
    <rPh sb="435" eb="436">
      <t>ムス</t>
    </rPh>
    <rPh sb="446" eb="448">
      <t>ロウスイ</t>
    </rPh>
    <rPh sb="448" eb="450">
      <t>カショ</t>
    </rPh>
    <rPh sb="451" eb="453">
      <t>トクテイ</t>
    </rPh>
    <rPh sb="454" eb="456">
      <t>シュウゼン</t>
    </rPh>
    <rPh sb="456" eb="457">
      <t>トウ</t>
    </rPh>
    <rPh sb="457" eb="459">
      <t>タイサク</t>
    </rPh>
    <rPh sb="460" eb="461">
      <t>コウ</t>
    </rPh>
    <rPh sb="463" eb="4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</si>
</sst>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c:v>
                </c:pt>
                <c:pt idx="1">
                  <c:v>0.1</c:v>
                </c:pt>
                <c:pt idx="2">
                  <c:v>0.03</c:v>
                </c:pt>
                <c:pt idx="3">
                  <c:v>0.38</c:v>
                </c:pt>
                <c:pt idx="4">
                  <c:v>0.68</c:v>
                </c:pt>
              </c:numCache>
            </c:numRef>
          </c:val>
          <c:extLst>
            <c:ext xmlns:c16="http://schemas.microsoft.com/office/drawing/2014/chart" uri="{C3380CC4-5D6E-409C-BE32-E72D297353CC}">
              <c16:uniqueId val="{00000000-08E6-41C2-BC74-024DACC8E6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08E6-41C2-BC74-024DACC8E6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48.41</c:v>
                </c:pt>
                <c:pt idx="1">
                  <c:v>64.22</c:v>
                </c:pt>
                <c:pt idx="2">
                  <c:v>64.27</c:v>
                </c:pt>
                <c:pt idx="3">
                  <c:v>64.95</c:v>
                </c:pt>
                <c:pt idx="4">
                  <c:v>64.14</c:v>
                </c:pt>
              </c:numCache>
            </c:numRef>
          </c:val>
          <c:extLst>
            <c:ext xmlns:c16="http://schemas.microsoft.com/office/drawing/2014/chart" uri="{C3380CC4-5D6E-409C-BE32-E72D297353CC}">
              <c16:uniqueId val="{00000000-9423-486F-9D5B-9E7158BB96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60.03</c:v>
                </c:pt>
                <c:pt idx="2">
                  <c:v>59.74</c:v>
                </c:pt>
                <c:pt idx="3">
                  <c:v>59.67</c:v>
                </c:pt>
                <c:pt idx="4">
                  <c:v>60.12</c:v>
                </c:pt>
              </c:numCache>
            </c:numRef>
          </c:val>
          <c:smooth val="0"/>
          <c:extLst>
            <c:ext xmlns:c16="http://schemas.microsoft.com/office/drawing/2014/chart" uri="{C3380CC4-5D6E-409C-BE32-E72D297353CC}">
              <c16:uniqueId val="{00000001-9423-486F-9D5B-9E7158BB96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78.010000000000005</c:v>
                </c:pt>
                <c:pt idx="1">
                  <c:v>75.62</c:v>
                </c:pt>
                <c:pt idx="2">
                  <c:v>73.94</c:v>
                </c:pt>
                <c:pt idx="3">
                  <c:v>72.22</c:v>
                </c:pt>
                <c:pt idx="4">
                  <c:v>71.84</c:v>
                </c:pt>
              </c:numCache>
            </c:numRef>
          </c:val>
          <c:extLst>
            <c:ext xmlns:c16="http://schemas.microsoft.com/office/drawing/2014/chart" uri="{C3380CC4-5D6E-409C-BE32-E72D297353CC}">
              <c16:uniqueId val="{00000000-94F6-4F2D-A31C-D3333643C4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84.81</c:v>
                </c:pt>
                <c:pt idx="2">
                  <c:v>84.8</c:v>
                </c:pt>
                <c:pt idx="3">
                  <c:v>84.6</c:v>
                </c:pt>
                <c:pt idx="4">
                  <c:v>84.24</c:v>
                </c:pt>
              </c:numCache>
            </c:numRef>
          </c:val>
          <c:smooth val="0"/>
          <c:extLst>
            <c:ext xmlns:c16="http://schemas.microsoft.com/office/drawing/2014/chart" uri="{C3380CC4-5D6E-409C-BE32-E72D297353CC}">
              <c16:uniqueId val="{00000001-94F6-4F2D-A31C-D3333643C4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117.22</c:v>
                </c:pt>
                <c:pt idx="1">
                  <c:v>119.31</c:v>
                </c:pt>
                <c:pt idx="2">
                  <c:v>123.02</c:v>
                </c:pt>
                <c:pt idx="3">
                  <c:v>120.5</c:v>
                </c:pt>
                <c:pt idx="4">
                  <c:v>117.95</c:v>
                </c:pt>
              </c:numCache>
            </c:numRef>
          </c:val>
          <c:extLst>
            <c:ext xmlns:c16="http://schemas.microsoft.com/office/drawing/2014/chart" uri="{C3380CC4-5D6E-409C-BE32-E72D297353CC}">
              <c16:uniqueId val="{00000000-7880-46D9-8972-4616B0B699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110.68</c:v>
                </c:pt>
                <c:pt idx="2">
                  <c:v>110.66</c:v>
                </c:pt>
                <c:pt idx="3">
                  <c:v>109.01</c:v>
                </c:pt>
                <c:pt idx="4">
                  <c:v>108.83</c:v>
                </c:pt>
              </c:numCache>
            </c:numRef>
          </c:val>
          <c:smooth val="0"/>
          <c:extLst>
            <c:ext xmlns:c16="http://schemas.microsoft.com/office/drawing/2014/chart" uri="{C3380CC4-5D6E-409C-BE32-E72D297353CC}">
              <c16:uniqueId val="{00000001-7880-46D9-8972-4616B0B699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41.37</c:v>
                </c:pt>
                <c:pt idx="1">
                  <c:v>27.81</c:v>
                </c:pt>
                <c:pt idx="2">
                  <c:v>30.46</c:v>
                </c:pt>
                <c:pt idx="3">
                  <c:v>32.94</c:v>
                </c:pt>
                <c:pt idx="4">
                  <c:v>35.119999999999997</c:v>
                </c:pt>
              </c:numCache>
            </c:numRef>
          </c:val>
          <c:extLst>
            <c:ext xmlns:c16="http://schemas.microsoft.com/office/drawing/2014/chart" uri="{C3380CC4-5D6E-409C-BE32-E72D297353CC}">
              <c16:uniqueId val="{00000000-D4E1-40FF-861C-8EC7FBCBAD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47.28</c:v>
                </c:pt>
                <c:pt idx="2">
                  <c:v>47.66</c:v>
                </c:pt>
                <c:pt idx="3">
                  <c:v>48.17</c:v>
                </c:pt>
                <c:pt idx="4">
                  <c:v>48.83</c:v>
                </c:pt>
              </c:numCache>
            </c:numRef>
          </c:val>
          <c:smooth val="0"/>
          <c:extLst>
            <c:ext xmlns:c16="http://schemas.microsoft.com/office/drawing/2014/chart" uri="{C3380CC4-5D6E-409C-BE32-E72D297353CC}">
              <c16:uniqueId val="{00000001-D4E1-40FF-861C-8EC7FBCBAD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7.98</c:v>
                </c:pt>
                <c:pt idx="1">
                  <c:v>4.43</c:v>
                </c:pt>
                <c:pt idx="2">
                  <c:v>4.12</c:v>
                </c:pt>
                <c:pt idx="3">
                  <c:v>45.86</c:v>
                </c:pt>
                <c:pt idx="4">
                  <c:v>15.45</c:v>
                </c:pt>
              </c:numCache>
            </c:numRef>
          </c:val>
          <c:extLst>
            <c:ext xmlns:c16="http://schemas.microsoft.com/office/drawing/2014/chart" uri="{C3380CC4-5D6E-409C-BE32-E72D297353CC}">
              <c16:uniqueId val="{00000000-116B-4116-9A9D-C9604F5FF03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12.19</c:v>
                </c:pt>
                <c:pt idx="2">
                  <c:v>15.1</c:v>
                </c:pt>
                <c:pt idx="3">
                  <c:v>17.12</c:v>
                </c:pt>
                <c:pt idx="4">
                  <c:v>18.18</c:v>
                </c:pt>
              </c:numCache>
            </c:numRef>
          </c:val>
          <c:smooth val="0"/>
          <c:extLst>
            <c:ext xmlns:c16="http://schemas.microsoft.com/office/drawing/2014/chart" uri="{C3380CC4-5D6E-409C-BE32-E72D297353CC}">
              <c16:uniqueId val="{00000001-116B-4116-9A9D-C9604F5FF03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75-4701-B7CF-98E39CE957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3.56</c:v>
                </c:pt>
                <c:pt idx="2">
                  <c:v>2.74</c:v>
                </c:pt>
                <c:pt idx="3">
                  <c:v>3.7</c:v>
                </c:pt>
                <c:pt idx="4">
                  <c:v>4.34</c:v>
                </c:pt>
              </c:numCache>
            </c:numRef>
          </c:val>
          <c:smooth val="0"/>
          <c:extLst>
            <c:ext xmlns:c16="http://schemas.microsoft.com/office/drawing/2014/chart" uri="{C3380CC4-5D6E-409C-BE32-E72D297353CC}">
              <c16:uniqueId val="{00000001-0475-4701-B7CF-98E39CE957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850.16</c:v>
                </c:pt>
                <c:pt idx="1">
                  <c:v>317.22000000000003</c:v>
                </c:pt>
                <c:pt idx="2">
                  <c:v>363.26</c:v>
                </c:pt>
                <c:pt idx="3">
                  <c:v>300.52</c:v>
                </c:pt>
                <c:pt idx="4">
                  <c:v>267.3</c:v>
                </c:pt>
              </c:numCache>
            </c:numRef>
          </c:val>
          <c:extLst>
            <c:ext xmlns:c16="http://schemas.microsoft.com/office/drawing/2014/chart" uri="{C3380CC4-5D6E-409C-BE32-E72D297353CC}">
              <c16:uniqueId val="{00000000-FE6C-4A43-BEA7-C42E95C9FB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357.34</c:v>
                </c:pt>
                <c:pt idx="2">
                  <c:v>366.03</c:v>
                </c:pt>
                <c:pt idx="3">
                  <c:v>365.18</c:v>
                </c:pt>
                <c:pt idx="4">
                  <c:v>327.77</c:v>
                </c:pt>
              </c:numCache>
            </c:numRef>
          </c:val>
          <c:smooth val="0"/>
          <c:extLst>
            <c:ext xmlns:c16="http://schemas.microsoft.com/office/drawing/2014/chart" uri="{C3380CC4-5D6E-409C-BE32-E72D297353CC}">
              <c16:uniqueId val="{00000001-FE6C-4A43-BEA7-C42E95C9FB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430.19</c:v>
                </c:pt>
                <c:pt idx="1">
                  <c:v>739.35</c:v>
                </c:pt>
                <c:pt idx="2">
                  <c:v>711.93</c:v>
                </c:pt>
                <c:pt idx="3">
                  <c:v>667.62</c:v>
                </c:pt>
                <c:pt idx="4">
                  <c:v>638.30999999999995</c:v>
                </c:pt>
              </c:numCache>
            </c:numRef>
          </c:val>
          <c:extLst>
            <c:ext xmlns:c16="http://schemas.microsoft.com/office/drawing/2014/chart" uri="{C3380CC4-5D6E-409C-BE32-E72D297353CC}">
              <c16:uniqueId val="{00000000-6D9A-49E6-8F10-A9B41E407B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373.69</c:v>
                </c:pt>
                <c:pt idx="2">
                  <c:v>370.12</c:v>
                </c:pt>
                <c:pt idx="3">
                  <c:v>371.65</c:v>
                </c:pt>
                <c:pt idx="4">
                  <c:v>397.1</c:v>
                </c:pt>
              </c:numCache>
            </c:numRef>
          </c:val>
          <c:smooth val="0"/>
          <c:extLst>
            <c:ext xmlns:c16="http://schemas.microsoft.com/office/drawing/2014/chart" uri="{C3380CC4-5D6E-409C-BE32-E72D297353CC}">
              <c16:uniqueId val="{00000001-6D9A-49E6-8F10-A9B41E407B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105.53</c:v>
                </c:pt>
                <c:pt idx="1">
                  <c:v>78.97</c:v>
                </c:pt>
                <c:pt idx="2">
                  <c:v>81.290000000000006</c:v>
                </c:pt>
                <c:pt idx="3">
                  <c:v>79.37</c:v>
                </c:pt>
                <c:pt idx="4">
                  <c:v>78.489999999999995</c:v>
                </c:pt>
              </c:numCache>
            </c:numRef>
          </c:val>
          <c:extLst>
            <c:ext xmlns:c16="http://schemas.microsoft.com/office/drawing/2014/chart" uri="{C3380CC4-5D6E-409C-BE32-E72D297353CC}">
              <c16:uniqueId val="{00000000-44D5-44A1-AA3C-B096920086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99.87</c:v>
                </c:pt>
                <c:pt idx="2">
                  <c:v>100.42</c:v>
                </c:pt>
                <c:pt idx="3">
                  <c:v>98.77</c:v>
                </c:pt>
                <c:pt idx="4">
                  <c:v>95.79</c:v>
                </c:pt>
              </c:numCache>
            </c:numRef>
          </c:val>
          <c:smooth val="0"/>
          <c:extLst>
            <c:ext xmlns:c16="http://schemas.microsoft.com/office/drawing/2014/chart" uri="{C3380CC4-5D6E-409C-BE32-E72D297353CC}">
              <c16:uniqueId val="{00000001-44D5-44A1-AA3C-B096920086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124.51</c:v>
                </c:pt>
                <c:pt idx="1">
                  <c:v>166.44</c:v>
                </c:pt>
                <c:pt idx="2">
                  <c:v>161.94</c:v>
                </c:pt>
                <c:pt idx="3">
                  <c:v>166.19</c:v>
                </c:pt>
                <c:pt idx="4">
                  <c:v>168.28</c:v>
                </c:pt>
              </c:numCache>
            </c:numRef>
          </c:val>
          <c:extLst>
            <c:ext xmlns:c16="http://schemas.microsoft.com/office/drawing/2014/chart" uri="{C3380CC4-5D6E-409C-BE32-E72D297353CC}">
              <c16:uniqueId val="{00000000-A642-4CFE-9496-EC447EDB9F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171.81</c:v>
                </c:pt>
                <c:pt idx="2">
                  <c:v>171.67</c:v>
                </c:pt>
                <c:pt idx="3">
                  <c:v>173.67</c:v>
                </c:pt>
                <c:pt idx="4">
                  <c:v>171.13</c:v>
                </c:pt>
              </c:numCache>
            </c:numRef>
          </c:val>
          <c:smooth val="0"/>
          <c:extLst>
            <c:ext xmlns:c16="http://schemas.microsoft.com/office/drawing/2014/chart" uri="{C3380CC4-5D6E-409C-BE32-E72D297353CC}">
              <c16:uniqueId val="{00000001-A642-4CFE-9496-EC447EDB9F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長崎県　雲仙市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42783</v>
      </c>
      <c r="AM8" s="61"/>
      <c r="AN8" s="61"/>
      <c r="AO8" s="61"/>
      <c r="AP8" s="61"/>
      <c r="AQ8" s="61"/>
      <c r="AR8" s="61"/>
      <c r="AS8" s="61"/>
      <c r="AT8" s="52">
        <f>データ!$S$6</f>
        <v>214.31</v>
      </c>
      <c r="AU8" s="53"/>
      <c r="AV8" s="53"/>
      <c r="AW8" s="53"/>
      <c r="AX8" s="53"/>
      <c r="AY8" s="53"/>
      <c r="AZ8" s="53"/>
      <c r="BA8" s="53"/>
      <c r="BB8" s="54">
        <f>データ!$T$6</f>
        <v>199.63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60.1</v>
      </c>
      <c r="J10" s="53"/>
      <c r="K10" s="53"/>
      <c r="L10" s="53"/>
      <c r="M10" s="53"/>
      <c r="N10" s="53"/>
      <c r="O10" s="64"/>
      <c r="P10" s="54">
        <f>データ!$P$6</f>
        <v>99.59</v>
      </c>
      <c r="Q10" s="54"/>
      <c r="R10" s="54"/>
      <c r="S10" s="54"/>
      <c r="T10" s="54"/>
      <c r="U10" s="54"/>
      <c r="V10" s="54"/>
      <c r="W10" s="61">
        <f>データ!$Q$6</f>
        <v>2710</v>
      </c>
      <c r="X10" s="61"/>
      <c r="Y10" s="61"/>
      <c r="Z10" s="61"/>
      <c r="AA10" s="61"/>
      <c r="AB10" s="61"/>
      <c r="AC10" s="61"/>
      <c r="AD10" s="2"/>
      <c r="AE10" s="2"/>
      <c r="AF10" s="2"/>
      <c r="AG10" s="2"/>
      <c r="AH10" s="4"/>
      <c r="AI10" s="4"/>
      <c r="AJ10" s="4"/>
      <c r="AK10" s="4"/>
      <c r="AL10" s="61">
        <f>データ!$U$6</f>
        <v>42482</v>
      </c>
      <c r="AM10" s="61"/>
      <c r="AN10" s="61"/>
      <c r="AO10" s="61"/>
      <c r="AP10" s="61"/>
      <c r="AQ10" s="61"/>
      <c r="AR10" s="61"/>
      <c r="AS10" s="61"/>
      <c r="AT10" s="52">
        <f>データ!$V$6</f>
        <v>44.48</v>
      </c>
      <c r="AU10" s="53"/>
      <c r="AV10" s="53"/>
      <c r="AW10" s="53"/>
      <c r="AX10" s="53"/>
      <c r="AY10" s="53"/>
      <c r="AZ10" s="53"/>
      <c r="BA10" s="53"/>
      <c r="BB10" s="54">
        <f>データ!$W$6</f>
        <v>955.08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7"/>
      <c r="BN63" s="77"/>
      <c r="BO63" s="77"/>
      <c r="BP63" s="77"/>
      <c r="BQ63" s="77"/>
      <c r="BR63" s="77"/>
      <c r="BS63" s="77"/>
      <c r="BT63" s="77"/>
      <c r="BU63" s="77"/>
      <c r="BV63" s="77"/>
      <c r="BW63" s="77"/>
      <c r="BX63" s="77"/>
      <c r="BY63" s="77"/>
      <c r="BZ63" s="78"/>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c8ytuDnSm+GdrAjr/eCLUcNaN2tnFhus0BxxCacnp/LzyVWPJF+5XHJCMl8E/9Q2HWt3ycbaV2Uhl/90W/ZvQ==" saltValue="F8+3Y2ekV4hQrkqNUkZlQ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422134</v>
      </c>
      <c r="D6" s="34">
        <f t="shared" si="3"/>
        <v>46</v>
      </c>
      <c r="E6" s="34">
        <f t="shared" si="3"/>
        <v>1</v>
      </c>
      <c r="F6" s="34">
        <f t="shared" si="3"/>
        <v>0</v>
      </c>
      <c r="G6" s="34">
        <f t="shared" si="3"/>
        <v>1</v>
      </c>
      <c r="H6" s="34" t="str">
        <f t="shared" si="3"/>
        <v>長崎県　雲仙市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60.1</v>
      </c>
      <c r="P6" s="35">
        <f t="shared" si="3"/>
        <v>99.59</v>
      </c>
      <c r="Q6" s="35">
        <f t="shared" si="3"/>
        <v>2710</v>
      </c>
      <c r="R6" s="35">
        <f t="shared" si="3"/>
        <v>42783</v>
      </c>
      <c r="S6" s="35">
        <f t="shared" si="3"/>
        <v>214.31</v>
      </c>
      <c r="T6" s="35">
        <f t="shared" si="3"/>
        <v>199.63</v>
      </c>
      <c r="U6" s="35">
        <f t="shared" si="3"/>
        <v>42482</v>
      </c>
      <c r="V6" s="35">
        <f t="shared" si="3"/>
        <v>44.48</v>
      </c>
      <c r="W6" s="35">
        <f t="shared" si="3"/>
        <v>955.08</v>
      </c>
      <c r="X6" s="36">
        <f>IF(X7="",NA(),X7)</f>
        <v>117.22</v>
      </c>
      <c r="Y6" s="36">
        <f t="shared" ref="Y6:AG6" si="4">IF(Y7="",NA(),Y7)</f>
        <v>119.31</v>
      </c>
      <c r="Z6" s="36">
        <f t="shared" si="4"/>
        <v>123.02</v>
      </c>
      <c r="AA6" s="36">
        <f t="shared" si="4"/>
        <v>120.5</v>
      </c>
      <c r="AB6" s="36">
        <f t="shared" si="4"/>
        <v>117.95</v>
      </c>
      <c r="AC6" s="36">
        <f t="shared" si="4"/>
        <v>111.71</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3.56</v>
      </c>
      <c r="AP6" s="36">
        <f t="shared" si="5"/>
        <v>2.74</v>
      </c>
      <c r="AQ6" s="36">
        <f t="shared" si="5"/>
        <v>3.7</v>
      </c>
      <c r="AR6" s="36">
        <f t="shared" si="5"/>
        <v>4.34</v>
      </c>
      <c r="AS6" s="35" t="str">
        <f>IF(AS7="","",IF(AS7="-","【-】","【"&amp;SUBSTITUTE(TEXT(AS7,"#,##0.00"),"-","△")&amp;"】"))</f>
        <v>【1.15】</v>
      </c>
      <c r="AT6" s="36">
        <f>IF(AT7="",NA(),AT7)</f>
        <v>850.16</v>
      </c>
      <c r="AU6" s="36">
        <f t="shared" ref="AU6:BC6" si="6">IF(AU7="",NA(),AU7)</f>
        <v>317.22000000000003</v>
      </c>
      <c r="AV6" s="36">
        <f t="shared" si="6"/>
        <v>363.26</v>
      </c>
      <c r="AW6" s="36">
        <f t="shared" si="6"/>
        <v>300.52</v>
      </c>
      <c r="AX6" s="36">
        <f t="shared" si="6"/>
        <v>267.3</v>
      </c>
      <c r="AY6" s="36">
        <f t="shared" si="6"/>
        <v>384.34</v>
      </c>
      <c r="AZ6" s="36">
        <f t="shared" si="6"/>
        <v>357.34</v>
      </c>
      <c r="BA6" s="36">
        <f t="shared" si="6"/>
        <v>366.03</v>
      </c>
      <c r="BB6" s="36">
        <f t="shared" si="6"/>
        <v>365.18</v>
      </c>
      <c r="BC6" s="36">
        <f t="shared" si="6"/>
        <v>327.77</v>
      </c>
      <c r="BD6" s="35" t="str">
        <f>IF(BD7="","",IF(BD7="-","【-】","【"&amp;SUBSTITUTE(TEXT(BD7,"#,##0.00"),"-","△")&amp;"】"))</f>
        <v>【260.31】</v>
      </c>
      <c r="BE6" s="36">
        <f>IF(BE7="",NA(),BE7)</f>
        <v>430.19</v>
      </c>
      <c r="BF6" s="36">
        <f t="shared" ref="BF6:BN6" si="7">IF(BF7="",NA(),BF7)</f>
        <v>739.35</v>
      </c>
      <c r="BG6" s="36">
        <f t="shared" si="7"/>
        <v>711.93</v>
      </c>
      <c r="BH6" s="36">
        <f t="shared" si="7"/>
        <v>667.62</v>
      </c>
      <c r="BI6" s="36">
        <f t="shared" si="7"/>
        <v>638.30999999999995</v>
      </c>
      <c r="BJ6" s="36">
        <f t="shared" si="7"/>
        <v>380.58</v>
      </c>
      <c r="BK6" s="36">
        <f t="shared" si="7"/>
        <v>373.69</v>
      </c>
      <c r="BL6" s="36">
        <f t="shared" si="7"/>
        <v>370.12</v>
      </c>
      <c r="BM6" s="36">
        <f t="shared" si="7"/>
        <v>371.65</v>
      </c>
      <c r="BN6" s="36">
        <f t="shared" si="7"/>
        <v>397.1</v>
      </c>
      <c r="BO6" s="35" t="str">
        <f>IF(BO7="","",IF(BO7="-","【-】","【"&amp;SUBSTITUTE(TEXT(BO7,"#,##0.00"),"-","△")&amp;"】"))</f>
        <v>【275.67】</v>
      </c>
      <c r="BP6" s="36">
        <f>IF(BP7="",NA(),BP7)</f>
        <v>105.53</v>
      </c>
      <c r="BQ6" s="36">
        <f t="shared" ref="BQ6:BY6" si="8">IF(BQ7="",NA(),BQ7)</f>
        <v>78.97</v>
      </c>
      <c r="BR6" s="36">
        <f t="shared" si="8"/>
        <v>81.290000000000006</v>
      </c>
      <c r="BS6" s="36">
        <f t="shared" si="8"/>
        <v>79.37</v>
      </c>
      <c r="BT6" s="36">
        <f t="shared" si="8"/>
        <v>78.489999999999995</v>
      </c>
      <c r="BU6" s="36">
        <f t="shared" si="8"/>
        <v>102.38</v>
      </c>
      <c r="BV6" s="36">
        <f t="shared" si="8"/>
        <v>99.87</v>
      </c>
      <c r="BW6" s="36">
        <f t="shared" si="8"/>
        <v>100.42</v>
      </c>
      <c r="BX6" s="36">
        <f t="shared" si="8"/>
        <v>98.77</v>
      </c>
      <c r="BY6" s="36">
        <f t="shared" si="8"/>
        <v>95.79</v>
      </c>
      <c r="BZ6" s="35" t="str">
        <f>IF(BZ7="","",IF(BZ7="-","【-】","【"&amp;SUBSTITUTE(TEXT(BZ7,"#,##0.00"),"-","△")&amp;"】"))</f>
        <v>【100.05】</v>
      </c>
      <c r="CA6" s="36">
        <f>IF(CA7="",NA(),CA7)</f>
        <v>124.51</v>
      </c>
      <c r="CB6" s="36">
        <f t="shared" ref="CB6:CJ6" si="9">IF(CB7="",NA(),CB7)</f>
        <v>166.44</v>
      </c>
      <c r="CC6" s="36">
        <f t="shared" si="9"/>
        <v>161.94</v>
      </c>
      <c r="CD6" s="36">
        <f t="shared" si="9"/>
        <v>166.19</v>
      </c>
      <c r="CE6" s="36">
        <f t="shared" si="9"/>
        <v>168.28</v>
      </c>
      <c r="CF6" s="36">
        <f t="shared" si="9"/>
        <v>168.67</v>
      </c>
      <c r="CG6" s="36">
        <f t="shared" si="9"/>
        <v>171.81</v>
      </c>
      <c r="CH6" s="36">
        <f t="shared" si="9"/>
        <v>171.67</v>
      </c>
      <c r="CI6" s="36">
        <f t="shared" si="9"/>
        <v>173.67</v>
      </c>
      <c r="CJ6" s="36">
        <f t="shared" si="9"/>
        <v>171.13</v>
      </c>
      <c r="CK6" s="35" t="str">
        <f>IF(CK7="","",IF(CK7="-","【-】","【"&amp;SUBSTITUTE(TEXT(CK7,"#,##0.00"),"-","△")&amp;"】"))</f>
        <v>【166.40】</v>
      </c>
      <c r="CL6" s="36">
        <f>IF(CL7="",NA(),CL7)</f>
        <v>48.41</v>
      </c>
      <c r="CM6" s="36">
        <f t="shared" ref="CM6:CU6" si="10">IF(CM7="",NA(),CM7)</f>
        <v>64.22</v>
      </c>
      <c r="CN6" s="36">
        <f t="shared" si="10"/>
        <v>64.27</v>
      </c>
      <c r="CO6" s="36">
        <f t="shared" si="10"/>
        <v>64.95</v>
      </c>
      <c r="CP6" s="36">
        <f t="shared" si="10"/>
        <v>64.14</v>
      </c>
      <c r="CQ6" s="36">
        <f t="shared" si="10"/>
        <v>54.92</v>
      </c>
      <c r="CR6" s="36">
        <f t="shared" si="10"/>
        <v>60.03</v>
      </c>
      <c r="CS6" s="36">
        <f t="shared" si="10"/>
        <v>59.74</v>
      </c>
      <c r="CT6" s="36">
        <f t="shared" si="10"/>
        <v>59.67</v>
      </c>
      <c r="CU6" s="36">
        <f t="shared" si="10"/>
        <v>60.12</v>
      </c>
      <c r="CV6" s="35" t="str">
        <f>IF(CV7="","",IF(CV7="-","【-】","【"&amp;SUBSTITUTE(TEXT(CV7,"#,##0.00"),"-","△")&amp;"】"))</f>
        <v>【60.69】</v>
      </c>
      <c r="CW6" s="36">
        <f>IF(CW7="",NA(),CW7)</f>
        <v>78.010000000000005</v>
      </c>
      <c r="CX6" s="36">
        <f t="shared" ref="CX6:DF6" si="11">IF(CX7="",NA(),CX7)</f>
        <v>75.62</v>
      </c>
      <c r="CY6" s="36">
        <f t="shared" si="11"/>
        <v>73.94</v>
      </c>
      <c r="CZ6" s="36">
        <f t="shared" si="11"/>
        <v>72.22</v>
      </c>
      <c r="DA6" s="36">
        <f t="shared" si="11"/>
        <v>71.84</v>
      </c>
      <c r="DB6" s="36">
        <f t="shared" si="11"/>
        <v>82.66</v>
      </c>
      <c r="DC6" s="36">
        <f t="shared" si="11"/>
        <v>84.81</v>
      </c>
      <c r="DD6" s="36">
        <f t="shared" si="11"/>
        <v>84.8</v>
      </c>
      <c r="DE6" s="36">
        <f t="shared" si="11"/>
        <v>84.6</v>
      </c>
      <c r="DF6" s="36">
        <f t="shared" si="11"/>
        <v>84.24</v>
      </c>
      <c r="DG6" s="35" t="str">
        <f>IF(DG7="","",IF(DG7="-","【-】","【"&amp;SUBSTITUTE(TEXT(DG7,"#,##0.00"),"-","△")&amp;"】"))</f>
        <v>【89.82】</v>
      </c>
      <c r="DH6" s="36">
        <f>IF(DH7="",NA(),DH7)</f>
        <v>41.37</v>
      </c>
      <c r="DI6" s="36">
        <f t="shared" ref="DI6:DQ6" si="12">IF(DI7="",NA(),DI7)</f>
        <v>27.81</v>
      </c>
      <c r="DJ6" s="36">
        <f t="shared" si="12"/>
        <v>30.46</v>
      </c>
      <c r="DK6" s="36">
        <f t="shared" si="12"/>
        <v>32.94</v>
      </c>
      <c r="DL6" s="36">
        <f t="shared" si="12"/>
        <v>35.119999999999997</v>
      </c>
      <c r="DM6" s="36">
        <f t="shared" si="12"/>
        <v>48.49</v>
      </c>
      <c r="DN6" s="36">
        <f t="shared" si="12"/>
        <v>47.28</v>
      </c>
      <c r="DO6" s="36">
        <f t="shared" si="12"/>
        <v>47.66</v>
      </c>
      <c r="DP6" s="36">
        <f t="shared" si="12"/>
        <v>48.17</v>
      </c>
      <c r="DQ6" s="36">
        <f t="shared" si="12"/>
        <v>48.83</v>
      </c>
      <c r="DR6" s="35" t="str">
        <f>IF(DR7="","",IF(DR7="-","【-】","【"&amp;SUBSTITUTE(TEXT(DR7,"#,##0.00"),"-","△")&amp;"】"))</f>
        <v>【50.19】</v>
      </c>
      <c r="DS6" s="36">
        <f>IF(DS7="",NA(),DS7)</f>
        <v>7.98</v>
      </c>
      <c r="DT6" s="36">
        <f t="shared" ref="DT6:EB6" si="13">IF(DT7="",NA(),DT7)</f>
        <v>4.43</v>
      </c>
      <c r="DU6" s="36">
        <f t="shared" si="13"/>
        <v>4.12</v>
      </c>
      <c r="DV6" s="36">
        <f t="shared" si="13"/>
        <v>45.86</v>
      </c>
      <c r="DW6" s="36">
        <f t="shared" si="13"/>
        <v>15.45</v>
      </c>
      <c r="DX6" s="36">
        <f t="shared" si="13"/>
        <v>12.79</v>
      </c>
      <c r="DY6" s="36">
        <f t="shared" si="13"/>
        <v>12.19</v>
      </c>
      <c r="DZ6" s="36">
        <f t="shared" si="13"/>
        <v>15.1</v>
      </c>
      <c r="EA6" s="36">
        <f t="shared" si="13"/>
        <v>17.12</v>
      </c>
      <c r="EB6" s="36">
        <f t="shared" si="13"/>
        <v>18.18</v>
      </c>
      <c r="EC6" s="35" t="str">
        <f>IF(EC7="","",IF(EC7="-","【-】","【"&amp;SUBSTITUTE(TEXT(EC7,"#,##0.00"),"-","△")&amp;"】"))</f>
        <v>【20.63】</v>
      </c>
      <c r="ED6" s="36">
        <f>IF(ED7="",NA(),ED7)</f>
        <v>0.5</v>
      </c>
      <c r="EE6" s="36">
        <f t="shared" ref="EE6:EM6" si="14">IF(EE7="",NA(),EE7)</f>
        <v>0.1</v>
      </c>
      <c r="EF6" s="36">
        <f t="shared" si="14"/>
        <v>0.03</v>
      </c>
      <c r="EG6" s="36">
        <f t="shared" si="14"/>
        <v>0.38</v>
      </c>
      <c r="EH6" s="36">
        <f t="shared" si="14"/>
        <v>0.68</v>
      </c>
      <c r="EI6" s="36">
        <f t="shared" si="14"/>
        <v>0.71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2">
      <c r="A7" s="29"/>
      <c r="B7" s="38">
        <v>2020</v>
      </c>
      <c r="C7" s="38">
        <v>422134</v>
      </c>
      <c r="D7" s="38">
        <v>46</v>
      </c>
      <c r="E7" s="38">
        <v>1</v>
      </c>
      <c r="F7" s="38">
        <v>0</v>
      </c>
      <c r="G7" s="38">
        <v>1</v>
      </c>
      <c r="H7" s="38" t="s">
        <v>93</v>
      </c>
      <c r="I7" s="38" t="s">
        <v>94</v>
      </c>
      <c r="J7" s="38" t="s">
        <v>95</v>
      </c>
      <c r="K7" s="38" t="s">
        <v>96</v>
      </c>
      <c r="L7" s="38" t="s">
        <v>97</v>
      </c>
      <c r="M7" s="38" t="s">
        <v>98</v>
      </c>
      <c r="N7" s="39" t="s">
        <v>99</v>
      </c>
      <c r="O7" s="39">
        <v>60.1</v>
      </c>
      <c r="P7" s="39">
        <v>99.59</v>
      </c>
      <c r="Q7" s="39">
        <v>2710</v>
      </c>
      <c r="R7" s="39">
        <v>42783</v>
      </c>
      <c r="S7" s="39">
        <v>214.31</v>
      </c>
      <c r="T7" s="39">
        <v>199.63</v>
      </c>
      <c r="U7" s="39">
        <v>42482</v>
      </c>
      <c r="V7" s="39">
        <v>44.48</v>
      </c>
      <c r="W7" s="39">
        <v>955.08</v>
      </c>
      <c r="X7" s="39">
        <v>117.22</v>
      </c>
      <c r="Y7" s="39">
        <v>119.31</v>
      </c>
      <c r="Z7" s="39">
        <v>123.02</v>
      </c>
      <c r="AA7" s="39">
        <v>120.5</v>
      </c>
      <c r="AB7" s="39">
        <v>117.95</v>
      </c>
      <c r="AC7" s="39">
        <v>111.71</v>
      </c>
      <c r="AD7" s="39">
        <v>110.68</v>
      </c>
      <c r="AE7" s="39">
        <v>110.66</v>
      </c>
      <c r="AF7" s="39">
        <v>109.01</v>
      </c>
      <c r="AG7" s="39">
        <v>108.83</v>
      </c>
      <c r="AH7" s="39">
        <v>110.27</v>
      </c>
      <c r="AI7" s="39">
        <v>0</v>
      </c>
      <c r="AJ7" s="39">
        <v>0</v>
      </c>
      <c r="AK7" s="39">
        <v>0</v>
      </c>
      <c r="AL7" s="39">
        <v>0</v>
      </c>
      <c r="AM7" s="39">
        <v>0</v>
      </c>
      <c r="AN7" s="39">
        <v>1.72</v>
      </c>
      <c r="AO7" s="39">
        <v>3.56</v>
      </c>
      <c r="AP7" s="39">
        <v>2.74</v>
      </c>
      <c r="AQ7" s="39">
        <v>3.7</v>
      </c>
      <c r="AR7" s="39">
        <v>4.34</v>
      </c>
      <c r="AS7" s="39">
        <v>1.1499999999999999</v>
      </c>
      <c r="AT7" s="39">
        <v>850.16</v>
      </c>
      <c r="AU7" s="39">
        <v>317.22000000000003</v>
      </c>
      <c r="AV7" s="39">
        <v>363.26</v>
      </c>
      <c r="AW7" s="39">
        <v>300.52</v>
      </c>
      <c r="AX7" s="39">
        <v>267.3</v>
      </c>
      <c r="AY7" s="39">
        <v>384.34</v>
      </c>
      <c r="AZ7" s="39">
        <v>357.34</v>
      </c>
      <c r="BA7" s="39">
        <v>366.03</v>
      </c>
      <c r="BB7" s="39">
        <v>365.18</v>
      </c>
      <c r="BC7" s="39">
        <v>327.77</v>
      </c>
      <c r="BD7" s="39">
        <v>260.31</v>
      </c>
      <c r="BE7" s="39">
        <v>430.19</v>
      </c>
      <c r="BF7" s="39">
        <v>739.35</v>
      </c>
      <c r="BG7" s="39">
        <v>711.93</v>
      </c>
      <c r="BH7" s="39">
        <v>667.62</v>
      </c>
      <c r="BI7" s="39">
        <v>638.30999999999995</v>
      </c>
      <c r="BJ7" s="39">
        <v>380.58</v>
      </c>
      <c r="BK7" s="39">
        <v>373.69</v>
      </c>
      <c r="BL7" s="39">
        <v>370.12</v>
      </c>
      <c r="BM7" s="39">
        <v>371.65</v>
      </c>
      <c r="BN7" s="39">
        <v>397.1</v>
      </c>
      <c r="BO7" s="39">
        <v>275.67</v>
      </c>
      <c r="BP7" s="39">
        <v>105.53</v>
      </c>
      <c r="BQ7" s="39">
        <v>78.97</v>
      </c>
      <c r="BR7" s="39">
        <v>81.290000000000006</v>
      </c>
      <c r="BS7" s="39">
        <v>79.37</v>
      </c>
      <c r="BT7" s="39">
        <v>78.489999999999995</v>
      </c>
      <c r="BU7" s="39">
        <v>102.38</v>
      </c>
      <c r="BV7" s="39">
        <v>99.87</v>
      </c>
      <c r="BW7" s="39">
        <v>100.42</v>
      </c>
      <c r="BX7" s="39">
        <v>98.77</v>
      </c>
      <c r="BY7" s="39">
        <v>95.79</v>
      </c>
      <c r="BZ7" s="39">
        <v>100.05</v>
      </c>
      <c r="CA7" s="39">
        <v>124.51</v>
      </c>
      <c r="CB7" s="39">
        <v>166.44</v>
      </c>
      <c r="CC7" s="39">
        <v>161.94</v>
      </c>
      <c r="CD7" s="39">
        <v>166.19</v>
      </c>
      <c r="CE7" s="39">
        <v>168.28</v>
      </c>
      <c r="CF7" s="39">
        <v>168.67</v>
      </c>
      <c r="CG7" s="39">
        <v>171.81</v>
      </c>
      <c r="CH7" s="39">
        <v>171.67</v>
      </c>
      <c r="CI7" s="39">
        <v>173.67</v>
      </c>
      <c r="CJ7" s="39">
        <v>171.13</v>
      </c>
      <c r="CK7" s="39">
        <v>166.4</v>
      </c>
      <c r="CL7" s="39">
        <v>48.41</v>
      </c>
      <c r="CM7" s="39">
        <v>64.22</v>
      </c>
      <c r="CN7" s="39">
        <v>64.27</v>
      </c>
      <c r="CO7" s="39">
        <v>64.95</v>
      </c>
      <c r="CP7" s="39">
        <v>64.14</v>
      </c>
      <c r="CQ7" s="39">
        <v>54.92</v>
      </c>
      <c r="CR7" s="39">
        <v>60.03</v>
      </c>
      <c r="CS7" s="39">
        <v>59.74</v>
      </c>
      <c r="CT7" s="39">
        <v>59.67</v>
      </c>
      <c r="CU7" s="39">
        <v>60.12</v>
      </c>
      <c r="CV7" s="39">
        <v>60.69</v>
      </c>
      <c r="CW7" s="39">
        <v>78.010000000000005</v>
      </c>
      <c r="CX7" s="39">
        <v>75.62</v>
      </c>
      <c r="CY7" s="39">
        <v>73.94</v>
      </c>
      <c r="CZ7" s="39">
        <v>72.22</v>
      </c>
      <c r="DA7" s="39">
        <v>71.84</v>
      </c>
      <c r="DB7" s="39">
        <v>82.66</v>
      </c>
      <c r="DC7" s="39">
        <v>84.81</v>
      </c>
      <c r="DD7" s="39">
        <v>84.8</v>
      </c>
      <c r="DE7" s="39">
        <v>84.6</v>
      </c>
      <c r="DF7" s="39">
        <v>84.24</v>
      </c>
      <c r="DG7" s="39">
        <v>89.82</v>
      </c>
      <c r="DH7" s="39">
        <v>41.37</v>
      </c>
      <c r="DI7" s="39">
        <v>27.81</v>
      </c>
      <c r="DJ7" s="39">
        <v>30.46</v>
      </c>
      <c r="DK7" s="39">
        <v>32.94</v>
      </c>
      <c r="DL7" s="39">
        <v>35.119999999999997</v>
      </c>
      <c r="DM7" s="39">
        <v>48.49</v>
      </c>
      <c r="DN7" s="39">
        <v>47.28</v>
      </c>
      <c r="DO7" s="39">
        <v>47.66</v>
      </c>
      <c r="DP7" s="39">
        <v>48.17</v>
      </c>
      <c r="DQ7" s="39">
        <v>48.83</v>
      </c>
      <c r="DR7" s="39">
        <v>50.19</v>
      </c>
      <c r="DS7" s="39">
        <v>7.98</v>
      </c>
      <c r="DT7" s="39">
        <v>4.43</v>
      </c>
      <c r="DU7" s="39">
        <v>4.12</v>
      </c>
      <c r="DV7" s="39">
        <v>45.86</v>
      </c>
      <c r="DW7" s="39">
        <v>15.45</v>
      </c>
      <c r="DX7" s="39">
        <v>12.79</v>
      </c>
      <c r="DY7" s="39">
        <v>12.19</v>
      </c>
      <c r="DZ7" s="39">
        <v>15.1</v>
      </c>
      <c r="EA7" s="39">
        <v>17.12</v>
      </c>
      <c r="EB7" s="39">
        <v>18.18</v>
      </c>
      <c r="EC7" s="39">
        <v>20.63</v>
      </c>
      <c r="ED7" s="39">
        <v>0.5</v>
      </c>
      <c r="EE7" s="39">
        <v>0.1</v>
      </c>
      <c r="EF7" s="39">
        <v>0.03</v>
      </c>
      <c r="EG7" s="39">
        <v>0.38</v>
      </c>
      <c r="EH7" s="39">
        <v>0.68</v>
      </c>
      <c r="EI7" s="39">
        <v>0.71</v>
      </c>
      <c r="EJ7" s="39">
        <v>0.51</v>
      </c>
      <c r="EK7" s="39">
        <v>0.57999999999999996</v>
      </c>
      <c r="EL7" s="39">
        <v>0.54</v>
      </c>
      <c r="EM7" s="39">
        <v>0.56999999999999995</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寺平　光希</cp:lastModifiedBy>
  <cp:lastPrinted>2022-01-25T01:15:22Z</cp:lastPrinted>
  <dcterms:created xsi:type="dcterms:W3CDTF">2021-12-03T06:58:19Z</dcterms:created>
  <dcterms:modified xsi:type="dcterms:W3CDTF">2022-01-28T00:16:45Z</dcterms:modified>
  <cp:category/>
</cp:coreProperties>
</file>