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29"/>
  <workbookPr/>
  <mc:AlternateContent xmlns:mc="http://schemas.openxmlformats.org/markup-compatibility/2006">
    <mc:Choice Requires="x15">
      <x15ac:absPath xmlns:x15ac="http://schemas.microsoft.com/office/spreadsheetml/2010/11/ac" url="\\Filesv\各課用\水道課\●水道課\02 業務係\19 各種調査\R3年度\R4.1.26〆 公営企業に係る経営比較分析表（令和２年度決算）の分析等について\"/>
    </mc:Choice>
  </mc:AlternateContent>
  <xr:revisionPtr revIDLastSave="0" documentId="13_ncr:1_{27C2E9A0-3C29-403C-AFA2-1592CF8ABDBA}" xr6:coauthVersionLast="43" xr6:coauthVersionMax="43" xr10:uidLastSave="{00000000-0000-0000-0000-000000000000}"/>
  <workbookProtection workbookAlgorithmName="SHA-512" workbookHashValue="6kJRAMu3L6S8yoPIOpDfcMrwyed9ymbakLRJSFajG+dDZ9x81IY+FthIrK2MFUcaDeYhC4L/rRsIX0BQbqSZCw==" workbookSaltValue="rV8EcYP0OSzWQPJBBF534Q==" workbookSpinCount="100000" lockStructure="1"/>
  <bookViews>
    <workbookView xWindow="-120" yWindow="-120" windowWidth="29040" windowHeight="15990" xr2:uid="{00000000-000D-0000-FFFF-FFFF00000000}"/>
  </bookViews>
  <sheets>
    <sheet name="法適用_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P6" i="5"/>
  <c r="P10" i="4" s="1"/>
  <c r="O6" i="5"/>
  <c r="N6" i="5"/>
  <c r="M6" i="5"/>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I10" i="4"/>
  <c r="B10" i="4"/>
  <c r="BB8" i="4"/>
  <c r="AT8" i="4"/>
  <c r="AD8" i="4"/>
  <c r="W8" i="4"/>
  <c r="P8" i="4"/>
  <c r="B8" i="4"/>
  <c r="B6" i="4"/>
</calcChain>
</file>

<file path=xl/sharedStrings.xml><?xml version="1.0" encoding="utf-8"?>
<sst xmlns="http://schemas.openxmlformats.org/spreadsheetml/2006/main" count="228" uniqueCount="115">
  <si>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</si>
  <si>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</si>
  <si>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</si>
  <si>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</si>
  <si>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</si>
  <si>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</si>
  <si>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</si>
  <si>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</si>
  <si>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</si>
  <si>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</si>
  <si>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</si>
  <si>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</si>
  <si>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</si>
  <si>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</si>
  <si>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</si>
  <si>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</si>
  <si>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</si>
  <si>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</si>
  <si>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</si>
  <si>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</si>
  <si>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</si>
  <si>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</si>
  <si>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</si>
  <si>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</si>
  <si>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</si>
  <si>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</si>
  <si>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</si>
  <si>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</si>
  <si>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</si>
  <si>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</si>
  <si>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</si>
  <si>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</si>
  <si>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</si>
  <si>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</si>
  <si>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</si>
  <si>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</si>
  <si>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</si>
  <si>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</si>
  <si>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</si>
  <si>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</si>
  <si>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</si>
  <si>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</si>
  <si>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</si>
  <si>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</si>
  <si>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</si>
  <si>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</si>
  <si>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</si>
  <si>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</si>
  <si>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</si>
  <si>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</si>
  <si>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</si>
  <si>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</si>
  <si>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</si>
  <si>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</si>
  <si>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</si>
  <si>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</si>
  <si>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</si>
  <si>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</si>
  <si>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</si>
  <si>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</si>
  <si>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</si>
  <si>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</si>
  <si>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</si>
  <si>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</si>
  <si>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</si>
  <si>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</si>
  <si>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</si>
  <si>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</si>
  <si>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</si>
  <si>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</si>
  <si>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</si>
  <si>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</si>
  <si>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</si>
  <si>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</si>
  <si>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</si>
  <si>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</si>
  <si>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</si>
  <si>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</si>
  <si>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</si>
  <si>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</si>
  <si>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</si>
  <si>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</si>
  <si>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</si>
  <si>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</si>
  <si>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</si>
  <si>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</si>
  <si>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</si>
  <si>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</si>
  <si>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</si>
  <si>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</si>
  <si>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</si>
  <si>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</si>
  <si>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</si>
  <si>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長与町</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</si>
  <si>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</si>
  <si>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</si>
  <si>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</si>
  <si>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</si>
  <si>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</si>
  <si>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</si>
  <si>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</si>
  <si>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</si>
  <si>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</si>
  <si>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</si>
  <si>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</si>
  <si>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</si>
  <si>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</si>
  <si>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</si>
  <si>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</si>
  <si>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</si>
  <si>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</si>
  <si>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</si>
  <si>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xml:space="preserve"> 高度経済成長期に整備された施設の老朽化が急速に進んでいる状況に対応するため、中長期計画及び経営戦略を策定し、財政状況を考慮しつつ老朽管更新を行っているが、管路経年化率の上昇を解消することは困難であるため漏水状況や重要度などを参考にすることで、より効果が発揮できるよう更新工事を実施している。</t>
    <phoneticPr fontId="4"/>
  </si>
  <si>
    <t>　今後も人口減少や水需要の減少による収益の減少、施設更新のための費用増大で、経営状況は順風満帆とは言い難い状況が続いていくものと思われる。そのような状況の中で、水道事業者として企業努力が求められるものと認識をしているが、様々な手法を用いて、事業効率化のための取り組みを推進していきたい。</t>
    <phoneticPr fontId="4"/>
  </si>
  <si>
    <t>　令和2年度は、経常収支比率、料金回収率が類似団体平均よりも高く、欠損金も発生していないことから、一見、健全な経営を維持できているように見受けられる。しかしながら近年、経常収支比率、料金回収率は低下、給水原価は上昇と好ましくない方へ推移していた。令和2年度の数値改善は営業費用の抑制だけでなく、新型コロナ感染症の影響による収益の増加などの一過性のものと考察され、経営改善に向け、措置を講じる必要がある。近年の水需要は、給水人口の減少、節水型家電の普及のみならず、資源循環型社会の定着による節水意識の高まりにより給水収益は減少傾向にあり、今後の経営はより厳しいものになっていくことが予想され、健全な経営を維持していくため、費用においても更なる精査を進め、抑制していく必要がある。
　一方で、施設利用率、有収率は良好な数値を保っており、今後も大きな変動なく推移していくものと予測している。
　企業債残高対給水収益比率は上昇傾向にあるが、まだ余力があることを加味し、高まる更新需要への対応策として、今後も企業債を効果的に活用していくことが必要と考えている。</t>
    <rPh sb="21" eb="23">
      <t>ルイジ</t>
    </rPh>
    <rPh sb="23" eb="25">
      <t>ダンタイ</t>
    </rPh>
    <rPh sb="81" eb="83">
      <t>キンネン</t>
    </rPh>
    <rPh sb="123" eb="125">
      <t>レイワ</t>
    </rPh>
    <rPh sb="126" eb="128">
      <t>ネンド</t>
    </rPh>
    <rPh sb="129" eb="131">
      <t>スウチ</t>
    </rPh>
    <rPh sb="131" eb="133">
      <t>カイゼン</t>
    </rPh>
    <rPh sb="134" eb="136">
      <t>エイギョウ</t>
    </rPh>
    <rPh sb="136" eb="138">
      <t>ヒヨウ</t>
    </rPh>
    <rPh sb="139" eb="141">
      <t>ヨクセイ</t>
    </rPh>
    <rPh sb="147" eb="149">
      <t>シンガタ</t>
    </rPh>
    <rPh sb="152" eb="155">
      <t>カンセンショウ</t>
    </rPh>
    <rPh sb="156" eb="158">
      <t>エイキョウ</t>
    </rPh>
    <rPh sb="161" eb="163">
      <t>シュウエキ</t>
    </rPh>
    <rPh sb="164" eb="166">
      <t>ゾウカ</t>
    </rPh>
    <rPh sb="169" eb="172">
      <t>イッカセイ</t>
    </rPh>
    <rPh sb="176" eb="178">
      <t>コウサツ</t>
    </rPh>
    <rPh sb="181" eb="183">
      <t>ケイエイ</t>
    </rPh>
    <rPh sb="183" eb="185">
      <t>カイゼン</t>
    </rPh>
    <rPh sb="186" eb="187">
      <t>ム</t>
    </rPh>
    <rPh sb="209" eb="211">
      <t>キュウスイ</t>
    </rPh>
    <rPh sb="211" eb="213">
      <t>ジンコウ</t>
    </rPh>
    <rPh sb="214" eb="216">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</si>
</sst>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0.73</c:v>
                </c:pt>
                <c:pt idx="1">
                  <c:v>2.21</c:v>
                </c:pt>
                <c:pt idx="2">
                  <c:v>1.1000000000000001</c:v>
                </c:pt>
                <c:pt idx="3">
                  <c:v>0.55000000000000004</c:v>
                </c:pt>
                <c:pt idx="4">
                  <c:v>0.59</c:v>
                </c:pt>
              </c:numCache>
            </c:numRef>
          </c:val>
          <c:extLst>
            <c:ext xmlns:c16="http://schemas.microsoft.com/office/drawing/2014/chart" uri="{C3380CC4-5D6E-409C-BE32-E72D297353CC}">
              <c16:uniqueId val="{00000000-AEE8-46B9-B286-92671A21FB5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0.61</c:v>
                </c:pt>
                <c:pt idx="1">
                  <c:v>0.51</c:v>
                </c:pt>
                <c:pt idx="2">
                  <c:v>0.57999999999999996</c:v>
                </c:pt>
                <c:pt idx="3">
                  <c:v>0.54</c:v>
                </c:pt>
                <c:pt idx="4">
                  <c:v>0.56999999999999995</c:v>
                </c:pt>
              </c:numCache>
            </c:numRef>
          </c:val>
          <c:smooth val="0"/>
          <c:extLst>
            <c:ext xmlns:c16="http://schemas.microsoft.com/office/drawing/2014/chart" uri="{C3380CC4-5D6E-409C-BE32-E72D297353CC}">
              <c16:uniqueId val="{00000001-AEE8-46B9-B286-92671A21FB5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83.08</c:v>
                </c:pt>
                <c:pt idx="1">
                  <c:v>82.47</c:v>
                </c:pt>
                <c:pt idx="2">
                  <c:v>83.02</c:v>
                </c:pt>
                <c:pt idx="3">
                  <c:v>79.81</c:v>
                </c:pt>
                <c:pt idx="4">
                  <c:v>82.39</c:v>
                </c:pt>
              </c:numCache>
            </c:numRef>
          </c:val>
          <c:extLst>
            <c:ext xmlns:c16="http://schemas.microsoft.com/office/drawing/2014/chart" uri="{C3380CC4-5D6E-409C-BE32-E72D297353CC}">
              <c16:uniqueId val="{00000000-7034-43B5-884E-0645D4122DE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59.01</c:v>
                </c:pt>
                <c:pt idx="1">
                  <c:v>60.03</c:v>
                </c:pt>
                <c:pt idx="2">
                  <c:v>59.74</c:v>
                </c:pt>
                <c:pt idx="3">
                  <c:v>59.67</c:v>
                </c:pt>
                <c:pt idx="4">
                  <c:v>60.12</c:v>
                </c:pt>
              </c:numCache>
            </c:numRef>
          </c:val>
          <c:smooth val="0"/>
          <c:extLst>
            <c:ext xmlns:c16="http://schemas.microsoft.com/office/drawing/2014/chart" uri="{C3380CC4-5D6E-409C-BE32-E72D297353CC}">
              <c16:uniqueId val="{00000001-7034-43B5-884E-0645D4122DE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89.18</c:v>
                </c:pt>
                <c:pt idx="1">
                  <c:v>90.47</c:v>
                </c:pt>
                <c:pt idx="2">
                  <c:v>89.34</c:v>
                </c:pt>
                <c:pt idx="3">
                  <c:v>91.45</c:v>
                </c:pt>
                <c:pt idx="4">
                  <c:v>91.56</c:v>
                </c:pt>
              </c:numCache>
            </c:numRef>
          </c:val>
          <c:extLst>
            <c:ext xmlns:c16="http://schemas.microsoft.com/office/drawing/2014/chart" uri="{C3380CC4-5D6E-409C-BE32-E72D297353CC}">
              <c16:uniqueId val="{00000000-D482-4E94-AE9B-5D145DEBB3E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85.37</c:v>
                </c:pt>
                <c:pt idx="1">
                  <c:v>84.81</c:v>
                </c:pt>
                <c:pt idx="2">
                  <c:v>84.8</c:v>
                </c:pt>
                <c:pt idx="3">
                  <c:v>84.6</c:v>
                </c:pt>
                <c:pt idx="4">
                  <c:v>84.24</c:v>
                </c:pt>
              </c:numCache>
            </c:numRef>
          </c:val>
          <c:smooth val="0"/>
          <c:extLst>
            <c:ext xmlns:c16="http://schemas.microsoft.com/office/drawing/2014/chart" uri="{C3380CC4-5D6E-409C-BE32-E72D297353CC}">
              <c16:uniqueId val="{00000001-D482-4E94-AE9B-5D145DEBB3E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121.18</c:v>
                </c:pt>
                <c:pt idx="1">
                  <c:v>121.83</c:v>
                </c:pt>
                <c:pt idx="2">
                  <c:v>112.94</c:v>
                </c:pt>
                <c:pt idx="3">
                  <c:v>111.45</c:v>
                </c:pt>
                <c:pt idx="4">
                  <c:v>122.87</c:v>
                </c:pt>
              </c:numCache>
            </c:numRef>
          </c:val>
          <c:extLst>
            <c:ext xmlns:c16="http://schemas.microsoft.com/office/drawing/2014/chart" uri="{C3380CC4-5D6E-409C-BE32-E72D297353CC}">
              <c16:uniqueId val="{00000000-9465-4FA4-9C05-388826A862A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110.95</c:v>
                </c:pt>
                <c:pt idx="1">
                  <c:v>110.68</c:v>
                </c:pt>
                <c:pt idx="2">
                  <c:v>110.66</c:v>
                </c:pt>
                <c:pt idx="3">
                  <c:v>109.01</c:v>
                </c:pt>
                <c:pt idx="4">
                  <c:v>108.83</c:v>
                </c:pt>
              </c:numCache>
            </c:numRef>
          </c:val>
          <c:smooth val="0"/>
          <c:extLst>
            <c:ext xmlns:c16="http://schemas.microsoft.com/office/drawing/2014/chart" uri="{C3380CC4-5D6E-409C-BE32-E72D297353CC}">
              <c16:uniqueId val="{00000001-9465-4FA4-9C05-388826A862A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51.07</c:v>
                </c:pt>
                <c:pt idx="1">
                  <c:v>49.92</c:v>
                </c:pt>
                <c:pt idx="2">
                  <c:v>49.06</c:v>
                </c:pt>
                <c:pt idx="3">
                  <c:v>50.02</c:v>
                </c:pt>
                <c:pt idx="4">
                  <c:v>50.82</c:v>
                </c:pt>
              </c:numCache>
            </c:numRef>
          </c:val>
          <c:extLst>
            <c:ext xmlns:c16="http://schemas.microsoft.com/office/drawing/2014/chart" uri="{C3380CC4-5D6E-409C-BE32-E72D297353CC}">
              <c16:uniqueId val="{00000000-38BB-49F7-9FA5-B5F9FE3E977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46.9</c:v>
                </c:pt>
                <c:pt idx="1">
                  <c:v>47.28</c:v>
                </c:pt>
                <c:pt idx="2">
                  <c:v>47.66</c:v>
                </c:pt>
                <c:pt idx="3">
                  <c:v>48.17</c:v>
                </c:pt>
                <c:pt idx="4">
                  <c:v>48.83</c:v>
                </c:pt>
              </c:numCache>
            </c:numRef>
          </c:val>
          <c:smooth val="0"/>
          <c:extLst>
            <c:ext xmlns:c16="http://schemas.microsoft.com/office/drawing/2014/chart" uri="{C3380CC4-5D6E-409C-BE32-E72D297353CC}">
              <c16:uniqueId val="{00000001-38BB-49F7-9FA5-B5F9FE3E977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25.13</c:v>
                </c:pt>
                <c:pt idx="1">
                  <c:v>25.46</c:v>
                </c:pt>
                <c:pt idx="2">
                  <c:v>25.71</c:v>
                </c:pt>
                <c:pt idx="3">
                  <c:v>27.39</c:v>
                </c:pt>
                <c:pt idx="4">
                  <c:v>27.98</c:v>
                </c:pt>
              </c:numCache>
            </c:numRef>
          </c:val>
          <c:extLst>
            <c:ext xmlns:c16="http://schemas.microsoft.com/office/drawing/2014/chart" uri="{C3380CC4-5D6E-409C-BE32-E72D297353CC}">
              <c16:uniqueId val="{00000000-A6A2-42C9-852E-15AD7E5ED9F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12.03</c:v>
                </c:pt>
                <c:pt idx="1">
                  <c:v>12.19</c:v>
                </c:pt>
                <c:pt idx="2">
                  <c:v>15.1</c:v>
                </c:pt>
                <c:pt idx="3">
                  <c:v>17.12</c:v>
                </c:pt>
                <c:pt idx="4">
                  <c:v>18.18</c:v>
                </c:pt>
              </c:numCache>
            </c:numRef>
          </c:val>
          <c:smooth val="0"/>
          <c:extLst>
            <c:ext xmlns:c16="http://schemas.microsoft.com/office/drawing/2014/chart" uri="{C3380CC4-5D6E-409C-BE32-E72D297353CC}">
              <c16:uniqueId val="{00000001-A6A2-42C9-852E-15AD7E5ED9F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DE1-4303-B30C-DA22679E68B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3.91</c:v>
                </c:pt>
                <c:pt idx="1">
                  <c:v>3.56</c:v>
                </c:pt>
                <c:pt idx="2">
                  <c:v>2.74</c:v>
                </c:pt>
                <c:pt idx="3">
                  <c:v>3.7</c:v>
                </c:pt>
                <c:pt idx="4">
                  <c:v>4.34</c:v>
                </c:pt>
              </c:numCache>
            </c:numRef>
          </c:val>
          <c:smooth val="0"/>
          <c:extLst>
            <c:ext xmlns:c16="http://schemas.microsoft.com/office/drawing/2014/chart" uri="{C3380CC4-5D6E-409C-BE32-E72D297353CC}">
              <c16:uniqueId val="{00000001-5DE1-4303-B30C-DA22679E68B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313.23</c:v>
                </c:pt>
                <c:pt idx="1">
                  <c:v>240.88</c:v>
                </c:pt>
                <c:pt idx="2">
                  <c:v>378</c:v>
                </c:pt>
                <c:pt idx="3">
                  <c:v>351.61</c:v>
                </c:pt>
                <c:pt idx="4">
                  <c:v>443.58</c:v>
                </c:pt>
              </c:numCache>
            </c:numRef>
          </c:val>
          <c:extLst>
            <c:ext xmlns:c16="http://schemas.microsoft.com/office/drawing/2014/chart" uri="{C3380CC4-5D6E-409C-BE32-E72D297353CC}">
              <c16:uniqueId val="{00000000-59E5-4CD1-BF21-D36C2C10D6A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377.63</c:v>
                </c:pt>
                <c:pt idx="1">
                  <c:v>357.34</c:v>
                </c:pt>
                <c:pt idx="2">
                  <c:v>366.03</c:v>
                </c:pt>
                <c:pt idx="3">
                  <c:v>365.18</c:v>
                </c:pt>
                <c:pt idx="4">
                  <c:v>327.77</c:v>
                </c:pt>
              </c:numCache>
            </c:numRef>
          </c:val>
          <c:smooth val="0"/>
          <c:extLst>
            <c:ext xmlns:c16="http://schemas.microsoft.com/office/drawing/2014/chart" uri="{C3380CC4-5D6E-409C-BE32-E72D297353CC}">
              <c16:uniqueId val="{00000001-59E5-4CD1-BF21-D36C2C10D6A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104.84</c:v>
                </c:pt>
                <c:pt idx="1">
                  <c:v>112.4</c:v>
                </c:pt>
                <c:pt idx="2">
                  <c:v>134.78</c:v>
                </c:pt>
                <c:pt idx="3">
                  <c:v>165.74</c:v>
                </c:pt>
                <c:pt idx="4">
                  <c:v>177.36</c:v>
                </c:pt>
              </c:numCache>
            </c:numRef>
          </c:val>
          <c:extLst>
            <c:ext xmlns:c16="http://schemas.microsoft.com/office/drawing/2014/chart" uri="{C3380CC4-5D6E-409C-BE32-E72D297353CC}">
              <c16:uniqueId val="{00000000-9D56-4644-AC34-487D620EF789}"/>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364.71</c:v>
                </c:pt>
                <c:pt idx="1">
                  <c:v>373.69</c:v>
                </c:pt>
                <c:pt idx="2">
                  <c:v>370.12</c:v>
                </c:pt>
                <c:pt idx="3">
                  <c:v>371.65</c:v>
                </c:pt>
                <c:pt idx="4">
                  <c:v>397.1</c:v>
                </c:pt>
              </c:numCache>
            </c:numRef>
          </c:val>
          <c:smooth val="0"/>
          <c:extLst>
            <c:ext xmlns:c16="http://schemas.microsoft.com/office/drawing/2014/chart" uri="{C3380CC4-5D6E-409C-BE32-E72D297353CC}">
              <c16:uniqueId val="{00000001-9D56-4644-AC34-487D620EF789}"/>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117.68</c:v>
                </c:pt>
                <c:pt idx="1">
                  <c:v>119.41</c:v>
                </c:pt>
                <c:pt idx="2">
                  <c:v>109.72</c:v>
                </c:pt>
                <c:pt idx="3">
                  <c:v>107.51</c:v>
                </c:pt>
                <c:pt idx="4">
                  <c:v>120.59</c:v>
                </c:pt>
              </c:numCache>
            </c:numRef>
          </c:val>
          <c:extLst>
            <c:ext xmlns:c16="http://schemas.microsoft.com/office/drawing/2014/chart" uri="{C3380CC4-5D6E-409C-BE32-E72D297353CC}">
              <c16:uniqueId val="{00000000-A187-4298-9EAE-E840D7D0D67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100.65</c:v>
                </c:pt>
                <c:pt idx="1">
                  <c:v>99.87</c:v>
                </c:pt>
                <c:pt idx="2">
                  <c:v>100.42</c:v>
                </c:pt>
                <c:pt idx="3">
                  <c:v>98.77</c:v>
                </c:pt>
                <c:pt idx="4">
                  <c:v>95.79</c:v>
                </c:pt>
              </c:numCache>
            </c:numRef>
          </c:val>
          <c:smooth val="0"/>
          <c:extLst>
            <c:ext xmlns:c16="http://schemas.microsoft.com/office/drawing/2014/chart" uri="{C3380CC4-5D6E-409C-BE32-E72D297353CC}">
              <c16:uniqueId val="{00000001-A187-4298-9EAE-E840D7D0D67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160.47999999999999</c:v>
                </c:pt>
                <c:pt idx="1">
                  <c:v>158.99</c:v>
                </c:pt>
                <c:pt idx="2">
                  <c:v>173.27</c:v>
                </c:pt>
                <c:pt idx="3">
                  <c:v>176.05</c:v>
                </c:pt>
                <c:pt idx="4">
                  <c:v>157.55000000000001</c:v>
                </c:pt>
              </c:numCache>
            </c:numRef>
          </c:val>
          <c:extLst>
            <c:ext xmlns:c16="http://schemas.microsoft.com/office/drawing/2014/chart" uri="{C3380CC4-5D6E-409C-BE32-E72D297353CC}">
              <c16:uniqueId val="{00000000-C244-4894-8144-3A41E890128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170.19</c:v>
                </c:pt>
                <c:pt idx="1">
                  <c:v>171.81</c:v>
                </c:pt>
                <c:pt idx="2">
                  <c:v>171.67</c:v>
                </c:pt>
                <c:pt idx="3">
                  <c:v>173.67</c:v>
                </c:pt>
                <c:pt idx="4">
                  <c:v>171.13</c:v>
                </c:pt>
              </c:numCache>
            </c:numRef>
          </c:val>
          <c:smooth val="0"/>
          <c:extLst>
            <c:ext xmlns:c16="http://schemas.microsoft.com/office/drawing/2014/chart" uri="{C3380CC4-5D6E-409C-BE32-E72D297353CC}">
              <c16:uniqueId val="{00000001-C244-4894-8144-3A41E890128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5" zoomScaleNormal="75" workbookViewId="0">
      <selection activeCell="AH11" sqref="AH1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長崎県　長与町</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A5</v>
      </c>
      <c r="X8" s="83"/>
      <c r="Y8" s="83"/>
      <c r="Z8" s="83"/>
      <c r="AA8" s="83"/>
      <c r="AB8" s="83"/>
      <c r="AC8" s="83"/>
      <c r="AD8" s="83" t="str">
        <f>データ!$M$6</f>
        <v>非設置</v>
      </c>
      <c r="AE8" s="83"/>
      <c r="AF8" s="83"/>
      <c r="AG8" s="83"/>
      <c r="AH8" s="83"/>
      <c r="AI8" s="83"/>
      <c r="AJ8" s="83"/>
      <c r="AK8" s="4"/>
      <c r="AL8" s="71">
        <f>データ!$R$6</f>
        <v>41369</v>
      </c>
      <c r="AM8" s="71"/>
      <c r="AN8" s="71"/>
      <c r="AO8" s="71"/>
      <c r="AP8" s="71"/>
      <c r="AQ8" s="71"/>
      <c r="AR8" s="71"/>
      <c r="AS8" s="71"/>
      <c r="AT8" s="67">
        <f>データ!$S$6</f>
        <v>28.73</v>
      </c>
      <c r="AU8" s="68"/>
      <c r="AV8" s="68"/>
      <c r="AW8" s="68"/>
      <c r="AX8" s="68"/>
      <c r="AY8" s="68"/>
      <c r="AZ8" s="68"/>
      <c r="BA8" s="68"/>
      <c r="BB8" s="70">
        <f>データ!$T$6</f>
        <v>1439.92</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80.290000000000006</v>
      </c>
      <c r="J10" s="68"/>
      <c r="K10" s="68"/>
      <c r="L10" s="68"/>
      <c r="M10" s="68"/>
      <c r="N10" s="68"/>
      <c r="O10" s="69"/>
      <c r="P10" s="70">
        <f>データ!$P$6</f>
        <v>91.46</v>
      </c>
      <c r="Q10" s="70"/>
      <c r="R10" s="70"/>
      <c r="S10" s="70"/>
      <c r="T10" s="70"/>
      <c r="U10" s="70"/>
      <c r="V10" s="70"/>
      <c r="W10" s="71">
        <f>データ!$Q$6</f>
        <v>3630</v>
      </c>
      <c r="X10" s="71"/>
      <c r="Y10" s="71"/>
      <c r="Z10" s="71"/>
      <c r="AA10" s="71"/>
      <c r="AB10" s="71"/>
      <c r="AC10" s="71"/>
      <c r="AD10" s="2"/>
      <c r="AE10" s="2"/>
      <c r="AF10" s="2"/>
      <c r="AG10" s="2"/>
      <c r="AH10" s="4"/>
      <c r="AI10" s="4"/>
      <c r="AJ10" s="4"/>
      <c r="AK10" s="4"/>
      <c r="AL10" s="71">
        <f>データ!$U$6</f>
        <v>37610</v>
      </c>
      <c r="AM10" s="71"/>
      <c r="AN10" s="71"/>
      <c r="AO10" s="71"/>
      <c r="AP10" s="71"/>
      <c r="AQ10" s="71"/>
      <c r="AR10" s="71"/>
      <c r="AS10" s="71"/>
      <c r="AT10" s="67">
        <f>データ!$V$6</f>
        <v>12.17</v>
      </c>
      <c r="AU10" s="68"/>
      <c r="AV10" s="68"/>
      <c r="AW10" s="68"/>
      <c r="AX10" s="68"/>
      <c r="AY10" s="68"/>
      <c r="AZ10" s="68"/>
      <c r="BA10" s="68"/>
      <c r="BB10" s="70">
        <f>データ!$W$6</f>
        <v>3090.39</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114</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112</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113</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sW7ODLx8a7bo10eO1v1Vpmhi0IASY98lCgFKgyw1xT/10dC9T/kmjOeFKt069HnG4uHF2eq4RxAmUS6s+ge63A==" saltValue="uLfhvvRuF1IPjipEa8rzP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423076</v>
      </c>
      <c r="D6" s="34">
        <f t="shared" si="3"/>
        <v>46</v>
      </c>
      <c r="E6" s="34">
        <f t="shared" si="3"/>
        <v>1</v>
      </c>
      <c r="F6" s="34">
        <f t="shared" si="3"/>
        <v>0</v>
      </c>
      <c r="G6" s="34">
        <f t="shared" si="3"/>
        <v>1</v>
      </c>
      <c r="H6" s="34" t="str">
        <f t="shared" si="3"/>
        <v>長崎県　長与町</v>
      </c>
      <c r="I6" s="34" t="str">
        <f t="shared" si="3"/>
        <v>法適用</v>
      </c>
      <c r="J6" s="34" t="str">
        <f t="shared" si="3"/>
        <v>水道事業</v>
      </c>
      <c r="K6" s="34" t="str">
        <f t="shared" si="3"/>
        <v>末端給水事業</v>
      </c>
      <c r="L6" s="34" t="str">
        <f t="shared" si="3"/>
        <v>A5</v>
      </c>
      <c r="M6" s="34" t="str">
        <f t="shared" si="3"/>
        <v>非設置</v>
      </c>
      <c r="N6" s="35" t="str">
        <f t="shared" si="3"/>
        <v>-</v>
      </c>
      <c r="O6" s="35">
        <f t="shared" si="3"/>
        <v>80.290000000000006</v>
      </c>
      <c r="P6" s="35">
        <f t="shared" si="3"/>
        <v>91.46</v>
      </c>
      <c r="Q6" s="35">
        <f t="shared" si="3"/>
        <v>3630</v>
      </c>
      <c r="R6" s="35">
        <f t="shared" si="3"/>
        <v>41369</v>
      </c>
      <c r="S6" s="35">
        <f t="shared" si="3"/>
        <v>28.73</v>
      </c>
      <c r="T6" s="35">
        <f t="shared" si="3"/>
        <v>1439.92</v>
      </c>
      <c r="U6" s="35">
        <f t="shared" si="3"/>
        <v>37610</v>
      </c>
      <c r="V6" s="35">
        <f t="shared" si="3"/>
        <v>12.17</v>
      </c>
      <c r="W6" s="35">
        <f t="shared" si="3"/>
        <v>3090.39</v>
      </c>
      <c r="X6" s="36">
        <f>IF(X7="",NA(),X7)</f>
        <v>121.18</v>
      </c>
      <c r="Y6" s="36">
        <f t="shared" ref="Y6:AG6" si="4">IF(Y7="",NA(),Y7)</f>
        <v>121.83</v>
      </c>
      <c r="Z6" s="36">
        <f t="shared" si="4"/>
        <v>112.94</v>
      </c>
      <c r="AA6" s="36">
        <f t="shared" si="4"/>
        <v>111.45</v>
      </c>
      <c r="AB6" s="36">
        <f t="shared" si="4"/>
        <v>122.87</v>
      </c>
      <c r="AC6" s="36">
        <f t="shared" si="4"/>
        <v>110.95</v>
      </c>
      <c r="AD6" s="36">
        <f t="shared" si="4"/>
        <v>110.68</v>
      </c>
      <c r="AE6" s="36">
        <f t="shared" si="4"/>
        <v>110.66</v>
      </c>
      <c r="AF6" s="36">
        <f t="shared" si="4"/>
        <v>109.01</v>
      </c>
      <c r="AG6" s="36">
        <f t="shared" si="4"/>
        <v>108.83</v>
      </c>
      <c r="AH6" s="35" t="str">
        <f>IF(AH7="","",IF(AH7="-","【-】","【"&amp;SUBSTITUTE(TEXT(AH7,"#,##0.00"),"-","△")&amp;"】"))</f>
        <v>【110.27】</v>
      </c>
      <c r="AI6" s="35">
        <f>IF(AI7="",NA(),AI7)</f>
        <v>0</v>
      </c>
      <c r="AJ6" s="35">
        <f t="shared" ref="AJ6:AR6" si="5">IF(AJ7="",NA(),AJ7)</f>
        <v>0</v>
      </c>
      <c r="AK6" s="35">
        <f t="shared" si="5"/>
        <v>0</v>
      </c>
      <c r="AL6" s="35">
        <f t="shared" si="5"/>
        <v>0</v>
      </c>
      <c r="AM6" s="35">
        <f t="shared" si="5"/>
        <v>0</v>
      </c>
      <c r="AN6" s="36">
        <f t="shared" si="5"/>
        <v>3.91</v>
      </c>
      <c r="AO6" s="36">
        <f t="shared" si="5"/>
        <v>3.56</v>
      </c>
      <c r="AP6" s="36">
        <f t="shared" si="5"/>
        <v>2.74</v>
      </c>
      <c r="AQ6" s="36">
        <f t="shared" si="5"/>
        <v>3.7</v>
      </c>
      <c r="AR6" s="36">
        <f t="shared" si="5"/>
        <v>4.34</v>
      </c>
      <c r="AS6" s="35" t="str">
        <f>IF(AS7="","",IF(AS7="-","【-】","【"&amp;SUBSTITUTE(TEXT(AS7,"#,##0.00"),"-","△")&amp;"】"))</f>
        <v>【1.15】</v>
      </c>
      <c r="AT6" s="36">
        <f>IF(AT7="",NA(),AT7)</f>
        <v>313.23</v>
      </c>
      <c r="AU6" s="36">
        <f t="shared" ref="AU6:BC6" si="6">IF(AU7="",NA(),AU7)</f>
        <v>240.88</v>
      </c>
      <c r="AV6" s="36">
        <f t="shared" si="6"/>
        <v>378</v>
      </c>
      <c r="AW6" s="36">
        <f t="shared" si="6"/>
        <v>351.61</v>
      </c>
      <c r="AX6" s="36">
        <f t="shared" si="6"/>
        <v>443.58</v>
      </c>
      <c r="AY6" s="36">
        <f t="shared" si="6"/>
        <v>377.63</v>
      </c>
      <c r="AZ6" s="36">
        <f t="shared" si="6"/>
        <v>357.34</v>
      </c>
      <c r="BA6" s="36">
        <f t="shared" si="6"/>
        <v>366.03</v>
      </c>
      <c r="BB6" s="36">
        <f t="shared" si="6"/>
        <v>365.18</v>
      </c>
      <c r="BC6" s="36">
        <f t="shared" si="6"/>
        <v>327.77</v>
      </c>
      <c r="BD6" s="35" t="str">
        <f>IF(BD7="","",IF(BD7="-","【-】","【"&amp;SUBSTITUTE(TEXT(BD7,"#,##0.00"),"-","△")&amp;"】"))</f>
        <v>【260.31】</v>
      </c>
      <c r="BE6" s="36">
        <f>IF(BE7="",NA(),BE7)</f>
        <v>104.84</v>
      </c>
      <c r="BF6" s="36">
        <f t="shared" ref="BF6:BN6" si="7">IF(BF7="",NA(),BF7)</f>
        <v>112.4</v>
      </c>
      <c r="BG6" s="36">
        <f t="shared" si="7"/>
        <v>134.78</v>
      </c>
      <c r="BH6" s="36">
        <f t="shared" si="7"/>
        <v>165.74</v>
      </c>
      <c r="BI6" s="36">
        <f t="shared" si="7"/>
        <v>177.36</v>
      </c>
      <c r="BJ6" s="36">
        <f t="shared" si="7"/>
        <v>364.71</v>
      </c>
      <c r="BK6" s="36">
        <f t="shared" si="7"/>
        <v>373.69</v>
      </c>
      <c r="BL6" s="36">
        <f t="shared" si="7"/>
        <v>370.12</v>
      </c>
      <c r="BM6" s="36">
        <f t="shared" si="7"/>
        <v>371.65</v>
      </c>
      <c r="BN6" s="36">
        <f t="shared" si="7"/>
        <v>397.1</v>
      </c>
      <c r="BO6" s="35" t="str">
        <f>IF(BO7="","",IF(BO7="-","【-】","【"&amp;SUBSTITUTE(TEXT(BO7,"#,##0.00"),"-","△")&amp;"】"))</f>
        <v>【275.67】</v>
      </c>
      <c r="BP6" s="36">
        <f>IF(BP7="",NA(),BP7)</f>
        <v>117.68</v>
      </c>
      <c r="BQ6" s="36">
        <f t="shared" ref="BQ6:BY6" si="8">IF(BQ7="",NA(),BQ7)</f>
        <v>119.41</v>
      </c>
      <c r="BR6" s="36">
        <f t="shared" si="8"/>
        <v>109.72</v>
      </c>
      <c r="BS6" s="36">
        <f t="shared" si="8"/>
        <v>107.51</v>
      </c>
      <c r="BT6" s="36">
        <f t="shared" si="8"/>
        <v>120.59</v>
      </c>
      <c r="BU6" s="36">
        <f t="shared" si="8"/>
        <v>100.65</v>
      </c>
      <c r="BV6" s="36">
        <f t="shared" si="8"/>
        <v>99.87</v>
      </c>
      <c r="BW6" s="36">
        <f t="shared" si="8"/>
        <v>100.42</v>
      </c>
      <c r="BX6" s="36">
        <f t="shared" si="8"/>
        <v>98.77</v>
      </c>
      <c r="BY6" s="36">
        <f t="shared" si="8"/>
        <v>95.79</v>
      </c>
      <c r="BZ6" s="35" t="str">
        <f>IF(BZ7="","",IF(BZ7="-","【-】","【"&amp;SUBSTITUTE(TEXT(BZ7,"#,##0.00"),"-","△")&amp;"】"))</f>
        <v>【100.05】</v>
      </c>
      <c r="CA6" s="36">
        <f>IF(CA7="",NA(),CA7)</f>
        <v>160.47999999999999</v>
      </c>
      <c r="CB6" s="36">
        <f t="shared" ref="CB6:CJ6" si="9">IF(CB7="",NA(),CB7)</f>
        <v>158.99</v>
      </c>
      <c r="CC6" s="36">
        <f t="shared" si="9"/>
        <v>173.27</v>
      </c>
      <c r="CD6" s="36">
        <f t="shared" si="9"/>
        <v>176.05</v>
      </c>
      <c r="CE6" s="36">
        <f t="shared" si="9"/>
        <v>157.55000000000001</v>
      </c>
      <c r="CF6" s="36">
        <f t="shared" si="9"/>
        <v>170.19</v>
      </c>
      <c r="CG6" s="36">
        <f t="shared" si="9"/>
        <v>171.81</v>
      </c>
      <c r="CH6" s="36">
        <f t="shared" si="9"/>
        <v>171.67</v>
      </c>
      <c r="CI6" s="36">
        <f t="shared" si="9"/>
        <v>173.67</v>
      </c>
      <c r="CJ6" s="36">
        <f t="shared" si="9"/>
        <v>171.13</v>
      </c>
      <c r="CK6" s="35" t="str">
        <f>IF(CK7="","",IF(CK7="-","【-】","【"&amp;SUBSTITUTE(TEXT(CK7,"#,##0.00"),"-","△")&amp;"】"))</f>
        <v>【166.40】</v>
      </c>
      <c r="CL6" s="36">
        <f>IF(CL7="",NA(),CL7)</f>
        <v>83.08</v>
      </c>
      <c r="CM6" s="36">
        <f t="shared" ref="CM6:CU6" si="10">IF(CM7="",NA(),CM7)</f>
        <v>82.47</v>
      </c>
      <c r="CN6" s="36">
        <f t="shared" si="10"/>
        <v>83.02</v>
      </c>
      <c r="CO6" s="36">
        <f t="shared" si="10"/>
        <v>79.81</v>
      </c>
      <c r="CP6" s="36">
        <f t="shared" si="10"/>
        <v>82.39</v>
      </c>
      <c r="CQ6" s="36">
        <f t="shared" si="10"/>
        <v>59.01</v>
      </c>
      <c r="CR6" s="36">
        <f t="shared" si="10"/>
        <v>60.03</v>
      </c>
      <c r="CS6" s="36">
        <f t="shared" si="10"/>
        <v>59.74</v>
      </c>
      <c r="CT6" s="36">
        <f t="shared" si="10"/>
        <v>59.67</v>
      </c>
      <c r="CU6" s="36">
        <f t="shared" si="10"/>
        <v>60.12</v>
      </c>
      <c r="CV6" s="35" t="str">
        <f>IF(CV7="","",IF(CV7="-","【-】","【"&amp;SUBSTITUTE(TEXT(CV7,"#,##0.00"),"-","△")&amp;"】"))</f>
        <v>【60.69】</v>
      </c>
      <c r="CW6" s="36">
        <f>IF(CW7="",NA(),CW7)</f>
        <v>89.18</v>
      </c>
      <c r="CX6" s="36">
        <f t="shared" ref="CX6:DF6" si="11">IF(CX7="",NA(),CX7)</f>
        <v>90.47</v>
      </c>
      <c r="CY6" s="36">
        <f t="shared" si="11"/>
        <v>89.34</v>
      </c>
      <c r="CZ6" s="36">
        <f t="shared" si="11"/>
        <v>91.45</v>
      </c>
      <c r="DA6" s="36">
        <f t="shared" si="11"/>
        <v>91.56</v>
      </c>
      <c r="DB6" s="36">
        <f t="shared" si="11"/>
        <v>85.37</v>
      </c>
      <c r="DC6" s="36">
        <f t="shared" si="11"/>
        <v>84.81</v>
      </c>
      <c r="DD6" s="36">
        <f t="shared" si="11"/>
        <v>84.8</v>
      </c>
      <c r="DE6" s="36">
        <f t="shared" si="11"/>
        <v>84.6</v>
      </c>
      <c r="DF6" s="36">
        <f t="shared" si="11"/>
        <v>84.24</v>
      </c>
      <c r="DG6" s="35" t="str">
        <f>IF(DG7="","",IF(DG7="-","【-】","【"&amp;SUBSTITUTE(TEXT(DG7,"#,##0.00"),"-","△")&amp;"】"))</f>
        <v>【89.82】</v>
      </c>
      <c r="DH6" s="36">
        <f>IF(DH7="",NA(),DH7)</f>
        <v>51.07</v>
      </c>
      <c r="DI6" s="36">
        <f t="shared" ref="DI6:DQ6" si="12">IF(DI7="",NA(),DI7)</f>
        <v>49.92</v>
      </c>
      <c r="DJ6" s="36">
        <f t="shared" si="12"/>
        <v>49.06</v>
      </c>
      <c r="DK6" s="36">
        <f t="shared" si="12"/>
        <v>50.02</v>
      </c>
      <c r="DL6" s="36">
        <f t="shared" si="12"/>
        <v>50.82</v>
      </c>
      <c r="DM6" s="36">
        <f t="shared" si="12"/>
        <v>46.9</v>
      </c>
      <c r="DN6" s="36">
        <f t="shared" si="12"/>
        <v>47.28</v>
      </c>
      <c r="DO6" s="36">
        <f t="shared" si="12"/>
        <v>47.66</v>
      </c>
      <c r="DP6" s="36">
        <f t="shared" si="12"/>
        <v>48.17</v>
      </c>
      <c r="DQ6" s="36">
        <f t="shared" si="12"/>
        <v>48.83</v>
      </c>
      <c r="DR6" s="35" t="str">
        <f>IF(DR7="","",IF(DR7="-","【-】","【"&amp;SUBSTITUTE(TEXT(DR7,"#,##0.00"),"-","△")&amp;"】"))</f>
        <v>【50.19】</v>
      </c>
      <c r="DS6" s="36">
        <f>IF(DS7="",NA(),DS7)</f>
        <v>25.13</v>
      </c>
      <c r="DT6" s="36">
        <f t="shared" ref="DT6:EB6" si="13">IF(DT7="",NA(),DT7)</f>
        <v>25.46</v>
      </c>
      <c r="DU6" s="36">
        <f t="shared" si="13"/>
        <v>25.71</v>
      </c>
      <c r="DV6" s="36">
        <f t="shared" si="13"/>
        <v>27.39</v>
      </c>
      <c r="DW6" s="36">
        <f t="shared" si="13"/>
        <v>27.98</v>
      </c>
      <c r="DX6" s="36">
        <f t="shared" si="13"/>
        <v>12.03</v>
      </c>
      <c r="DY6" s="36">
        <f t="shared" si="13"/>
        <v>12.19</v>
      </c>
      <c r="DZ6" s="36">
        <f t="shared" si="13"/>
        <v>15.1</v>
      </c>
      <c r="EA6" s="36">
        <f t="shared" si="13"/>
        <v>17.12</v>
      </c>
      <c r="EB6" s="36">
        <f t="shared" si="13"/>
        <v>18.18</v>
      </c>
      <c r="EC6" s="35" t="str">
        <f>IF(EC7="","",IF(EC7="-","【-】","【"&amp;SUBSTITUTE(TEXT(EC7,"#,##0.00"),"-","△")&amp;"】"))</f>
        <v>【20.63】</v>
      </c>
      <c r="ED6" s="36">
        <f>IF(ED7="",NA(),ED7)</f>
        <v>0.73</v>
      </c>
      <c r="EE6" s="36">
        <f t="shared" ref="EE6:EM6" si="14">IF(EE7="",NA(),EE7)</f>
        <v>2.21</v>
      </c>
      <c r="EF6" s="36">
        <f t="shared" si="14"/>
        <v>1.1000000000000001</v>
      </c>
      <c r="EG6" s="36">
        <f t="shared" si="14"/>
        <v>0.55000000000000004</v>
      </c>
      <c r="EH6" s="36">
        <f t="shared" si="14"/>
        <v>0.59</v>
      </c>
      <c r="EI6" s="36">
        <f t="shared" si="14"/>
        <v>0.61</v>
      </c>
      <c r="EJ6" s="36">
        <f t="shared" si="14"/>
        <v>0.51</v>
      </c>
      <c r="EK6" s="36">
        <f t="shared" si="14"/>
        <v>0.57999999999999996</v>
      </c>
      <c r="EL6" s="36">
        <f t="shared" si="14"/>
        <v>0.54</v>
      </c>
      <c r="EM6" s="36">
        <f t="shared" si="14"/>
        <v>0.56999999999999995</v>
      </c>
      <c r="EN6" s="35" t="str">
        <f>IF(EN7="","",IF(EN7="-","【-】","【"&amp;SUBSTITUTE(TEXT(EN7,"#,##0.00"),"-","△")&amp;"】"))</f>
        <v>【0.69】</v>
      </c>
    </row>
    <row r="7" spans="1:144" s="37" customFormat="1" x14ac:dyDescent="0.15">
      <c r="A7" s="29"/>
      <c r="B7" s="38">
        <v>2020</v>
      </c>
      <c r="C7" s="38">
        <v>423076</v>
      </c>
      <c r="D7" s="38">
        <v>46</v>
      </c>
      <c r="E7" s="38">
        <v>1</v>
      </c>
      <c r="F7" s="38">
        <v>0</v>
      </c>
      <c r="G7" s="38">
        <v>1</v>
      </c>
      <c r="H7" s="38" t="s">
        <v>93</v>
      </c>
      <c r="I7" s="38" t="s">
        <v>94</v>
      </c>
      <c r="J7" s="38" t="s">
        <v>95</v>
      </c>
      <c r="K7" s="38" t="s">
        <v>96</v>
      </c>
      <c r="L7" s="38" t="s">
        <v>97</v>
      </c>
      <c r="M7" s="38" t="s">
        <v>98</v>
      </c>
      <c r="N7" s="39" t="s">
        <v>99</v>
      </c>
      <c r="O7" s="39">
        <v>80.290000000000006</v>
      </c>
      <c r="P7" s="39">
        <v>91.46</v>
      </c>
      <c r="Q7" s="39">
        <v>3630</v>
      </c>
      <c r="R7" s="39">
        <v>41369</v>
      </c>
      <c r="S7" s="39">
        <v>28.73</v>
      </c>
      <c r="T7" s="39">
        <v>1439.92</v>
      </c>
      <c r="U7" s="39">
        <v>37610</v>
      </c>
      <c r="V7" s="39">
        <v>12.17</v>
      </c>
      <c r="W7" s="39">
        <v>3090.39</v>
      </c>
      <c r="X7" s="39">
        <v>121.18</v>
      </c>
      <c r="Y7" s="39">
        <v>121.83</v>
      </c>
      <c r="Z7" s="39">
        <v>112.94</v>
      </c>
      <c r="AA7" s="39">
        <v>111.45</v>
      </c>
      <c r="AB7" s="39">
        <v>122.87</v>
      </c>
      <c r="AC7" s="39">
        <v>110.95</v>
      </c>
      <c r="AD7" s="39">
        <v>110.68</v>
      </c>
      <c r="AE7" s="39">
        <v>110.66</v>
      </c>
      <c r="AF7" s="39">
        <v>109.01</v>
      </c>
      <c r="AG7" s="39">
        <v>108.83</v>
      </c>
      <c r="AH7" s="39">
        <v>110.27</v>
      </c>
      <c r="AI7" s="39">
        <v>0</v>
      </c>
      <c r="AJ7" s="39">
        <v>0</v>
      </c>
      <c r="AK7" s="39">
        <v>0</v>
      </c>
      <c r="AL7" s="39">
        <v>0</v>
      </c>
      <c r="AM7" s="39">
        <v>0</v>
      </c>
      <c r="AN7" s="39">
        <v>3.91</v>
      </c>
      <c r="AO7" s="39">
        <v>3.56</v>
      </c>
      <c r="AP7" s="39">
        <v>2.74</v>
      </c>
      <c r="AQ7" s="39">
        <v>3.7</v>
      </c>
      <c r="AR7" s="39">
        <v>4.34</v>
      </c>
      <c r="AS7" s="39">
        <v>1.1499999999999999</v>
      </c>
      <c r="AT7" s="39">
        <v>313.23</v>
      </c>
      <c r="AU7" s="39">
        <v>240.88</v>
      </c>
      <c r="AV7" s="39">
        <v>378</v>
      </c>
      <c r="AW7" s="39">
        <v>351.61</v>
      </c>
      <c r="AX7" s="39">
        <v>443.58</v>
      </c>
      <c r="AY7" s="39">
        <v>377.63</v>
      </c>
      <c r="AZ7" s="39">
        <v>357.34</v>
      </c>
      <c r="BA7" s="39">
        <v>366.03</v>
      </c>
      <c r="BB7" s="39">
        <v>365.18</v>
      </c>
      <c r="BC7" s="39">
        <v>327.77</v>
      </c>
      <c r="BD7" s="39">
        <v>260.31</v>
      </c>
      <c r="BE7" s="39">
        <v>104.84</v>
      </c>
      <c r="BF7" s="39">
        <v>112.4</v>
      </c>
      <c r="BG7" s="39">
        <v>134.78</v>
      </c>
      <c r="BH7" s="39">
        <v>165.74</v>
      </c>
      <c r="BI7" s="39">
        <v>177.36</v>
      </c>
      <c r="BJ7" s="39">
        <v>364.71</v>
      </c>
      <c r="BK7" s="39">
        <v>373.69</v>
      </c>
      <c r="BL7" s="39">
        <v>370.12</v>
      </c>
      <c r="BM7" s="39">
        <v>371.65</v>
      </c>
      <c r="BN7" s="39">
        <v>397.1</v>
      </c>
      <c r="BO7" s="39">
        <v>275.67</v>
      </c>
      <c r="BP7" s="39">
        <v>117.68</v>
      </c>
      <c r="BQ7" s="39">
        <v>119.41</v>
      </c>
      <c r="BR7" s="39">
        <v>109.72</v>
      </c>
      <c r="BS7" s="39">
        <v>107.51</v>
      </c>
      <c r="BT7" s="39">
        <v>120.59</v>
      </c>
      <c r="BU7" s="39">
        <v>100.65</v>
      </c>
      <c r="BV7" s="39">
        <v>99.87</v>
      </c>
      <c r="BW7" s="39">
        <v>100.42</v>
      </c>
      <c r="BX7" s="39">
        <v>98.77</v>
      </c>
      <c r="BY7" s="39">
        <v>95.79</v>
      </c>
      <c r="BZ7" s="39">
        <v>100.05</v>
      </c>
      <c r="CA7" s="39">
        <v>160.47999999999999</v>
      </c>
      <c r="CB7" s="39">
        <v>158.99</v>
      </c>
      <c r="CC7" s="39">
        <v>173.27</v>
      </c>
      <c r="CD7" s="39">
        <v>176.05</v>
      </c>
      <c r="CE7" s="39">
        <v>157.55000000000001</v>
      </c>
      <c r="CF7" s="39">
        <v>170.19</v>
      </c>
      <c r="CG7" s="39">
        <v>171.81</v>
      </c>
      <c r="CH7" s="39">
        <v>171.67</v>
      </c>
      <c r="CI7" s="39">
        <v>173.67</v>
      </c>
      <c r="CJ7" s="39">
        <v>171.13</v>
      </c>
      <c r="CK7" s="39">
        <v>166.4</v>
      </c>
      <c r="CL7" s="39">
        <v>83.08</v>
      </c>
      <c r="CM7" s="39">
        <v>82.47</v>
      </c>
      <c r="CN7" s="39">
        <v>83.02</v>
      </c>
      <c r="CO7" s="39">
        <v>79.81</v>
      </c>
      <c r="CP7" s="39">
        <v>82.39</v>
      </c>
      <c r="CQ7" s="39">
        <v>59.01</v>
      </c>
      <c r="CR7" s="39">
        <v>60.03</v>
      </c>
      <c r="CS7" s="39">
        <v>59.74</v>
      </c>
      <c r="CT7" s="39">
        <v>59.67</v>
      </c>
      <c r="CU7" s="39">
        <v>60.12</v>
      </c>
      <c r="CV7" s="39">
        <v>60.69</v>
      </c>
      <c r="CW7" s="39">
        <v>89.18</v>
      </c>
      <c r="CX7" s="39">
        <v>90.47</v>
      </c>
      <c r="CY7" s="39">
        <v>89.34</v>
      </c>
      <c r="CZ7" s="39">
        <v>91.45</v>
      </c>
      <c r="DA7" s="39">
        <v>91.56</v>
      </c>
      <c r="DB7" s="39">
        <v>85.37</v>
      </c>
      <c r="DC7" s="39">
        <v>84.81</v>
      </c>
      <c r="DD7" s="39">
        <v>84.8</v>
      </c>
      <c r="DE7" s="39">
        <v>84.6</v>
      </c>
      <c r="DF7" s="39">
        <v>84.24</v>
      </c>
      <c r="DG7" s="39">
        <v>89.82</v>
      </c>
      <c r="DH7" s="39">
        <v>51.07</v>
      </c>
      <c r="DI7" s="39">
        <v>49.92</v>
      </c>
      <c r="DJ7" s="39">
        <v>49.06</v>
      </c>
      <c r="DK7" s="39">
        <v>50.02</v>
      </c>
      <c r="DL7" s="39">
        <v>50.82</v>
      </c>
      <c r="DM7" s="39">
        <v>46.9</v>
      </c>
      <c r="DN7" s="39">
        <v>47.28</v>
      </c>
      <c r="DO7" s="39">
        <v>47.66</v>
      </c>
      <c r="DP7" s="39">
        <v>48.17</v>
      </c>
      <c r="DQ7" s="39">
        <v>48.83</v>
      </c>
      <c r="DR7" s="39">
        <v>50.19</v>
      </c>
      <c r="DS7" s="39">
        <v>25.13</v>
      </c>
      <c r="DT7" s="39">
        <v>25.46</v>
      </c>
      <c r="DU7" s="39">
        <v>25.71</v>
      </c>
      <c r="DV7" s="39">
        <v>27.39</v>
      </c>
      <c r="DW7" s="39">
        <v>27.98</v>
      </c>
      <c r="DX7" s="39">
        <v>12.03</v>
      </c>
      <c r="DY7" s="39">
        <v>12.19</v>
      </c>
      <c r="DZ7" s="39">
        <v>15.1</v>
      </c>
      <c r="EA7" s="39">
        <v>17.12</v>
      </c>
      <c r="EB7" s="39">
        <v>18.18</v>
      </c>
      <c r="EC7" s="39">
        <v>20.63</v>
      </c>
      <c r="ED7" s="39">
        <v>0.73</v>
      </c>
      <c r="EE7" s="39">
        <v>2.21</v>
      </c>
      <c r="EF7" s="39">
        <v>1.1000000000000001</v>
      </c>
      <c r="EG7" s="39">
        <v>0.55000000000000004</v>
      </c>
      <c r="EH7" s="39">
        <v>0.59</v>
      </c>
      <c r="EI7" s="39">
        <v>0.61</v>
      </c>
      <c r="EJ7" s="39">
        <v>0.51</v>
      </c>
      <c r="EK7" s="39">
        <v>0.57999999999999996</v>
      </c>
      <c r="EL7" s="39">
        <v>0.54</v>
      </c>
      <c r="EM7" s="39">
        <v>0.56999999999999995</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108</v>
      </c>
      <c r="D13" t="s">
        <v>108</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藤原　庸祐</cp:lastModifiedBy>
  <cp:lastPrinted>2022-01-21T04:43:39Z</cp:lastPrinted>
  <dcterms:created xsi:type="dcterms:W3CDTF">2021-12-03T06:58:20Z</dcterms:created>
  <dcterms:modified xsi:type="dcterms:W3CDTF">2022-01-21T04:43:39Z</dcterms:modified>
  <cp:category/>
</cp:coreProperties>
</file>