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k101ii90\Desktop\【1.28〆】R40107 【長崎県市町村課】公営企業に係る経営比較分析表（令和２年度決算）の分析等について\"/>
    </mc:Choice>
  </mc:AlternateContent>
  <xr:revisionPtr revIDLastSave="0" documentId="13_ncr:1_{AA9589F5-50BB-4D99-970C-F29751D32E53}" xr6:coauthVersionLast="36" xr6:coauthVersionMax="36" xr10:uidLastSave="{00000000-0000-0000-0000-000000000000}"/>
  <workbookProtection workbookAlgorithmName="SHA-512" workbookHashValue="++h5Ka1TTZCN+KQMpNy/G7ttpw0Ke56eWNyznFkX750pS0jtiuXH/CffZ30gtkxML8Fxh2E8jXD/FVdJKmSOVw==" workbookSaltValue="/czP9H7eGFALLmhhaNtTKg==" workbookSpinCount="100000" lockStructure="1"/>
  <bookViews>
    <workbookView xWindow="279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W10" i="4"/>
  <c r="P10" i="4"/>
  <c r="B10" i="4"/>
  <c r="BB8" i="4"/>
  <c r="AL8" i="4"/>
  <c r="AD8" i="4"/>
  <c r="W8" i="4"/>
  <c r="I8" i="4"/>
  <c r="B8" i="4"/>
  <c r="B6" i="4"/>
</calcChain>
</file>

<file path=xl/sharedStrings.xml><?xml version="1.0" encoding="utf-8"?>
<sst xmlns="http://schemas.openxmlformats.org/spreadsheetml/2006/main" count="250" uniqueCount="113">
  <si>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</si>
  <si>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</si>
  <si>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</si>
  <si>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</si>
  <si>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</si>
  <si>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</si>
  <si>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</si>
  <si>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</si>
  <si>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</si>
  <si>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</si>
  <si>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</si>
  <si>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</si>
  <si>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</si>
  <si>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</si>
  <si>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</si>
  <si>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</si>
  <si>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</si>
  <si>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</si>
  <si>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</si>
  <si>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</si>
  <si>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</si>
  <si>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</si>
  <si>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</si>
  <si>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</si>
  <si>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</si>
  <si>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</si>
  <si>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</si>
  <si>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</si>
  <si>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</si>
  <si>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</si>
  <si>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</si>
  <si>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</si>
  <si>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</si>
  <si>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</si>
  <si>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</si>
  <si>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</si>
  <si>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</si>
  <si>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</si>
  <si>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</si>
  <si>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</si>
  <si>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</si>
  <si>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</si>
  <si>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</si>
  <si>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</si>
  <si>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</si>
  <si>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</si>
  <si>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</si>
  <si>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</si>
  <si>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</si>
  <si>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</si>
  <si>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</si>
  <si>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</si>
  <si>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</si>
  <si>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</si>
  <si>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</si>
  <si>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</si>
  <si>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</si>
  <si>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</si>
  <si>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</si>
  <si>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</si>
  <si>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</si>
  <si>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</si>
  <si>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</si>
  <si>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</si>
  <si>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</si>
  <si>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</si>
  <si>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</si>
  <si>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</si>
  <si>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</si>
  <si>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</si>
  <si>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</si>
  <si>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</si>
  <si>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</si>
  <si>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</si>
  <si>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</si>
  <si>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</si>
  <si>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</si>
  <si>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</si>
  <si>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</si>
  <si>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</si>
  <si>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</si>
  <si>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</si>
  <si>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</si>
  <si>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</si>
  <si>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</si>
  <si>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</si>
  <si>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</si>
  <si>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</si>
  <si>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</si>
  <si>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</si>
  <si>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</si>
  <si>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</si>
  <si>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</si>
  <si>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</si>
  <si>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</si>
  <si>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</si>
  <si>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</si>
  <si>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</si>
  <si>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</si>
  <si>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</si>
  <si>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</si>
  <si>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</si>
  <si>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</si>
  <si>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</si>
  <si>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</si>
  <si>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</si>
  <si>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</si>
  <si>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</si>
  <si>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</si>
  <si>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</si>
  <si>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中長期を見据えた計画的かつ効率的な更新整備を行なうとともに、工事コストの縮減に努める。</t>
    <phoneticPr fontId="4"/>
  </si>
  <si>
    <t>①経常収支比率…国庫補助金などの営業外収益の増加及び昨年度一時的に増加していた営業費用である資産減耗費の減少により収支は黒字となった。しかし、人口減少に伴う水道料金収入の減少や、地形的な理由に多くの施設を有していることから、維持管理経費及び減価償却費が多額であることに変わりないため、引き続き経常経費削減に向けた取組みが必要な状況である。
②累積欠損金比率…元利償還金に対する会計方針の変更に伴い、繰入資本金のうち当該繰入金分の524,609千円を減資し、うち過去に収益化可能であった428,881千円を当年度未処理欠損金へ振替えを行ったことにより累積欠損金は解消した。
③流動比率…指標は100％を上回っているものの、比率は平均値を大きく下回っている。資金確保に向けた取組や企業債の抑制などの取組が必要である。
④企業債残高対給水収益比率…地形的な理由によって多くの施設を有しており、更新経費の財源となる企業債残高が多額となっている。資産の更新時期及び頻度の見直しや投資経費の抑制など、長期的な視点で建設投資を効率化する必要がある。
⑤料金回収率…人口減による減少傾向にある給水収益に対し、施設数が多く費用が嵩み経常費用のバランスが取れていない。料金改定等による給水収益の増加と各種費用の抑制を図る必要がある。料金改定はR2.10月より実施したが、半年間減免措置を行ったため実質的な改定による影響はR3年度からとなる。
⑥給水原価…地理的不利な条件により類似団体よりも高く、年間総有収水量の減少などの理由により年々増加傾向にあるため、健全経営のためには、更なる投資の効率化や維持管理費用の削減といった経営改善が必須である。
⑦施設利用率…小規模集落が島内各地に点在しているため、一部施設を除き、需要密度が低く、給水区域も広いことから、施設利用率は60％前後と悪い。
⑧有収率…有収率についても、地形的条件並びに管路の老朽化から70％前後と低い傾向にある。</t>
    <rPh sb="8" eb="10">
      <t>コッコ</t>
    </rPh>
    <rPh sb="10" eb="13">
      <t>ホジョキン</t>
    </rPh>
    <rPh sb="16" eb="19">
      <t>エイギョウガイ</t>
    </rPh>
    <rPh sb="19" eb="21">
      <t>シュウエキ</t>
    </rPh>
    <rPh sb="22" eb="24">
      <t>ゾウカ</t>
    </rPh>
    <rPh sb="24" eb="25">
      <t>オヨ</t>
    </rPh>
    <rPh sb="26" eb="29">
      <t>サクネンド</t>
    </rPh>
    <rPh sb="29" eb="32">
      <t>イチジテキ</t>
    </rPh>
    <rPh sb="33" eb="35">
      <t>ゾウカ</t>
    </rPh>
    <rPh sb="39" eb="41">
      <t>エイギョウ</t>
    </rPh>
    <rPh sb="41" eb="43">
      <t>ヒヨウ</t>
    </rPh>
    <rPh sb="46" eb="48">
      <t>シサン</t>
    </rPh>
    <rPh sb="48" eb="50">
      <t>ゲンモウ</t>
    </rPh>
    <rPh sb="50" eb="51">
      <t>ヒ</t>
    </rPh>
    <rPh sb="52" eb="54">
      <t>ゲンショウ</t>
    </rPh>
    <rPh sb="57" eb="59">
      <t>シュウシ</t>
    </rPh>
    <rPh sb="60" eb="62">
      <t>クロジ</t>
    </rPh>
    <rPh sb="134" eb="135">
      <t>カ</t>
    </rPh>
    <rPh sb="142" eb="143">
      <t>ヒ</t>
    </rPh>
    <rPh sb="144" eb="145">
      <t>ツヅ</t>
    </rPh>
    <rPh sb="146" eb="148">
      <t>ケイジョウ</t>
    </rPh>
    <rPh sb="148" eb="150">
      <t>ケイヒ</t>
    </rPh>
    <rPh sb="150" eb="152">
      <t>サクゲン</t>
    </rPh>
    <rPh sb="179" eb="181">
      <t>ガンリ</t>
    </rPh>
    <rPh sb="181" eb="184">
      <t>ショウカンキン</t>
    </rPh>
    <rPh sb="185" eb="186">
      <t>タイ</t>
    </rPh>
    <rPh sb="188" eb="190">
      <t>カイケイ</t>
    </rPh>
    <rPh sb="190" eb="192">
      <t>ホウシン</t>
    </rPh>
    <rPh sb="193" eb="195">
      <t>ヘンコウ</t>
    </rPh>
    <rPh sb="196" eb="197">
      <t>トモナ</t>
    </rPh>
    <rPh sb="199" eb="201">
      <t>クリイレ</t>
    </rPh>
    <rPh sb="201" eb="203">
      <t>シホン</t>
    </rPh>
    <rPh sb="203" eb="204">
      <t>キン</t>
    </rPh>
    <rPh sb="207" eb="209">
      <t>トウガイ</t>
    </rPh>
    <rPh sb="209" eb="211">
      <t>クリイレ</t>
    </rPh>
    <rPh sb="211" eb="212">
      <t>キン</t>
    </rPh>
    <rPh sb="212" eb="213">
      <t>ブン</t>
    </rPh>
    <rPh sb="221" eb="223">
      <t>センエン</t>
    </rPh>
    <rPh sb="224" eb="226">
      <t>ゲンシ</t>
    </rPh>
    <rPh sb="230" eb="232">
      <t>カコ</t>
    </rPh>
    <rPh sb="233" eb="236">
      <t>シュウエキカ</t>
    </rPh>
    <rPh sb="236" eb="238">
      <t>カノウ</t>
    </rPh>
    <rPh sb="249" eb="251">
      <t>センエン</t>
    </rPh>
    <rPh sb="252" eb="255">
      <t>トウネンド</t>
    </rPh>
    <rPh sb="255" eb="258">
      <t>ミショリ</t>
    </rPh>
    <rPh sb="258" eb="260">
      <t>ケッソン</t>
    </rPh>
    <rPh sb="260" eb="261">
      <t>キン</t>
    </rPh>
    <rPh sb="262" eb="264">
      <t>フリカエ</t>
    </rPh>
    <rPh sb="266" eb="267">
      <t>オコナ</t>
    </rPh>
    <rPh sb="280" eb="282">
      <t>カイショウ</t>
    </rPh>
    <rPh sb="556" eb="558">
      <t>リョウキン</t>
    </rPh>
    <rPh sb="558" eb="560">
      <t>カイテイ</t>
    </rPh>
    <rPh sb="566" eb="567">
      <t>ガツ</t>
    </rPh>
    <rPh sb="569" eb="571">
      <t>ジッシ</t>
    </rPh>
    <rPh sb="575" eb="578">
      <t>ハントシカン</t>
    </rPh>
    <rPh sb="578" eb="580">
      <t>ゲンメン</t>
    </rPh>
    <rPh sb="580" eb="582">
      <t>ソチ</t>
    </rPh>
    <rPh sb="583" eb="584">
      <t>オコナ</t>
    </rPh>
    <rPh sb="588" eb="591">
      <t>ジッシツテキ</t>
    </rPh>
    <rPh sb="592" eb="594">
      <t>カイテイ</t>
    </rPh>
    <rPh sb="597" eb="599">
      <t>エイキョウ</t>
    </rPh>
    <rPh sb="602" eb="604">
      <t>ネンド</t>
    </rPh>
    <phoneticPr fontId="4"/>
  </si>
  <si>
    <t>　本町は、離島という地理的条件に加え、集落が点在している。このため、給水区域が広く、必然的に管路延長も長くなっている。
　管路の更新については、計画的に実施している状況ではあるが、予算にも限度があり思うように進捗していないため、耐用年数を経過した管路の割合は年々増加しており、老朽化が著しい。
　また、平成29年度に簡易水道会計から上水道会計へ移行したが、移行後は国庫補助事業の要件が厳しくなったため、投資経費が制限されており、今後も老朽化が一層進むことが予想される。</t>
    <rPh sb="114" eb="116">
      <t>タイヨウ</t>
    </rPh>
    <rPh sb="116" eb="118">
      <t>ネンスウ</t>
    </rPh>
    <rPh sb="119" eb="121">
      <t>ケイカ</t>
    </rPh>
    <rPh sb="123" eb="125">
      <t>カンロ</t>
    </rPh>
    <rPh sb="126" eb="128">
      <t>ワリアイ</t>
    </rPh>
    <rPh sb="129" eb="131">
      <t>ネンネン</t>
    </rPh>
    <rPh sb="131" eb="13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</si>
</sst>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0.34</c:v>
                </c:pt>
                <c:pt idx="2">
                  <c:v>0.95</c:v>
                </c:pt>
                <c:pt idx="3">
                  <c:v>1.02</c:v>
                </c:pt>
                <c:pt idx="4">
                  <c:v>1.31</c:v>
                </c:pt>
              </c:numCache>
            </c:numRef>
          </c:val>
          <c:extLst>
            <c:ext xmlns:c16="http://schemas.microsoft.com/office/drawing/2014/chart" uri="{C3380CC4-5D6E-409C-BE32-E72D297353CC}">
              <c16:uniqueId val="{00000000-7CAC-441B-AEFD-35423BCC01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0.54</c:v>
                </c:pt>
                <c:pt idx="2">
                  <c:v>0.5</c:v>
                </c:pt>
                <c:pt idx="3">
                  <c:v>0.52</c:v>
                </c:pt>
                <c:pt idx="4">
                  <c:v>0.53</c:v>
                </c:pt>
              </c:numCache>
            </c:numRef>
          </c:val>
          <c:smooth val="0"/>
          <c:extLst>
            <c:ext xmlns:c16="http://schemas.microsoft.com/office/drawing/2014/chart" uri="{C3380CC4-5D6E-409C-BE32-E72D297353CC}">
              <c16:uniqueId val="{00000001-7CAC-441B-AEFD-35423BCC01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61.28</c:v>
                </c:pt>
                <c:pt idx="2">
                  <c:v>56.73</c:v>
                </c:pt>
                <c:pt idx="3">
                  <c:v>53.53</c:v>
                </c:pt>
                <c:pt idx="4">
                  <c:v>51.25</c:v>
                </c:pt>
              </c:numCache>
            </c:numRef>
          </c:val>
          <c:extLst>
            <c:ext xmlns:c16="http://schemas.microsoft.com/office/drawing/2014/chart" uri="{C3380CC4-5D6E-409C-BE32-E72D297353CC}">
              <c16:uniqueId val="{00000000-E65B-4CC7-8EA6-0F406DDA24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55.63</c:v>
                </c:pt>
                <c:pt idx="2">
                  <c:v>55.03</c:v>
                </c:pt>
                <c:pt idx="3">
                  <c:v>55.14</c:v>
                </c:pt>
                <c:pt idx="4">
                  <c:v>55.89</c:v>
                </c:pt>
              </c:numCache>
            </c:numRef>
          </c:val>
          <c:smooth val="0"/>
          <c:extLst>
            <c:ext xmlns:c16="http://schemas.microsoft.com/office/drawing/2014/chart" uri="{C3380CC4-5D6E-409C-BE32-E72D297353CC}">
              <c16:uniqueId val="{00000001-E65B-4CC7-8EA6-0F406DDA24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76.5</c:v>
                </c:pt>
                <c:pt idx="2">
                  <c:v>73.19</c:v>
                </c:pt>
                <c:pt idx="3">
                  <c:v>75.959999999999994</c:v>
                </c:pt>
                <c:pt idx="4">
                  <c:v>78.290000000000006</c:v>
                </c:pt>
              </c:numCache>
            </c:numRef>
          </c:val>
          <c:extLst>
            <c:ext xmlns:c16="http://schemas.microsoft.com/office/drawing/2014/chart" uri="{C3380CC4-5D6E-409C-BE32-E72D297353CC}">
              <c16:uniqueId val="{00000000-EA0C-4AA6-9661-2035774191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82.04</c:v>
                </c:pt>
                <c:pt idx="2">
                  <c:v>81.900000000000006</c:v>
                </c:pt>
                <c:pt idx="3">
                  <c:v>81.39</c:v>
                </c:pt>
                <c:pt idx="4">
                  <c:v>81.27</c:v>
                </c:pt>
              </c:numCache>
            </c:numRef>
          </c:val>
          <c:smooth val="0"/>
          <c:extLst>
            <c:ext xmlns:c16="http://schemas.microsoft.com/office/drawing/2014/chart" uri="{C3380CC4-5D6E-409C-BE32-E72D297353CC}">
              <c16:uniqueId val="{00000001-EA0C-4AA6-9661-2035774191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91.07</c:v>
                </c:pt>
                <c:pt idx="2">
                  <c:v>92.3</c:v>
                </c:pt>
                <c:pt idx="3">
                  <c:v>86.62</c:v>
                </c:pt>
                <c:pt idx="4">
                  <c:v>111.05</c:v>
                </c:pt>
              </c:numCache>
            </c:numRef>
          </c:val>
          <c:extLst>
            <c:ext xmlns:c16="http://schemas.microsoft.com/office/drawing/2014/chart" uri="{C3380CC4-5D6E-409C-BE32-E72D297353CC}">
              <c16:uniqueId val="{00000000-C26B-4303-B9DF-F4B860AC5A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110.05</c:v>
                </c:pt>
                <c:pt idx="2">
                  <c:v>108.87</c:v>
                </c:pt>
                <c:pt idx="3">
                  <c:v>108.61</c:v>
                </c:pt>
                <c:pt idx="4">
                  <c:v>108.35</c:v>
                </c:pt>
              </c:numCache>
            </c:numRef>
          </c:val>
          <c:smooth val="0"/>
          <c:extLst>
            <c:ext xmlns:c16="http://schemas.microsoft.com/office/drawing/2014/chart" uri="{C3380CC4-5D6E-409C-BE32-E72D297353CC}">
              <c16:uniqueId val="{00000001-C26B-4303-B9DF-F4B860AC5A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5.19</c:v>
                </c:pt>
                <c:pt idx="2">
                  <c:v>9.77</c:v>
                </c:pt>
                <c:pt idx="3">
                  <c:v>13.63</c:v>
                </c:pt>
                <c:pt idx="4">
                  <c:v>17.14</c:v>
                </c:pt>
              </c:numCache>
            </c:numRef>
          </c:val>
          <c:extLst>
            <c:ext xmlns:c16="http://schemas.microsoft.com/office/drawing/2014/chart" uri="{C3380CC4-5D6E-409C-BE32-E72D297353CC}">
              <c16:uniqueId val="{00000000-2A45-4DD6-BD82-C520664454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48.05</c:v>
                </c:pt>
                <c:pt idx="2">
                  <c:v>48.87</c:v>
                </c:pt>
                <c:pt idx="3">
                  <c:v>49.92</c:v>
                </c:pt>
                <c:pt idx="4">
                  <c:v>50.63</c:v>
                </c:pt>
              </c:numCache>
            </c:numRef>
          </c:val>
          <c:smooth val="0"/>
          <c:extLst>
            <c:ext xmlns:c16="http://schemas.microsoft.com/office/drawing/2014/chart" uri="{C3380CC4-5D6E-409C-BE32-E72D297353CC}">
              <c16:uniqueId val="{00000001-2A45-4DD6-BD82-C520664454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16.579999999999998</c:v>
                </c:pt>
                <c:pt idx="2">
                  <c:v>17.920000000000002</c:v>
                </c:pt>
                <c:pt idx="3">
                  <c:v>19.61</c:v>
                </c:pt>
                <c:pt idx="4">
                  <c:v>20.16</c:v>
                </c:pt>
              </c:numCache>
            </c:numRef>
          </c:val>
          <c:extLst>
            <c:ext xmlns:c16="http://schemas.microsoft.com/office/drawing/2014/chart" uri="{C3380CC4-5D6E-409C-BE32-E72D297353CC}">
              <c16:uniqueId val="{00000000-9B85-42D4-8FAB-F93EBA6539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13.39</c:v>
                </c:pt>
                <c:pt idx="2">
                  <c:v>14.85</c:v>
                </c:pt>
                <c:pt idx="3">
                  <c:v>16.88</c:v>
                </c:pt>
                <c:pt idx="4">
                  <c:v>18.28</c:v>
                </c:pt>
              </c:numCache>
            </c:numRef>
          </c:val>
          <c:smooth val="0"/>
          <c:extLst>
            <c:ext xmlns:c16="http://schemas.microsoft.com/office/drawing/2014/chart" uri="{C3380CC4-5D6E-409C-BE32-E72D297353CC}">
              <c16:uniqueId val="{00000001-9B85-42D4-8FAB-F93EBA6539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17.36</c:v>
                </c:pt>
                <c:pt idx="2">
                  <c:v>30.61</c:v>
                </c:pt>
                <c:pt idx="3">
                  <c:v>57.43</c:v>
                </c:pt>
                <c:pt idx="4" formatCode="#,##0.00;&quot;△&quot;#,##0.00">
                  <c:v>0</c:v>
                </c:pt>
              </c:numCache>
            </c:numRef>
          </c:val>
          <c:extLst>
            <c:ext xmlns:c16="http://schemas.microsoft.com/office/drawing/2014/chart" uri="{C3380CC4-5D6E-409C-BE32-E72D297353CC}">
              <c16:uniqueId val="{00000000-CAB5-443C-AF3D-4F7366D545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2.64</c:v>
                </c:pt>
                <c:pt idx="2">
                  <c:v>3.16</c:v>
                </c:pt>
                <c:pt idx="3">
                  <c:v>3.59</c:v>
                </c:pt>
                <c:pt idx="4">
                  <c:v>3.98</c:v>
                </c:pt>
              </c:numCache>
            </c:numRef>
          </c:val>
          <c:smooth val="0"/>
          <c:extLst>
            <c:ext xmlns:c16="http://schemas.microsoft.com/office/drawing/2014/chart" uri="{C3380CC4-5D6E-409C-BE32-E72D297353CC}">
              <c16:uniqueId val="{00000001-CAB5-443C-AF3D-4F7366D545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118.47</c:v>
                </c:pt>
                <c:pt idx="2">
                  <c:v>132.24</c:v>
                </c:pt>
                <c:pt idx="3">
                  <c:v>135.30000000000001</c:v>
                </c:pt>
                <c:pt idx="4">
                  <c:v>155.85</c:v>
                </c:pt>
              </c:numCache>
            </c:numRef>
          </c:val>
          <c:extLst>
            <c:ext xmlns:c16="http://schemas.microsoft.com/office/drawing/2014/chart" uri="{C3380CC4-5D6E-409C-BE32-E72D297353CC}">
              <c16:uniqueId val="{00000000-4F1D-459E-9B08-A2FC0B3452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359.47</c:v>
                </c:pt>
                <c:pt idx="2">
                  <c:v>369.69</c:v>
                </c:pt>
                <c:pt idx="3">
                  <c:v>379.08</c:v>
                </c:pt>
                <c:pt idx="4">
                  <c:v>367.55</c:v>
                </c:pt>
              </c:numCache>
            </c:numRef>
          </c:val>
          <c:smooth val="0"/>
          <c:extLst>
            <c:ext xmlns:c16="http://schemas.microsoft.com/office/drawing/2014/chart" uri="{C3380CC4-5D6E-409C-BE32-E72D297353CC}">
              <c16:uniqueId val="{00000001-4F1D-459E-9B08-A2FC0B3452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750.6</c:v>
                </c:pt>
                <c:pt idx="2">
                  <c:v>727.4</c:v>
                </c:pt>
                <c:pt idx="3">
                  <c:v>718.43</c:v>
                </c:pt>
                <c:pt idx="4">
                  <c:v>680.47</c:v>
                </c:pt>
              </c:numCache>
            </c:numRef>
          </c:val>
          <c:extLst>
            <c:ext xmlns:c16="http://schemas.microsoft.com/office/drawing/2014/chart" uri="{C3380CC4-5D6E-409C-BE32-E72D297353CC}">
              <c16:uniqueId val="{00000000-9170-411C-97F7-C49F45654A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401.79</c:v>
                </c:pt>
                <c:pt idx="2">
                  <c:v>402.99</c:v>
                </c:pt>
                <c:pt idx="3">
                  <c:v>398.98</c:v>
                </c:pt>
                <c:pt idx="4">
                  <c:v>418.68</c:v>
                </c:pt>
              </c:numCache>
            </c:numRef>
          </c:val>
          <c:smooth val="0"/>
          <c:extLst>
            <c:ext xmlns:c16="http://schemas.microsoft.com/office/drawing/2014/chart" uri="{C3380CC4-5D6E-409C-BE32-E72D297353CC}">
              <c16:uniqueId val="{00000001-9170-411C-97F7-C49F45654A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76.55</c:v>
                </c:pt>
                <c:pt idx="2">
                  <c:v>79.16</c:v>
                </c:pt>
                <c:pt idx="3">
                  <c:v>69.099999999999994</c:v>
                </c:pt>
                <c:pt idx="4">
                  <c:v>89.9</c:v>
                </c:pt>
              </c:numCache>
            </c:numRef>
          </c:val>
          <c:extLst>
            <c:ext xmlns:c16="http://schemas.microsoft.com/office/drawing/2014/chart" uri="{C3380CC4-5D6E-409C-BE32-E72D297353CC}">
              <c16:uniqueId val="{00000000-2C74-4D96-8514-E0D8411A8A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100.12</c:v>
                </c:pt>
                <c:pt idx="2">
                  <c:v>98.66</c:v>
                </c:pt>
                <c:pt idx="3">
                  <c:v>98.64</c:v>
                </c:pt>
                <c:pt idx="4">
                  <c:v>94.78</c:v>
                </c:pt>
              </c:numCache>
            </c:numRef>
          </c:val>
          <c:smooth val="0"/>
          <c:extLst>
            <c:ext xmlns:c16="http://schemas.microsoft.com/office/drawing/2014/chart" uri="{C3380CC4-5D6E-409C-BE32-E72D297353CC}">
              <c16:uniqueId val="{00000001-2C74-4D96-8514-E0D8411A8A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305.61</c:v>
                </c:pt>
                <c:pt idx="2">
                  <c:v>296.54000000000002</c:v>
                </c:pt>
                <c:pt idx="3">
                  <c:v>340.47</c:v>
                </c:pt>
                <c:pt idx="4">
                  <c:v>263.22000000000003</c:v>
                </c:pt>
              </c:numCache>
            </c:numRef>
          </c:val>
          <c:extLst>
            <c:ext xmlns:c16="http://schemas.microsoft.com/office/drawing/2014/chart" uri="{C3380CC4-5D6E-409C-BE32-E72D297353CC}">
              <c16:uniqueId val="{00000000-55ED-4F1C-8C0E-4A8FE7593E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174.97</c:v>
                </c:pt>
                <c:pt idx="2">
                  <c:v>178.59</c:v>
                </c:pt>
                <c:pt idx="3">
                  <c:v>178.92</c:v>
                </c:pt>
                <c:pt idx="4">
                  <c:v>181.3</c:v>
                </c:pt>
              </c:numCache>
            </c:numRef>
          </c:val>
          <c:smooth val="0"/>
          <c:extLst>
            <c:ext xmlns:c16="http://schemas.microsoft.com/office/drawing/2014/chart" uri="{C3380CC4-5D6E-409C-BE32-E72D297353CC}">
              <c16:uniqueId val="{00000001-55ED-4F1C-8C0E-4A8FE7593E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新上五島町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自治体職員</v>
      </c>
      <c r="AE8" s="83"/>
      <c r="AF8" s="83"/>
      <c r="AG8" s="83"/>
      <c r="AH8" s="83"/>
      <c r="AI8" s="83"/>
      <c r="AJ8" s="83"/>
      <c r="AK8" s="4"/>
      <c r="AL8" s="71">
        <f>データ!$R$6</f>
        <v>18484</v>
      </c>
      <c r="AM8" s="71"/>
      <c r="AN8" s="71"/>
      <c r="AO8" s="71"/>
      <c r="AP8" s="71"/>
      <c r="AQ8" s="71"/>
      <c r="AR8" s="71"/>
      <c r="AS8" s="71"/>
      <c r="AT8" s="67">
        <f>データ!$S$6</f>
        <v>213.99</v>
      </c>
      <c r="AU8" s="68"/>
      <c r="AV8" s="68"/>
      <c r="AW8" s="68"/>
      <c r="AX8" s="68"/>
      <c r="AY8" s="68"/>
      <c r="AZ8" s="68"/>
      <c r="BA8" s="68"/>
      <c r="BB8" s="70">
        <f>データ!$T$6</f>
        <v>86.38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67.790000000000006</v>
      </c>
      <c r="J10" s="68"/>
      <c r="K10" s="68"/>
      <c r="L10" s="68"/>
      <c r="M10" s="68"/>
      <c r="N10" s="68"/>
      <c r="O10" s="69"/>
      <c r="P10" s="70">
        <f>データ!$P$6</f>
        <v>99.99</v>
      </c>
      <c r="Q10" s="70"/>
      <c r="R10" s="70"/>
      <c r="S10" s="70"/>
      <c r="T10" s="70"/>
      <c r="U10" s="70"/>
      <c r="V10" s="70"/>
      <c r="W10" s="71">
        <f>データ!$Q$6</f>
        <v>5940</v>
      </c>
      <c r="X10" s="71"/>
      <c r="Y10" s="71"/>
      <c r="Z10" s="71"/>
      <c r="AA10" s="71"/>
      <c r="AB10" s="71"/>
      <c r="AC10" s="71"/>
      <c r="AD10" s="2"/>
      <c r="AE10" s="2"/>
      <c r="AF10" s="2"/>
      <c r="AG10" s="2"/>
      <c r="AH10" s="4"/>
      <c r="AI10" s="4"/>
      <c r="AJ10" s="4"/>
      <c r="AK10" s="4"/>
      <c r="AL10" s="71">
        <f>データ!$U$6</f>
        <v>18200</v>
      </c>
      <c r="AM10" s="71"/>
      <c r="AN10" s="71"/>
      <c r="AO10" s="71"/>
      <c r="AP10" s="71"/>
      <c r="AQ10" s="71"/>
      <c r="AR10" s="71"/>
      <c r="AS10" s="71"/>
      <c r="AT10" s="67">
        <f>データ!$V$6</f>
        <v>100.8</v>
      </c>
      <c r="AU10" s="68"/>
      <c r="AV10" s="68"/>
      <c r="AW10" s="68"/>
      <c r="AX10" s="68"/>
      <c r="AY10" s="68"/>
      <c r="AZ10" s="68"/>
      <c r="BA10" s="68"/>
      <c r="BB10" s="70">
        <f>データ!$W$6</f>
        <v>180.56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111</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5" t="s">
        <v>112</v>
      </c>
      <c r="BM47" s="96"/>
      <c r="BN47" s="96"/>
      <c r="BO47" s="96"/>
      <c r="BP47" s="96"/>
      <c r="BQ47" s="96"/>
      <c r="BR47" s="96"/>
      <c r="BS47" s="96"/>
      <c r="BT47" s="96"/>
      <c r="BU47" s="96"/>
      <c r="BV47" s="96"/>
      <c r="BW47" s="96"/>
      <c r="BX47" s="96"/>
      <c r="BY47" s="96"/>
      <c r="BZ47" s="9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5"/>
      <c r="BM48" s="96"/>
      <c r="BN48" s="96"/>
      <c r="BO48" s="96"/>
      <c r="BP48" s="96"/>
      <c r="BQ48" s="96"/>
      <c r="BR48" s="96"/>
      <c r="BS48" s="96"/>
      <c r="BT48" s="96"/>
      <c r="BU48" s="96"/>
      <c r="BV48" s="96"/>
      <c r="BW48" s="96"/>
      <c r="BX48" s="96"/>
      <c r="BY48" s="96"/>
      <c r="BZ48" s="9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5"/>
      <c r="BM49" s="96"/>
      <c r="BN49" s="96"/>
      <c r="BO49" s="96"/>
      <c r="BP49" s="96"/>
      <c r="BQ49" s="96"/>
      <c r="BR49" s="96"/>
      <c r="BS49" s="96"/>
      <c r="BT49" s="96"/>
      <c r="BU49" s="96"/>
      <c r="BV49" s="96"/>
      <c r="BW49" s="96"/>
      <c r="BX49" s="96"/>
      <c r="BY49" s="96"/>
      <c r="BZ49" s="9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5"/>
      <c r="BM50" s="96"/>
      <c r="BN50" s="96"/>
      <c r="BO50" s="96"/>
      <c r="BP50" s="96"/>
      <c r="BQ50" s="96"/>
      <c r="BR50" s="96"/>
      <c r="BS50" s="96"/>
      <c r="BT50" s="96"/>
      <c r="BU50" s="96"/>
      <c r="BV50" s="96"/>
      <c r="BW50" s="96"/>
      <c r="BX50" s="96"/>
      <c r="BY50" s="96"/>
      <c r="BZ50" s="9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5"/>
      <c r="BM51" s="96"/>
      <c r="BN51" s="96"/>
      <c r="BO51" s="96"/>
      <c r="BP51" s="96"/>
      <c r="BQ51" s="96"/>
      <c r="BR51" s="96"/>
      <c r="BS51" s="96"/>
      <c r="BT51" s="96"/>
      <c r="BU51" s="96"/>
      <c r="BV51" s="96"/>
      <c r="BW51" s="96"/>
      <c r="BX51" s="96"/>
      <c r="BY51" s="96"/>
      <c r="BZ51" s="9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5"/>
      <c r="BM52" s="96"/>
      <c r="BN52" s="96"/>
      <c r="BO52" s="96"/>
      <c r="BP52" s="96"/>
      <c r="BQ52" s="96"/>
      <c r="BR52" s="96"/>
      <c r="BS52" s="96"/>
      <c r="BT52" s="96"/>
      <c r="BU52" s="96"/>
      <c r="BV52" s="96"/>
      <c r="BW52" s="96"/>
      <c r="BX52" s="96"/>
      <c r="BY52" s="96"/>
      <c r="BZ52" s="9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5"/>
      <c r="BM53" s="96"/>
      <c r="BN53" s="96"/>
      <c r="BO53" s="96"/>
      <c r="BP53" s="96"/>
      <c r="BQ53" s="96"/>
      <c r="BR53" s="96"/>
      <c r="BS53" s="96"/>
      <c r="BT53" s="96"/>
      <c r="BU53" s="96"/>
      <c r="BV53" s="96"/>
      <c r="BW53" s="96"/>
      <c r="BX53" s="96"/>
      <c r="BY53" s="96"/>
      <c r="BZ53" s="9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5"/>
      <c r="BM54" s="96"/>
      <c r="BN54" s="96"/>
      <c r="BO54" s="96"/>
      <c r="BP54" s="96"/>
      <c r="BQ54" s="96"/>
      <c r="BR54" s="96"/>
      <c r="BS54" s="96"/>
      <c r="BT54" s="96"/>
      <c r="BU54" s="96"/>
      <c r="BV54" s="96"/>
      <c r="BW54" s="96"/>
      <c r="BX54" s="96"/>
      <c r="BY54" s="96"/>
      <c r="BZ54" s="9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5"/>
      <c r="BM55" s="96"/>
      <c r="BN55" s="96"/>
      <c r="BO55" s="96"/>
      <c r="BP55" s="96"/>
      <c r="BQ55" s="96"/>
      <c r="BR55" s="96"/>
      <c r="BS55" s="96"/>
      <c r="BT55" s="96"/>
      <c r="BU55" s="96"/>
      <c r="BV55" s="96"/>
      <c r="BW55" s="96"/>
      <c r="BX55" s="96"/>
      <c r="BY55" s="96"/>
      <c r="BZ55" s="9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5"/>
      <c r="BM56" s="96"/>
      <c r="BN56" s="96"/>
      <c r="BO56" s="96"/>
      <c r="BP56" s="96"/>
      <c r="BQ56" s="96"/>
      <c r="BR56" s="96"/>
      <c r="BS56" s="96"/>
      <c r="BT56" s="96"/>
      <c r="BU56" s="96"/>
      <c r="BV56" s="96"/>
      <c r="BW56" s="96"/>
      <c r="BX56" s="96"/>
      <c r="BY56" s="96"/>
      <c r="BZ56" s="9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5"/>
      <c r="BM57" s="96"/>
      <c r="BN57" s="96"/>
      <c r="BO57" s="96"/>
      <c r="BP57" s="96"/>
      <c r="BQ57" s="96"/>
      <c r="BR57" s="96"/>
      <c r="BS57" s="96"/>
      <c r="BT57" s="96"/>
      <c r="BU57" s="96"/>
      <c r="BV57" s="96"/>
      <c r="BW57" s="96"/>
      <c r="BX57" s="96"/>
      <c r="BY57" s="96"/>
      <c r="BZ57" s="9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5"/>
      <c r="BM58" s="96"/>
      <c r="BN58" s="96"/>
      <c r="BO58" s="96"/>
      <c r="BP58" s="96"/>
      <c r="BQ58" s="96"/>
      <c r="BR58" s="96"/>
      <c r="BS58" s="96"/>
      <c r="BT58" s="96"/>
      <c r="BU58" s="96"/>
      <c r="BV58" s="96"/>
      <c r="BW58" s="96"/>
      <c r="BX58" s="96"/>
      <c r="BY58" s="96"/>
      <c r="BZ58" s="9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5"/>
      <c r="BM59" s="96"/>
      <c r="BN59" s="96"/>
      <c r="BO59" s="96"/>
      <c r="BP59" s="96"/>
      <c r="BQ59" s="96"/>
      <c r="BR59" s="96"/>
      <c r="BS59" s="96"/>
      <c r="BT59" s="96"/>
      <c r="BU59" s="96"/>
      <c r="BV59" s="96"/>
      <c r="BW59" s="96"/>
      <c r="BX59" s="96"/>
      <c r="BY59" s="96"/>
      <c r="BZ59" s="9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95"/>
      <c r="BM60" s="96"/>
      <c r="BN60" s="96"/>
      <c r="BO60" s="96"/>
      <c r="BP60" s="96"/>
      <c r="BQ60" s="96"/>
      <c r="BR60" s="96"/>
      <c r="BS60" s="96"/>
      <c r="BT60" s="96"/>
      <c r="BU60" s="96"/>
      <c r="BV60" s="96"/>
      <c r="BW60" s="96"/>
      <c r="BX60" s="96"/>
      <c r="BY60" s="96"/>
      <c r="BZ60" s="9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95"/>
      <c r="BM61" s="96"/>
      <c r="BN61" s="96"/>
      <c r="BO61" s="96"/>
      <c r="BP61" s="96"/>
      <c r="BQ61" s="96"/>
      <c r="BR61" s="96"/>
      <c r="BS61" s="96"/>
      <c r="BT61" s="96"/>
      <c r="BU61" s="96"/>
      <c r="BV61" s="96"/>
      <c r="BW61" s="96"/>
      <c r="BX61" s="96"/>
      <c r="BY61" s="96"/>
      <c r="BZ61" s="9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5"/>
      <c r="BM62" s="96"/>
      <c r="BN62" s="96"/>
      <c r="BO62" s="96"/>
      <c r="BP62" s="96"/>
      <c r="BQ62" s="96"/>
      <c r="BR62" s="96"/>
      <c r="BS62" s="96"/>
      <c r="BT62" s="96"/>
      <c r="BU62" s="96"/>
      <c r="BV62" s="96"/>
      <c r="BW62" s="96"/>
      <c r="BX62" s="96"/>
      <c r="BY62" s="96"/>
      <c r="BZ62" s="9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5"/>
      <c r="BM63" s="96"/>
      <c r="BN63" s="96"/>
      <c r="BO63" s="96"/>
      <c r="BP63" s="96"/>
      <c r="BQ63" s="96"/>
      <c r="BR63" s="96"/>
      <c r="BS63" s="96"/>
      <c r="BT63" s="96"/>
      <c r="BU63" s="96"/>
      <c r="BV63" s="96"/>
      <c r="BW63" s="96"/>
      <c r="BX63" s="96"/>
      <c r="BY63" s="96"/>
      <c r="BZ63" s="9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3DZVQE6vTeLc5+bip6DeCU7Bn4T4vXm4XgfhkMtc+O8YIL3tPkofVYhj3hX2G/CxFkRq0xJ7F7JJPZ/ZLAag==" saltValue="cbtjhJNJ8eM8cPr/hkwUM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424111</v>
      </c>
      <c r="D6" s="34">
        <f t="shared" si="3"/>
        <v>46</v>
      </c>
      <c r="E6" s="34">
        <f t="shared" si="3"/>
        <v>1</v>
      </c>
      <c r="F6" s="34">
        <f t="shared" si="3"/>
        <v>0</v>
      </c>
      <c r="G6" s="34">
        <f t="shared" si="3"/>
        <v>1</v>
      </c>
      <c r="H6" s="34" t="str">
        <f t="shared" si="3"/>
        <v>長崎県　新上五島町</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67.790000000000006</v>
      </c>
      <c r="P6" s="35">
        <f t="shared" si="3"/>
        <v>99.99</v>
      </c>
      <c r="Q6" s="35">
        <f t="shared" si="3"/>
        <v>5940</v>
      </c>
      <c r="R6" s="35">
        <f t="shared" si="3"/>
        <v>18484</v>
      </c>
      <c r="S6" s="35">
        <f t="shared" si="3"/>
        <v>213.99</v>
      </c>
      <c r="T6" s="35">
        <f t="shared" si="3"/>
        <v>86.38</v>
      </c>
      <c r="U6" s="35">
        <f t="shared" si="3"/>
        <v>18200</v>
      </c>
      <c r="V6" s="35">
        <f t="shared" si="3"/>
        <v>100.8</v>
      </c>
      <c r="W6" s="35">
        <f t="shared" si="3"/>
        <v>180.56</v>
      </c>
      <c r="X6" s="36" t="str">
        <f>IF(X7="",NA(),X7)</f>
        <v>-</v>
      </c>
      <c r="Y6" s="36">
        <f t="shared" ref="Y6:AG6" si="4">IF(Y7="",NA(),Y7)</f>
        <v>91.07</v>
      </c>
      <c r="Z6" s="36">
        <f t="shared" si="4"/>
        <v>92.3</v>
      </c>
      <c r="AA6" s="36">
        <f t="shared" si="4"/>
        <v>86.62</v>
      </c>
      <c r="AB6" s="36">
        <f t="shared" si="4"/>
        <v>111.05</v>
      </c>
      <c r="AC6" s="36" t="str">
        <f t="shared" si="4"/>
        <v>-</v>
      </c>
      <c r="AD6" s="36">
        <f t="shared" si="4"/>
        <v>110.05</v>
      </c>
      <c r="AE6" s="36">
        <f t="shared" si="4"/>
        <v>108.87</v>
      </c>
      <c r="AF6" s="36">
        <f t="shared" si="4"/>
        <v>108.61</v>
      </c>
      <c r="AG6" s="36">
        <f t="shared" si="4"/>
        <v>108.35</v>
      </c>
      <c r="AH6" s="35" t="str">
        <f>IF(AH7="","",IF(AH7="-","【-】","【"&amp;SUBSTITUTE(TEXT(AH7,"#,##0.00"),"-","△")&amp;"】"))</f>
        <v>【110.27】</v>
      </c>
      <c r="AI6" s="36" t="str">
        <f>IF(AI7="",NA(),AI7)</f>
        <v>-</v>
      </c>
      <c r="AJ6" s="36">
        <f t="shared" ref="AJ6:AR6" si="5">IF(AJ7="",NA(),AJ7)</f>
        <v>17.36</v>
      </c>
      <c r="AK6" s="36">
        <f t="shared" si="5"/>
        <v>30.61</v>
      </c>
      <c r="AL6" s="36">
        <f t="shared" si="5"/>
        <v>57.43</v>
      </c>
      <c r="AM6" s="35">
        <f t="shared" si="5"/>
        <v>0</v>
      </c>
      <c r="AN6" s="36" t="str">
        <f t="shared" si="5"/>
        <v>-</v>
      </c>
      <c r="AO6" s="36">
        <f t="shared" si="5"/>
        <v>2.64</v>
      </c>
      <c r="AP6" s="36">
        <f t="shared" si="5"/>
        <v>3.16</v>
      </c>
      <c r="AQ6" s="36">
        <f t="shared" si="5"/>
        <v>3.59</v>
      </c>
      <c r="AR6" s="36">
        <f t="shared" si="5"/>
        <v>3.98</v>
      </c>
      <c r="AS6" s="35" t="str">
        <f>IF(AS7="","",IF(AS7="-","【-】","【"&amp;SUBSTITUTE(TEXT(AS7,"#,##0.00"),"-","△")&amp;"】"))</f>
        <v>【1.15】</v>
      </c>
      <c r="AT6" s="36" t="str">
        <f>IF(AT7="",NA(),AT7)</f>
        <v>-</v>
      </c>
      <c r="AU6" s="36">
        <f t="shared" ref="AU6:BC6" si="6">IF(AU7="",NA(),AU7)</f>
        <v>118.47</v>
      </c>
      <c r="AV6" s="36">
        <f t="shared" si="6"/>
        <v>132.24</v>
      </c>
      <c r="AW6" s="36">
        <f t="shared" si="6"/>
        <v>135.30000000000001</v>
      </c>
      <c r="AX6" s="36">
        <f t="shared" si="6"/>
        <v>155.85</v>
      </c>
      <c r="AY6" s="36" t="str">
        <f t="shared" si="6"/>
        <v>-</v>
      </c>
      <c r="AZ6" s="36">
        <f t="shared" si="6"/>
        <v>359.47</v>
      </c>
      <c r="BA6" s="36">
        <f t="shared" si="6"/>
        <v>369.69</v>
      </c>
      <c r="BB6" s="36">
        <f t="shared" si="6"/>
        <v>379.08</v>
      </c>
      <c r="BC6" s="36">
        <f t="shared" si="6"/>
        <v>367.55</v>
      </c>
      <c r="BD6" s="35" t="str">
        <f>IF(BD7="","",IF(BD7="-","【-】","【"&amp;SUBSTITUTE(TEXT(BD7,"#,##0.00"),"-","△")&amp;"】"))</f>
        <v>【260.31】</v>
      </c>
      <c r="BE6" s="36" t="str">
        <f>IF(BE7="",NA(),BE7)</f>
        <v>-</v>
      </c>
      <c r="BF6" s="36">
        <f t="shared" ref="BF6:BN6" si="7">IF(BF7="",NA(),BF7)</f>
        <v>750.6</v>
      </c>
      <c r="BG6" s="36">
        <f t="shared" si="7"/>
        <v>727.4</v>
      </c>
      <c r="BH6" s="36">
        <f t="shared" si="7"/>
        <v>718.43</v>
      </c>
      <c r="BI6" s="36">
        <f t="shared" si="7"/>
        <v>680.47</v>
      </c>
      <c r="BJ6" s="36" t="str">
        <f t="shared" si="7"/>
        <v>-</v>
      </c>
      <c r="BK6" s="36">
        <f t="shared" si="7"/>
        <v>401.79</v>
      </c>
      <c r="BL6" s="36">
        <f t="shared" si="7"/>
        <v>402.99</v>
      </c>
      <c r="BM6" s="36">
        <f t="shared" si="7"/>
        <v>398.98</v>
      </c>
      <c r="BN6" s="36">
        <f t="shared" si="7"/>
        <v>418.68</v>
      </c>
      <c r="BO6" s="35" t="str">
        <f>IF(BO7="","",IF(BO7="-","【-】","【"&amp;SUBSTITUTE(TEXT(BO7,"#,##0.00"),"-","△")&amp;"】"))</f>
        <v>【275.67】</v>
      </c>
      <c r="BP6" s="36" t="str">
        <f>IF(BP7="",NA(),BP7)</f>
        <v>-</v>
      </c>
      <c r="BQ6" s="36">
        <f t="shared" ref="BQ6:BY6" si="8">IF(BQ7="",NA(),BQ7)</f>
        <v>76.55</v>
      </c>
      <c r="BR6" s="36">
        <f t="shared" si="8"/>
        <v>79.16</v>
      </c>
      <c r="BS6" s="36">
        <f t="shared" si="8"/>
        <v>69.099999999999994</v>
      </c>
      <c r="BT6" s="36">
        <f t="shared" si="8"/>
        <v>89.9</v>
      </c>
      <c r="BU6" s="36" t="str">
        <f t="shared" si="8"/>
        <v>-</v>
      </c>
      <c r="BV6" s="36">
        <f t="shared" si="8"/>
        <v>100.12</v>
      </c>
      <c r="BW6" s="36">
        <f t="shared" si="8"/>
        <v>98.66</v>
      </c>
      <c r="BX6" s="36">
        <f t="shared" si="8"/>
        <v>98.64</v>
      </c>
      <c r="BY6" s="36">
        <f t="shared" si="8"/>
        <v>94.78</v>
      </c>
      <c r="BZ6" s="35" t="str">
        <f>IF(BZ7="","",IF(BZ7="-","【-】","【"&amp;SUBSTITUTE(TEXT(BZ7,"#,##0.00"),"-","△")&amp;"】"))</f>
        <v>【100.05】</v>
      </c>
      <c r="CA6" s="36" t="str">
        <f>IF(CA7="",NA(),CA7)</f>
        <v>-</v>
      </c>
      <c r="CB6" s="36">
        <f t="shared" ref="CB6:CJ6" si="9">IF(CB7="",NA(),CB7)</f>
        <v>305.61</v>
      </c>
      <c r="CC6" s="36">
        <f t="shared" si="9"/>
        <v>296.54000000000002</v>
      </c>
      <c r="CD6" s="36">
        <f t="shared" si="9"/>
        <v>340.47</v>
      </c>
      <c r="CE6" s="36">
        <f t="shared" si="9"/>
        <v>263.22000000000003</v>
      </c>
      <c r="CF6" s="36" t="str">
        <f t="shared" si="9"/>
        <v>-</v>
      </c>
      <c r="CG6" s="36">
        <f t="shared" si="9"/>
        <v>174.97</v>
      </c>
      <c r="CH6" s="36">
        <f t="shared" si="9"/>
        <v>178.59</v>
      </c>
      <c r="CI6" s="36">
        <f t="shared" si="9"/>
        <v>178.92</v>
      </c>
      <c r="CJ6" s="36">
        <f t="shared" si="9"/>
        <v>181.3</v>
      </c>
      <c r="CK6" s="35" t="str">
        <f>IF(CK7="","",IF(CK7="-","【-】","【"&amp;SUBSTITUTE(TEXT(CK7,"#,##0.00"),"-","△")&amp;"】"))</f>
        <v>【166.40】</v>
      </c>
      <c r="CL6" s="36" t="str">
        <f>IF(CL7="",NA(),CL7)</f>
        <v>-</v>
      </c>
      <c r="CM6" s="36">
        <f t="shared" ref="CM6:CU6" si="10">IF(CM7="",NA(),CM7)</f>
        <v>61.28</v>
      </c>
      <c r="CN6" s="36">
        <f t="shared" si="10"/>
        <v>56.73</v>
      </c>
      <c r="CO6" s="36">
        <f t="shared" si="10"/>
        <v>53.53</v>
      </c>
      <c r="CP6" s="36">
        <f t="shared" si="10"/>
        <v>51.25</v>
      </c>
      <c r="CQ6" s="36" t="str">
        <f t="shared" si="10"/>
        <v>-</v>
      </c>
      <c r="CR6" s="36">
        <f t="shared" si="10"/>
        <v>55.63</v>
      </c>
      <c r="CS6" s="36">
        <f t="shared" si="10"/>
        <v>55.03</v>
      </c>
      <c r="CT6" s="36">
        <f t="shared" si="10"/>
        <v>55.14</v>
      </c>
      <c r="CU6" s="36">
        <f t="shared" si="10"/>
        <v>55.89</v>
      </c>
      <c r="CV6" s="35" t="str">
        <f>IF(CV7="","",IF(CV7="-","【-】","【"&amp;SUBSTITUTE(TEXT(CV7,"#,##0.00"),"-","△")&amp;"】"))</f>
        <v>【60.69】</v>
      </c>
      <c r="CW6" s="36" t="str">
        <f>IF(CW7="",NA(),CW7)</f>
        <v>-</v>
      </c>
      <c r="CX6" s="36">
        <f t="shared" ref="CX6:DF6" si="11">IF(CX7="",NA(),CX7)</f>
        <v>76.5</v>
      </c>
      <c r="CY6" s="36">
        <f t="shared" si="11"/>
        <v>73.19</v>
      </c>
      <c r="CZ6" s="36">
        <f t="shared" si="11"/>
        <v>75.959999999999994</v>
      </c>
      <c r="DA6" s="36">
        <f t="shared" si="11"/>
        <v>78.290000000000006</v>
      </c>
      <c r="DB6" s="36" t="str">
        <f t="shared" si="11"/>
        <v>-</v>
      </c>
      <c r="DC6" s="36">
        <f t="shared" si="11"/>
        <v>82.04</v>
      </c>
      <c r="DD6" s="36">
        <f t="shared" si="11"/>
        <v>81.900000000000006</v>
      </c>
      <c r="DE6" s="36">
        <f t="shared" si="11"/>
        <v>81.39</v>
      </c>
      <c r="DF6" s="36">
        <f t="shared" si="11"/>
        <v>81.27</v>
      </c>
      <c r="DG6" s="35" t="str">
        <f>IF(DG7="","",IF(DG7="-","【-】","【"&amp;SUBSTITUTE(TEXT(DG7,"#,##0.00"),"-","△")&amp;"】"))</f>
        <v>【89.82】</v>
      </c>
      <c r="DH6" s="36" t="str">
        <f>IF(DH7="",NA(),DH7)</f>
        <v>-</v>
      </c>
      <c r="DI6" s="36">
        <f t="shared" ref="DI6:DQ6" si="12">IF(DI7="",NA(),DI7)</f>
        <v>5.19</v>
      </c>
      <c r="DJ6" s="36">
        <f t="shared" si="12"/>
        <v>9.77</v>
      </c>
      <c r="DK6" s="36">
        <f t="shared" si="12"/>
        <v>13.63</v>
      </c>
      <c r="DL6" s="36">
        <f t="shared" si="12"/>
        <v>17.14</v>
      </c>
      <c r="DM6" s="36" t="str">
        <f t="shared" si="12"/>
        <v>-</v>
      </c>
      <c r="DN6" s="36">
        <f t="shared" si="12"/>
        <v>48.05</v>
      </c>
      <c r="DO6" s="36">
        <f t="shared" si="12"/>
        <v>48.87</v>
      </c>
      <c r="DP6" s="36">
        <f t="shared" si="12"/>
        <v>49.92</v>
      </c>
      <c r="DQ6" s="36">
        <f t="shared" si="12"/>
        <v>50.63</v>
      </c>
      <c r="DR6" s="35" t="str">
        <f>IF(DR7="","",IF(DR7="-","【-】","【"&amp;SUBSTITUTE(TEXT(DR7,"#,##0.00"),"-","△")&amp;"】"))</f>
        <v>【50.19】</v>
      </c>
      <c r="DS6" s="36" t="str">
        <f>IF(DS7="",NA(),DS7)</f>
        <v>-</v>
      </c>
      <c r="DT6" s="36">
        <f t="shared" ref="DT6:EB6" si="13">IF(DT7="",NA(),DT7)</f>
        <v>16.579999999999998</v>
      </c>
      <c r="DU6" s="36">
        <f t="shared" si="13"/>
        <v>17.920000000000002</v>
      </c>
      <c r="DV6" s="36">
        <f t="shared" si="13"/>
        <v>19.61</v>
      </c>
      <c r="DW6" s="36">
        <f t="shared" si="13"/>
        <v>20.16</v>
      </c>
      <c r="DX6" s="36" t="str">
        <f t="shared" si="13"/>
        <v>-</v>
      </c>
      <c r="DY6" s="36">
        <f t="shared" si="13"/>
        <v>13.39</v>
      </c>
      <c r="DZ6" s="36">
        <f t="shared" si="13"/>
        <v>14.85</v>
      </c>
      <c r="EA6" s="36">
        <f t="shared" si="13"/>
        <v>16.88</v>
      </c>
      <c r="EB6" s="36">
        <f t="shared" si="13"/>
        <v>18.28</v>
      </c>
      <c r="EC6" s="35" t="str">
        <f>IF(EC7="","",IF(EC7="-","【-】","【"&amp;SUBSTITUTE(TEXT(EC7,"#,##0.00"),"-","△")&amp;"】"))</f>
        <v>【20.63】</v>
      </c>
      <c r="ED6" s="36" t="str">
        <f>IF(ED7="",NA(),ED7)</f>
        <v>-</v>
      </c>
      <c r="EE6" s="36">
        <f t="shared" ref="EE6:EM6" si="14">IF(EE7="",NA(),EE7)</f>
        <v>0.34</v>
      </c>
      <c r="EF6" s="36">
        <f t="shared" si="14"/>
        <v>0.95</v>
      </c>
      <c r="EG6" s="36">
        <f t="shared" si="14"/>
        <v>1.02</v>
      </c>
      <c r="EH6" s="36">
        <f t="shared" si="14"/>
        <v>1.31</v>
      </c>
      <c r="EI6" s="36" t="str">
        <f t="shared" si="14"/>
        <v>-</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424111</v>
      </c>
      <c r="D7" s="38">
        <v>46</v>
      </c>
      <c r="E7" s="38">
        <v>1</v>
      </c>
      <c r="F7" s="38">
        <v>0</v>
      </c>
      <c r="G7" s="38">
        <v>1</v>
      </c>
      <c r="H7" s="38" t="s">
        <v>93</v>
      </c>
      <c r="I7" s="38" t="s">
        <v>94</v>
      </c>
      <c r="J7" s="38" t="s">
        <v>95</v>
      </c>
      <c r="K7" s="38" t="s">
        <v>96</v>
      </c>
      <c r="L7" s="38" t="s">
        <v>97</v>
      </c>
      <c r="M7" s="38" t="s">
        <v>98</v>
      </c>
      <c r="N7" s="39" t="s">
        <v>99</v>
      </c>
      <c r="O7" s="39">
        <v>67.790000000000006</v>
      </c>
      <c r="P7" s="39">
        <v>99.99</v>
      </c>
      <c r="Q7" s="39">
        <v>5940</v>
      </c>
      <c r="R7" s="39">
        <v>18484</v>
      </c>
      <c r="S7" s="39">
        <v>213.99</v>
      </c>
      <c r="T7" s="39">
        <v>86.38</v>
      </c>
      <c r="U7" s="39">
        <v>18200</v>
      </c>
      <c r="V7" s="39">
        <v>100.8</v>
      </c>
      <c r="W7" s="39">
        <v>180.56</v>
      </c>
      <c r="X7" s="39" t="s">
        <v>99</v>
      </c>
      <c r="Y7" s="39">
        <v>91.07</v>
      </c>
      <c r="Z7" s="39">
        <v>92.3</v>
      </c>
      <c r="AA7" s="39">
        <v>86.62</v>
      </c>
      <c r="AB7" s="39">
        <v>111.05</v>
      </c>
      <c r="AC7" s="39" t="s">
        <v>99</v>
      </c>
      <c r="AD7" s="39">
        <v>110.05</v>
      </c>
      <c r="AE7" s="39">
        <v>108.87</v>
      </c>
      <c r="AF7" s="39">
        <v>108.61</v>
      </c>
      <c r="AG7" s="39">
        <v>108.35</v>
      </c>
      <c r="AH7" s="39">
        <v>110.27</v>
      </c>
      <c r="AI7" s="39" t="s">
        <v>99</v>
      </c>
      <c r="AJ7" s="39">
        <v>17.36</v>
      </c>
      <c r="AK7" s="39">
        <v>30.61</v>
      </c>
      <c r="AL7" s="39">
        <v>57.43</v>
      </c>
      <c r="AM7" s="39">
        <v>0</v>
      </c>
      <c r="AN7" s="39" t="s">
        <v>99</v>
      </c>
      <c r="AO7" s="39">
        <v>2.64</v>
      </c>
      <c r="AP7" s="39">
        <v>3.16</v>
      </c>
      <c r="AQ7" s="39">
        <v>3.59</v>
      </c>
      <c r="AR7" s="39">
        <v>3.98</v>
      </c>
      <c r="AS7" s="39">
        <v>1.1499999999999999</v>
      </c>
      <c r="AT7" s="39" t="s">
        <v>99</v>
      </c>
      <c r="AU7" s="39">
        <v>118.47</v>
      </c>
      <c r="AV7" s="39">
        <v>132.24</v>
      </c>
      <c r="AW7" s="39">
        <v>135.30000000000001</v>
      </c>
      <c r="AX7" s="39">
        <v>155.85</v>
      </c>
      <c r="AY7" s="39" t="s">
        <v>99</v>
      </c>
      <c r="AZ7" s="39">
        <v>359.47</v>
      </c>
      <c r="BA7" s="39">
        <v>369.69</v>
      </c>
      <c r="BB7" s="39">
        <v>379.08</v>
      </c>
      <c r="BC7" s="39">
        <v>367.55</v>
      </c>
      <c r="BD7" s="39">
        <v>260.31</v>
      </c>
      <c r="BE7" s="39" t="s">
        <v>99</v>
      </c>
      <c r="BF7" s="39">
        <v>750.6</v>
      </c>
      <c r="BG7" s="39">
        <v>727.4</v>
      </c>
      <c r="BH7" s="39">
        <v>718.43</v>
      </c>
      <c r="BI7" s="39">
        <v>680.47</v>
      </c>
      <c r="BJ7" s="39" t="s">
        <v>99</v>
      </c>
      <c r="BK7" s="39">
        <v>401.79</v>
      </c>
      <c r="BL7" s="39">
        <v>402.99</v>
      </c>
      <c r="BM7" s="39">
        <v>398.98</v>
      </c>
      <c r="BN7" s="39">
        <v>418.68</v>
      </c>
      <c r="BO7" s="39">
        <v>275.67</v>
      </c>
      <c r="BP7" s="39" t="s">
        <v>99</v>
      </c>
      <c r="BQ7" s="39">
        <v>76.55</v>
      </c>
      <c r="BR7" s="39">
        <v>79.16</v>
      </c>
      <c r="BS7" s="39">
        <v>69.099999999999994</v>
      </c>
      <c r="BT7" s="39">
        <v>89.9</v>
      </c>
      <c r="BU7" s="39" t="s">
        <v>99</v>
      </c>
      <c r="BV7" s="39">
        <v>100.12</v>
      </c>
      <c r="BW7" s="39">
        <v>98.66</v>
      </c>
      <c r="BX7" s="39">
        <v>98.64</v>
      </c>
      <c r="BY7" s="39">
        <v>94.78</v>
      </c>
      <c r="BZ7" s="39">
        <v>100.05</v>
      </c>
      <c r="CA7" s="39" t="s">
        <v>99</v>
      </c>
      <c r="CB7" s="39">
        <v>305.61</v>
      </c>
      <c r="CC7" s="39">
        <v>296.54000000000002</v>
      </c>
      <c r="CD7" s="39">
        <v>340.47</v>
      </c>
      <c r="CE7" s="39">
        <v>263.22000000000003</v>
      </c>
      <c r="CF7" s="39" t="s">
        <v>99</v>
      </c>
      <c r="CG7" s="39">
        <v>174.97</v>
      </c>
      <c r="CH7" s="39">
        <v>178.59</v>
      </c>
      <c r="CI7" s="39">
        <v>178.92</v>
      </c>
      <c r="CJ7" s="39">
        <v>181.3</v>
      </c>
      <c r="CK7" s="39">
        <v>166.4</v>
      </c>
      <c r="CL7" s="39" t="s">
        <v>99</v>
      </c>
      <c r="CM7" s="39">
        <v>61.28</v>
      </c>
      <c r="CN7" s="39">
        <v>56.73</v>
      </c>
      <c r="CO7" s="39">
        <v>53.53</v>
      </c>
      <c r="CP7" s="39">
        <v>51.25</v>
      </c>
      <c r="CQ7" s="39" t="s">
        <v>99</v>
      </c>
      <c r="CR7" s="39">
        <v>55.63</v>
      </c>
      <c r="CS7" s="39">
        <v>55.03</v>
      </c>
      <c r="CT7" s="39">
        <v>55.14</v>
      </c>
      <c r="CU7" s="39">
        <v>55.89</v>
      </c>
      <c r="CV7" s="39">
        <v>60.69</v>
      </c>
      <c r="CW7" s="39" t="s">
        <v>99</v>
      </c>
      <c r="CX7" s="39">
        <v>76.5</v>
      </c>
      <c r="CY7" s="39">
        <v>73.19</v>
      </c>
      <c r="CZ7" s="39">
        <v>75.959999999999994</v>
      </c>
      <c r="DA7" s="39">
        <v>78.290000000000006</v>
      </c>
      <c r="DB7" s="39" t="s">
        <v>99</v>
      </c>
      <c r="DC7" s="39">
        <v>82.04</v>
      </c>
      <c r="DD7" s="39">
        <v>81.900000000000006</v>
      </c>
      <c r="DE7" s="39">
        <v>81.39</v>
      </c>
      <c r="DF7" s="39">
        <v>81.27</v>
      </c>
      <c r="DG7" s="39">
        <v>89.82</v>
      </c>
      <c r="DH7" s="39" t="s">
        <v>99</v>
      </c>
      <c r="DI7" s="39">
        <v>5.19</v>
      </c>
      <c r="DJ7" s="39">
        <v>9.77</v>
      </c>
      <c r="DK7" s="39">
        <v>13.63</v>
      </c>
      <c r="DL7" s="39">
        <v>17.14</v>
      </c>
      <c r="DM7" s="39" t="s">
        <v>99</v>
      </c>
      <c r="DN7" s="39">
        <v>48.05</v>
      </c>
      <c r="DO7" s="39">
        <v>48.87</v>
      </c>
      <c r="DP7" s="39">
        <v>49.92</v>
      </c>
      <c r="DQ7" s="39">
        <v>50.63</v>
      </c>
      <c r="DR7" s="39">
        <v>50.19</v>
      </c>
      <c r="DS7" s="39" t="s">
        <v>99</v>
      </c>
      <c r="DT7" s="39">
        <v>16.579999999999998</v>
      </c>
      <c r="DU7" s="39">
        <v>17.920000000000002</v>
      </c>
      <c r="DV7" s="39">
        <v>19.61</v>
      </c>
      <c r="DW7" s="39">
        <v>20.16</v>
      </c>
      <c r="DX7" s="39" t="s">
        <v>99</v>
      </c>
      <c r="DY7" s="39">
        <v>13.39</v>
      </c>
      <c r="DZ7" s="39">
        <v>14.85</v>
      </c>
      <c r="EA7" s="39">
        <v>16.88</v>
      </c>
      <c r="EB7" s="39">
        <v>18.28</v>
      </c>
      <c r="EC7" s="39">
        <v>20.63</v>
      </c>
      <c r="ED7" s="39" t="s">
        <v>99</v>
      </c>
      <c r="EE7" s="39">
        <v>0.34</v>
      </c>
      <c r="EF7" s="39">
        <v>0.95</v>
      </c>
      <c r="EG7" s="39">
        <v>1.02</v>
      </c>
      <c r="EH7" s="39">
        <v>1.31</v>
      </c>
      <c r="EI7" s="39" t="s">
        <v>99</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