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015265\Desktop\03 公営企業に係る経営比較分析表（令和２年度決算）の分析等について\公表\02_下水道事業\"/>
    </mc:Choice>
  </mc:AlternateContent>
  <xr:revisionPtr revIDLastSave="0" documentId="13_ncr:1_{3C95D8EB-8DBF-45DF-B7A1-30FEB5A0E121}" xr6:coauthVersionLast="46" xr6:coauthVersionMax="46" xr10:uidLastSave="{00000000-0000-0000-0000-000000000000}"/>
  <workbookProtection workbookAlgorithmName="SHA-512" workbookHashValue="RR/qJrsjYweDTyuqTbPepOVJnOVlagcd4nC42MJCzIr7MxpJpMUCsWu4AvFaLkewOubuGolbXPiw1XvWWcf3Cw==" workbookSaltValue="8d/Y138IIL48FSnbYBL1R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T6" i="5"/>
  <c r="AT8" i="4" s="1"/>
  <c r="S6" i="5"/>
  <c r="AL8" i="4" s="1"/>
  <c r="R6" i="5"/>
  <c r="AD10" i="4" s="1"/>
  <c r="Q6" i="5"/>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G85" i="4"/>
  <c r="AT10" i="4"/>
  <c r="AL10" i="4"/>
  <c r="W10" i="4"/>
  <c r="I10" i="4"/>
  <c r="BB8" i="4"/>
</calcChain>
</file>

<file path=xl/sharedStrings.xml><?xml version="1.0" encoding="utf-8"?>
<sst xmlns="http://schemas.openxmlformats.org/spreadsheetml/2006/main" count="319" uniqueCount="116">
  <si>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</si>
  <si>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</si>
  <si>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</si>
  <si>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</si>
  <si>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</si>
  <si>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</si>
  <si>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</si>
  <si>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</si>
  <si>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</si>
  <si>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</si>
  <si>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</si>
  <si>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</si>
  <si>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</si>
  <si>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</si>
  <si>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</si>
  <si>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</si>
  <si>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</si>
  <si>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</si>
  <si>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</si>
  <si>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</si>
  <si>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</si>
  <si>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</si>
  <si>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</si>
  <si>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</si>
  <si>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</si>
  <si>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</si>
  <si>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</si>
  <si>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</si>
  <si>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</si>
  <si>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</si>
  <si>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</si>
  <si>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</si>
  <si>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</si>
  <si>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</si>
  <si>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</si>
  <si>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</si>
  <si>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</si>
  <si>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</si>
  <si>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</si>
  <si>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</si>
  <si>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</si>
  <si>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</si>
  <si>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</si>
  <si>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</si>
  <si>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</si>
  <si>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</si>
  <si>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</si>
  <si>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</si>
  <si>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</si>
  <si>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</si>
  <si>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</si>
  <si>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</si>
  <si>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</si>
  <si>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</si>
  <si>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</si>
  <si>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</si>
  <si>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</si>
  <si>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</si>
  <si>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</si>
  <si>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</si>
  <si>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</si>
  <si>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</si>
  <si>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</si>
  <si>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</si>
  <si>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</si>
  <si>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</si>
  <si>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</si>
  <si>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</si>
  <si>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</si>
  <si>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</si>
  <si>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</si>
  <si>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</si>
  <si>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</si>
  <si>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</si>
  <si>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</si>
  <si>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</si>
  <si>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</si>
  <si>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</si>
  <si>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</si>
  <si>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</si>
  <si>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</si>
  <si>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</si>
  <si>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</si>
  <si>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</si>
  <si>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</si>
  <si>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</si>
  <si>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</si>
  <si>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</si>
  <si>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</si>
  <si>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</si>
  <si>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</si>
  <si>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</si>
  <si>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</si>
  <si>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</si>
  <si>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</si>
  <si>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</si>
  <si>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東彼杵町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</si>
  <si>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</si>
  <si>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</si>
  <si>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</si>
  <si>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</si>
  <si>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</si>
  <si>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</si>
  <si>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</si>
  <si>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</si>
  <si>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</si>
  <si>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</si>
  <si>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</si>
  <si>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</si>
  <si>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</si>
  <si>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</si>
  <si>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</si>
  <si>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</si>
  <si>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全体計画である令和４年度未普及地区概成に向け、残整備地区を早急に整備していく。
　令和２年度末の公共下水道普及状況は面整備率は９３．９％、普及率は９４．９％、水洗化率は７９．２％となっている。更なる接続率向上のため、広報等にて接続促進を図っていく。
　当該年度より東彼杵町公共下水道事業は企業会計へ移行し、法適用事業となった。令和元年度以前の指標については法非適用事業であったため、本分析表には記載されていない。</t>
    <rPh sb="1" eb="5">
      <t>ゼンタイケイカク</t>
    </rPh>
    <rPh sb="8" eb="10">
      <t>レイワ</t>
    </rPh>
    <rPh sb="11" eb="13">
      <t>ネンド</t>
    </rPh>
    <rPh sb="13" eb="16">
      <t>ミフキュウ</t>
    </rPh>
    <rPh sb="16" eb="18">
      <t>チク</t>
    </rPh>
    <rPh sb="18" eb="20">
      <t>ガイセイ</t>
    </rPh>
    <rPh sb="21" eb="22">
      <t>ム</t>
    </rPh>
    <rPh sb="24" eb="25">
      <t>ザン</t>
    </rPh>
    <rPh sb="25" eb="29">
      <t>セイビチク</t>
    </rPh>
    <rPh sb="30" eb="32">
      <t>ソウキュウ</t>
    </rPh>
    <rPh sb="33" eb="35">
      <t>セイビ</t>
    </rPh>
    <rPh sb="42" eb="44">
      <t>レイワ</t>
    </rPh>
    <rPh sb="45" eb="47">
      <t>ネンド</t>
    </rPh>
    <rPh sb="47" eb="48">
      <t>マツ</t>
    </rPh>
    <rPh sb="49" eb="54">
      <t>コウキョウゲスイドウ</t>
    </rPh>
    <rPh sb="54" eb="56">
      <t>フキュウ</t>
    </rPh>
    <rPh sb="56" eb="58">
      <t>ジョウキョウ</t>
    </rPh>
    <rPh sb="128" eb="132">
      <t>トウガイネンド</t>
    </rPh>
    <rPh sb="134" eb="138">
      <t>ヒガシソノギチョウ</t>
    </rPh>
    <rPh sb="138" eb="143">
      <t>コウキョウゲスイドウ</t>
    </rPh>
    <rPh sb="143" eb="145">
      <t>ジギョウ</t>
    </rPh>
    <rPh sb="146" eb="150">
      <t>キギョウカイケイ</t>
    </rPh>
    <rPh sb="151" eb="153">
      <t>イコウ</t>
    </rPh>
    <rPh sb="155" eb="158">
      <t>ホウテキヨウ</t>
    </rPh>
    <rPh sb="158" eb="160">
      <t>ジギョウ</t>
    </rPh>
    <rPh sb="165" eb="167">
      <t>レイワ</t>
    </rPh>
    <rPh sb="167" eb="170">
      <t>ガンネンド</t>
    </rPh>
    <rPh sb="170" eb="172">
      <t>イゼン</t>
    </rPh>
    <rPh sb="173" eb="175">
      <t>シヒョウ</t>
    </rPh>
    <rPh sb="180" eb="184">
      <t>ホウヒテキヨウ</t>
    </rPh>
    <rPh sb="184" eb="186">
      <t>ジギョウ</t>
    </rPh>
    <rPh sb="193" eb="194">
      <t>ホン</t>
    </rPh>
    <rPh sb="194" eb="196">
      <t>ブンセキ</t>
    </rPh>
    <rPh sb="196" eb="197">
      <t>ヒョウ</t>
    </rPh>
    <rPh sb="199" eb="201">
      <t>キサイ</t>
    </rPh>
    <phoneticPr fontId="4"/>
  </si>
  <si>
    <t>本町の公共下水道事業は平成１６年度より供用開始を行い１６年経過となる。機器類の耐用年数である１５年を超え、処理場の機械及び電気機器やマンホールポンプ場の機器類の故障が頻発してきている。
　現在は修繕費にて対応しているが、多額の費用がかかる。令和２年度から２箇年で策定するストックマネジメント計画により、適正な維持管理や計画的かつ効率的な老朽化対策を実施していく。</t>
    <rPh sb="0" eb="2">
      <t>ホンチョウ</t>
    </rPh>
    <rPh sb="3" eb="5">
      <t>コウキョウ</t>
    </rPh>
    <rPh sb="5" eb="8">
      <t>ゲスイドウ</t>
    </rPh>
    <rPh sb="8" eb="10">
      <t>ジギョウ</t>
    </rPh>
    <rPh sb="11" eb="13">
      <t>ヘイセイ</t>
    </rPh>
    <rPh sb="15" eb="17">
      <t>ネンド</t>
    </rPh>
    <rPh sb="19" eb="23">
      <t>キョウヨウカイシ</t>
    </rPh>
    <rPh sb="24" eb="25">
      <t>オコナ</t>
    </rPh>
    <rPh sb="28" eb="29">
      <t>ネン</t>
    </rPh>
    <rPh sb="29" eb="31">
      <t>ケイカ</t>
    </rPh>
    <rPh sb="35" eb="38">
      <t>キキルイ</t>
    </rPh>
    <rPh sb="39" eb="43">
      <t>タイヨウネンスウ</t>
    </rPh>
    <rPh sb="48" eb="49">
      <t>ネン</t>
    </rPh>
    <rPh sb="50" eb="51">
      <t>コ</t>
    </rPh>
    <rPh sb="53" eb="56">
      <t>ショリジョウ</t>
    </rPh>
    <rPh sb="57" eb="59">
      <t>キカイ</t>
    </rPh>
    <rPh sb="59" eb="60">
      <t>オヨ</t>
    </rPh>
    <rPh sb="61" eb="63">
      <t>デンキ</t>
    </rPh>
    <rPh sb="63" eb="65">
      <t>キキ</t>
    </rPh>
    <rPh sb="74" eb="75">
      <t>ジョウ</t>
    </rPh>
    <rPh sb="76" eb="79">
      <t>キキルイ</t>
    </rPh>
    <rPh sb="80" eb="82">
      <t>コショウ</t>
    </rPh>
    <rPh sb="83" eb="85">
      <t>ヒンパツ</t>
    </rPh>
    <rPh sb="120" eb="122">
      <t>レイワ</t>
    </rPh>
    <rPh sb="123" eb="125">
      <t>ネンド</t>
    </rPh>
    <rPh sb="128" eb="130">
      <t>カネン</t>
    </rPh>
    <rPh sb="131" eb="133">
      <t>サクテイ</t>
    </rPh>
    <rPh sb="145" eb="147">
      <t>ケイカク</t>
    </rPh>
    <rPh sb="151" eb="153">
      <t>テキセイ</t>
    </rPh>
    <rPh sb="154" eb="158">
      <t>イジカンリ</t>
    </rPh>
    <rPh sb="164" eb="167">
      <t>コウリツテキ</t>
    </rPh>
    <rPh sb="168" eb="171">
      <t>ロウキュウカ</t>
    </rPh>
    <rPh sb="171" eb="173">
      <t>タイサク</t>
    </rPh>
    <rPh sb="174" eb="176">
      <t>ジッシ</t>
    </rPh>
    <phoneticPr fontId="4"/>
  </si>
  <si>
    <t>　経常収支比率は類似団体平均値と近い数値であるが、経費回収率から分かるように下水道使用料だけでは費用を賄えておらず、その他の収入(一般会計からの繰入金)等にて運営している。
　企業債残高対事業規模比率が平均値より非常に高い位置にあり、令和４年度での未普及地区概成の為に多くの投資を行っているために多額の費用がかかっている。　
　現状、使用料収入だけは賄えていないため一般会計繰入金を必要としているが、更なる費用の削減や下水道使用料単価の改定・接続促進等実施していくことが必要と考える。</t>
    <rPh sb="1" eb="3">
      <t>ケイジョウ</t>
    </rPh>
    <rPh sb="3" eb="7">
      <t>シュウシヒリツ</t>
    </rPh>
    <rPh sb="8" eb="12">
      <t>ルイジダンタイ</t>
    </rPh>
    <rPh sb="12" eb="15">
      <t>ヘイキンチ</t>
    </rPh>
    <rPh sb="16" eb="17">
      <t>チカ</t>
    </rPh>
    <rPh sb="18" eb="20">
      <t>スウチ</t>
    </rPh>
    <rPh sb="25" eb="30">
      <t>ケイヒカイシュウリツ</t>
    </rPh>
    <rPh sb="32" eb="33">
      <t>ワ</t>
    </rPh>
    <rPh sb="38" eb="41">
      <t>ゲスイドウ</t>
    </rPh>
    <rPh sb="41" eb="44">
      <t>シヨウリョウ</t>
    </rPh>
    <rPh sb="48" eb="50">
      <t>ヒヨウ</t>
    </rPh>
    <rPh sb="51" eb="52">
      <t>マカナ</t>
    </rPh>
    <rPh sb="60" eb="61">
      <t>タ</t>
    </rPh>
    <rPh sb="62" eb="64">
      <t>シュウニュウ</t>
    </rPh>
    <rPh sb="65" eb="69">
      <t>イッパンカイケイ</t>
    </rPh>
    <rPh sb="72" eb="75">
      <t>クリイレキン</t>
    </rPh>
    <rPh sb="76" eb="77">
      <t>トウ</t>
    </rPh>
    <rPh sb="79" eb="81">
      <t>ウンエイ</t>
    </rPh>
    <rPh sb="88" eb="91">
      <t>キギョウサイ</t>
    </rPh>
    <rPh sb="91" eb="93">
      <t>ザンダカ</t>
    </rPh>
    <rPh sb="93" eb="94">
      <t>タイ</t>
    </rPh>
    <rPh sb="94" eb="96">
      <t>ジギョウ</t>
    </rPh>
    <rPh sb="96" eb="98">
      <t>キボ</t>
    </rPh>
    <rPh sb="98" eb="100">
      <t>ヒリツ</t>
    </rPh>
    <rPh sb="101" eb="104">
      <t>ヘイキンチ</t>
    </rPh>
    <rPh sb="106" eb="108">
      <t>ヒジョウ</t>
    </rPh>
    <rPh sb="109" eb="110">
      <t>タカ</t>
    </rPh>
    <rPh sb="111" eb="113">
      <t>イチ</t>
    </rPh>
    <rPh sb="127" eb="129">
      <t>チク</t>
    </rPh>
    <rPh sb="148" eb="150">
      <t>タガク</t>
    </rPh>
    <rPh sb="151" eb="153">
      <t>ヒヨウ</t>
    </rPh>
    <rPh sb="164" eb="166">
      <t>ゲンジョウ</t>
    </rPh>
    <rPh sb="167" eb="172">
      <t>シヨウリョウシュウニュウ</t>
    </rPh>
    <rPh sb="175" eb="176">
      <t>マカナ</t>
    </rPh>
    <rPh sb="183" eb="187">
      <t>イッパンカイケイ</t>
    </rPh>
    <rPh sb="187" eb="190">
      <t>クリイレキン</t>
    </rPh>
    <rPh sb="191" eb="193">
      <t>ヒツヨウ</t>
    </rPh>
    <rPh sb="200" eb="201">
      <t>サラ</t>
    </rPh>
    <rPh sb="203" eb="205">
      <t>ヒヨウ</t>
    </rPh>
    <rPh sb="206" eb="208">
      <t>サクゲン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</si>
</sst>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FC7-41F7-8F3A-D346E087D48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AFC7-41F7-8F3A-D346E087D48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31.04</c:v>
                </c:pt>
              </c:numCache>
            </c:numRef>
          </c:val>
          <c:extLst>
            <c:ext xmlns:c16="http://schemas.microsoft.com/office/drawing/2014/chart" uri="{C3380CC4-5D6E-409C-BE32-E72D297353CC}">
              <c16:uniqueId val="{00000000-36F3-4D27-8A3E-D0C636716DB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49.47</c:v>
                </c:pt>
              </c:numCache>
            </c:numRef>
          </c:val>
          <c:smooth val="0"/>
          <c:extLst>
            <c:ext xmlns:c16="http://schemas.microsoft.com/office/drawing/2014/chart" uri="{C3380CC4-5D6E-409C-BE32-E72D297353CC}">
              <c16:uniqueId val="{00000001-36F3-4D27-8A3E-D0C636716DB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80.900000000000006</c:v>
                </c:pt>
              </c:numCache>
            </c:numRef>
          </c:val>
          <c:extLst>
            <c:ext xmlns:c16="http://schemas.microsoft.com/office/drawing/2014/chart" uri="{C3380CC4-5D6E-409C-BE32-E72D297353CC}">
              <c16:uniqueId val="{00000000-E628-4E97-A324-E046FE8955D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82.06</c:v>
                </c:pt>
              </c:numCache>
            </c:numRef>
          </c:val>
          <c:smooth val="0"/>
          <c:extLst>
            <c:ext xmlns:c16="http://schemas.microsoft.com/office/drawing/2014/chart" uri="{C3380CC4-5D6E-409C-BE32-E72D297353CC}">
              <c16:uniqueId val="{00000001-E628-4E97-A324-E046FE8955D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108.65</c:v>
                </c:pt>
              </c:numCache>
            </c:numRef>
          </c:val>
          <c:extLst>
            <c:ext xmlns:c16="http://schemas.microsoft.com/office/drawing/2014/chart" uri="{C3380CC4-5D6E-409C-BE32-E72D297353CC}">
              <c16:uniqueId val="{00000000-ECE5-4474-94D7-6BC67B8A1FB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107.81</c:v>
                </c:pt>
              </c:numCache>
            </c:numRef>
          </c:val>
          <c:smooth val="0"/>
          <c:extLst>
            <c:ext xmlns:c16="http://schemas.microsoft.com/office/drawing/2014/chart" uri="{C3380CC4-5D6E-409C-BE32-E72D297353CC}">
              <c16:uniqueId val="{00000001-ECE5-4474-94D7-6BC67B8A1FB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3.17</c:v>
                </c:pt>
              </c:numCache>
            </c:numRef>
          </c:val>
          <c:extLst>
            <c:ext xmlns:c16="http://schemas.microsoft.com/office/drawing/2014/chart" uri="{C3380CC4-5D6E-409C-BE32-E72D297353CC}">
              <c16:uniqueId val="{00000000-8111-49C0-9DDF-7BC151F16F4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19.93</c:v>
                </c:pt>
              </c:numCache>
            </c:numRef>
          </c:val>
          <c:smooth val="0"/>
          <c:extLst>
            <c:ext xmlns:c16="http://schemas.microsoft.com/office/drawing/2014/chart" uri="{C3380CC4-5D6E-409C-BE32-E72D297353CC}">
              <c16:uniqueId val="{00000001-8111-49C0-9DDF-7BC151F16F4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C77-4395-8513-19EF58A56EE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3C77-4395-8513-19EF58A56EE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1BB-4928-B396-2D389C8729F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18.2</c:v>
                </c:pt>
              </c:numCache>
            </c:numRef>
          </c:val>
          <c:smooth val="0"/>
          <c:extLst>
            <c:ext xmlns:c16="http://schemas.microsoft.com/office/drawing/2014/chart" uri="{C3380CC4-5D6E-409C-BE32-E72D297353CC}">
              <c16:uniqueId val="{00000001-F1BB-4928-B396-2D389C8729F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54.69</c:v>
                </c:pt>
              </c:numCache>
            </c:numRef>
          </c:val>
          <c:extLst>
            <c:ext xmlns:c16="http://schemas.microsoft.com/office/drawing/2014/chart" uri="{C3380CC4-5D6E-409C-BE32-E72D297353CC}">
              <c16:uniqueId val="{00000000-9BE4-4ED3-842B-E4D1792D45D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48.56</c:v>
                </c:pt>
              </c:numCache>
            </c:numRef>
          </c:val>
          <c:smooth val="0"/>
          <c:extLst>
            <c:ext xmlns:c16="http://schemas.microsoft.com/office/drawing/2014/chart" uri="{C3380CC4-5D6E-409C-BE32-E72D297353CC}">
              <c16:uniqueId val="{00000001-9BE4-4ED3-842B-E4D1792D45D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4836.3900000000003</c:v>
                </c:pt>
              </c:numCache>
            </c:numRef>
          </c:val>
          <c:extLst>
            <c:ext xmlns:c16="http://schemas.microsoft.com/office/drawing/2014/chart" uri="{C3380CC4-5D6E-409C-BE32-E72D297353CC}">
              <c16:uniqueId val="{00000000-AB93-4253-807F-84801BA7E62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1245.0999999999999</c:v>
                </c:pt>
              </c:numCache>
            </c:numRef>
          </c:val>
          <c:smooth val="0"/>
          <c:extLst>
            <c:ext xmlns:c16="http://schemas.microsoft.com/office/drawing/2014/chart" uri="{C3380CC4-5D6E-409C-BE32-E72D297353CC}">
              <c16:uniqueId val="{00000001-AB93-4253-807F-84801BA7E62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47.2</c:v>
                </c:pt>
              </c:numCache>
            </c:numRef>
          </c:val>
          <c:extLst>
            <c:ext xmlns:c16="http://schemas.microsoft.com/office/drawing/2014/chart" uri="{C3380CC4-5D6E-409C-BE32-E72D297353CC}">
              <c16:uniqueId val="{00000000-6259-4ACB-9DAD-B9EAAEA81EC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79.77</c:v>
                </c:pt>
              </c:numCache>
            </c:numRef>
          </c:val>
          <c:smooth val="0"/>
          <c:extLst>
            <c:ext xmlns:c16="http://schemas.microsoft.com/office/drawing/2014/chart" uri="{C3380CC4-5D6E-409C-BE32-E72D297353CC}">
              <c16:uniqueId val="{00000001-6259-4ACB-9DAD-B9EAAEA81EC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319.47000000000003</c:v>
                </c:pt>
              </c:numCache>
            </c:numRef>
          </c:val>
          <c:extLst>
            <c:ext xmlns:c16="http://schemas.microsoft.com/office/drawing/2014/chart" uri="{C3380CC4-5D6E-409C-BE32-E72D297353CC}">
              <c16:uniqueId val="{00000000-1C06-4756-8E91-7A7F8B21DFC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214.56</c:v>
                </c:pt>
              </c:numCache>
            </c:numRef>
          </c:val>
          <c:smooth val="0"/>
          <c:extLst>
            <c:ext xmlns:c16="http://schemas.microsoft.com/office/drawing/2014/chart" uri="{C3380CC4-5D6E-409C-BE32-E72D297353CC}">
              <c16:uniqueId val="{00000001-1C06-4756-8E91-7A7F8B21DFC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東彼杵町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Cd2</v>
      </c>
      <c r="X8" s="72"/>
      <c r="Y8" s="72"/>
      <c r="Z8" s="72"/>
      <c r="AA8" s="72"/>
      <c r="AB8" s="72"/>
      <c r="AC8" s="72"/>
      <c r="AD8" s="73" t="str">
        <f>データ!$M$6</f>
        <v>非設置</v>
      </c>
      <c r="AE8" s="73"/>
      <c r="AF8" s="73"/>
      <c r="AG8" s="73"/>
      <c r="AH8" s="73"/>
      <c r="AI8" s="73"/>
      <c r="AJ8" s="73"/>
      <c r="AK8" s="3"/>
      <c r="AL8" s="69">
        <f>データ!S6</f>
        <v>7732</v>
      </c>
      <c r="AM8" s="69"/>
      <c r="AN8" s="69"/>
      <c r="AO8" s="69"/>
      <c r="AP8" s="69"/>
      <c r="AQ8" s="69"/>
      <c r="AR8" s="69"/>
      <c r="AS8" s="69"/>
      <c r="AT8" s="68">
        <f>データ!T6</f>
        <v>74.290000000000006</v>
      </c>
      <c r="AU8" s="68"/>
      <c r="AV8" s="68"/>
      <c r="AW8" s="68"/>
      <c r="AX8" s="68"/>
      <c r="AY8" s="68"/>
      <c r="AZ8" s="68"/>
      <c r="BA8" s="68"/>
      <c r="BB8" s="68">
        <f>データ!U6</f>
        <v>104.08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54.84</v>
      </c>
      <c r="J10" s="68"/>
      <c r="K10" s="68"/>
      <c r="L10" s="68"/>
      <c r="M10" s="68"/>
      <c r="N10" s="68"/>
      <c r="O10" s="68"/>
      <c r="P10" s="68">
        <f>データ!P6</f>
        <v>44.67</v>
      </c>
      <c r="Q10" s="68"/>
      <c r="R10" s="68"/>
      <c r="S10" s="68"/>
      <c r="T10" s="68"/>
      <c r="U10" s="68"/>
      <c r="V10" s="68"/>
      <c r="W10" s="68">
        <f>データ!Q6</f>
        <v>99.84</v>
      </c>
      <c r="X10" s="68"/>
      <c r="Y10" s="68"/>
      <c r="Z10" s="68"/>
      <c r="AA10" s="68"/>
      <c r="AB10" s="68"/>
      <c r="AC10" s="68"/>
      <c r="AD10" s="69">
        <f>データ!R6</f>
        <v>3160</v>
      </c>
      <c r="AE10" s="69"/>
      <c r="AF10" s="69"/>
      <c r="AG10" s="69"/>
      <c r="AH10" s="69"/>
      <c r="AI10" s="69"/>
      <c r="AJ10" s="69"/>
      <c r="AK10" s="2"/>
      <c r="AL10" s="69">
        <f>データ!V6</f>
        <v>3439</v>
      </c>
      <c r="AM10" s="69"/>
      <c r="AN10" s="69"/>
      <c r="AO10" s="69"/>
      <c r="AP10" s="69"/>
      <c r="AQ10" s="69"/>
      <c r="AR10" s="69"/>
      <c r="AS10" s="69"/>
      <c r="AT10" s="68">
        <f>データ!W6</f>
        <v>1.5</v>
      </c>
      <c r="AU10" s="68"/>
      <c r="AV10" s="68"/>
      <c r="AW10" s="68"/>
      <c r="AX10" s="68"/>
      <c r="AY10" s="68"/>
      <c r="AZ10" s="68"/>
      <c r="BA10" s="68"/>
      <c r="BB10" s="68">
        <f>データ!X6</f>
        <v>2292.67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115</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113</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QvzQXAIcXx0hPM5ejpXA+hetZuCOHN7GAlnW5Uv2Q1Wl9irW3N4WAlt0CxPPvSS/kuBErrcQnR4vgevxQlAugQ==" saltValue="e/hc1ovREm5LvIfntEH7S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423211</v>
      </c>
      <c r="D6" s="33">
        <f t="shared" si="3"/>
        <v>46</v>
      </c>
      <c r="E6" s="33">
        <f t="shared" si="3"/>
        <v>17</v>
      </c>
      <c r="F6" s="33">
        <f t="shared" si="3"/>
        <v>1</v>
      </c>
      <c r="G6" s="33">
        <f t="shared" si="3"/>
        <v>0</v>
      </c>
      <c r="H6" s="33" t="str">
        <f t="shared" si="3"/>
        <v>長崎県　東彼杵町</v>
      </c>
      <c r="I6" s="33" t="str">
        <f t="shared" si="3"/>
        <v>法適用</v>
      </c>
      <c r="J6" s="33" t="str">
        <f t="shared" si="3"/>
        <v>下水道事業</v>
      </c>
      <c r="K6" s="33" t="str">
        <f t="shared" si="3"/>
        <v>公共下水道</v>
      </c>
      <c r="L6" s="33" t="str">
        <f t="shared" si="3"/>
        <v>Cd2</v>
      </c>
      <c r="M6" s="33" t="str">
        <f t="shared" si="3"/>
        <v>非設置</v>
      </c>
      <c r="N6" s="34" t="str">
        <f t="shared" si="3"/>
        <v>-</v>
      </c>
      <c r="O6" s="34">
        <f t="shared" si="3"/>
        <v>54.84</v>
      </c>
      <c r="P6" s="34">
        <f t="shared" si="3"/>
        <v>44.67</v>
      </c>
      <c r="Q6" s="34">
        <f t="shared" si="3"/>
        <v>99.84</v>
      </c>
      <c r="R6" s="34">
        <f t="shared" si="3"/>
        <v>3160</v>
      </c>
      <c r="S6" s="34">
        <f t="shared" si="3"/>
        <v>7732</v>
      </c>
      <c r="T6" s="34">
        <f t="shared" si="3"/>
        <v>74.290000000000006</v>
      </c>
      <c r="U6" s="34">
        <f t="shared" si="3"/>
        <v>104.08</v>
      </c>
      <c r="V6" s="34">
        <f t="shared" si="3"/>
        <v>3439</v>
      </c>
      <c r="W6" s="34">
        <f t="shared" si="3"/>
        <v>1.5</v>
      </c>
      <c r="X6" s="34">
        <f t="shared" si="3"/>
        <v>2292.67</v>
      </c>
      <c r="Y6" s="35" t="str">
        <f>IF(Y7="",NA(),Y7)</f>
        <v>-</v>
      </c>
      <c r="Z6" s="35" t="str">
        <f t="shared" ref="Z6:AH6" si="4">IF(Z7="",NA(),Z7)</f>
        <v>-</v>
      </c>
      <c r="AA6" s="35" t="str">
        <f t="shared" si="4"/>
        <v>-</v>
      </c>
      <c r="AB6" s="35" t="str">
        <f t="shared" si="4"/>
        <v>-</v>
      </c>
      <c r="AC6" s="35">
        <f t="shared" si="4"/>
        <v>108.65</v>
      </c>
      <c r="AD6" s="35" t="str">
        <f t="shared" si="4"/>
        <v>-</v>
      </c>
      <c r="AE6" s="35" t="str">
        <f t="shared" si="4"/>
        <v>-</v>
      </c>
      <c r="AF6" s="35" t="str">
        <f t="shared" si="4"/>
        <v>-</v>
      </c>
      <c r="AG6" s="35" t="str">
        <f t="shared" si="4"/>
        <v>-</v>
      </c>
      <c r="AH6" s="35">
        <f t="shared" si="4"/>
        <v>107.81</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18.2</v>
      </c>
      <c r="AT6" s="34" t="str">
        <f>IF(AT7="","",IF(AT7="-","【-】","【"&amp;SUBSTITUTE(TEXT(AT7,"#,##0.00"),"-","△")&amp;"】"))</f>
        <v>【3.64】</v>
      </c>
      <c r="AU6" s="35" t="str">
        <f>IF(AU7="",NA(),AU7)</f>
        <v>-</v>
      </c>
      <c r="AV6" s="35" t="str">
        <f t="shared" ref="AV6:BD6" si="6">IF(AV7="",NA(),AV7)</f>
        <v>-</v>
      </c>
      <c r="AW6" s="35" t="str">
        <f t="shared" si="6"/>
        <v>-</v>
      </c>
      <c r="AX6" s="35" t="str">
        <f t="shared" si="6"/>
        <v>-</v>
      </c>
      <c r="AY6" s="35">
        <f t="shared" si="6"/>
        <v>54.69</v>
      </c>
      <c r="AZ6" s="35" t="str">
        <f t="shared" si="6"/>
        <v>-</v>
      </c>
      <c r="BA6" s="35" t="str">
        <f t="shared" si="6"/>
        <v>-</v>
      </c>
      <c r="BB6" s="35" t="str">
        <f t="shared" si="6"/>
        <v>-</v>
      </c>
      <c r="BC6" s="35" t="str">
        <f t="shared" si="6"/>
        <v>-</v>
      </c>
      <c r="BD6" s="35">
        <f t="shared" si="6"/>
        <v>48.56</v>
      </c>
      <c r="BE6" s="34" t="str">
        <f>IF(BE7="","",IF(BE7="-","【-】","【"&amp;SUBSTITUTE(TEXT(BE7,"#,##0.00"),"-","△")&amp;"】"))</f>
        <v>【67.52】</v>
      </c>
      <c r="BF6" s="35" t="str">
        <f>IF(BF7="",NA(),BF7)</f>
        <v>-</v>
      </c>
      <c r="BG6" s="35" t="str">
        <f t="shared" ref="BG6:BO6" si="7">IF(BG7="",NA(),BG7)</f>
        <v>-</v>
      </c>
      <c r="BH6" s="35" t="str">
        <f t="shared" si="7"/>
        <v>-</v>
      </c>
      <c r="BI6" s="35" t="str">
        <f t="shared" si="7"/>
        <v>-</v>
      </c>
      <c r="BJ6" s="35">
        <f t="shared" si="7"/>
        <v>4836.3900000000003</v>
      </c>
      <c r="BK6" s="35" t="str">
        <f t="shared" si="7"/>
        <v>-</v>
      </c>
      <c r="BL6" s="35" t="str">
        <f t="shared" si="7"/>
        <v>-</v>
      </c>
      <c r="BM6" s="35" t="str">
        <f t="shared" si="7"/>
        <v>-</v>
      </c>
      <c r="BN6" s="35" t="str">
        <f t="shared" si="7"/>
        <v>-</v>
      </c>
      <c r="BO6" s="35">
        <f t="shared" si="7"/>
        <v>1245.0999999999999</v>
      </c>
      <c r="BP6" s="34" t="str">
        <f>IF(BP7="","",IF(BP7="-","【-】","【"&amp;SUBSTITUTE(TEXT(BP7,"#,##0.00"),"-","△")&amp;"】"))</f>
        <v>【705.21】</v>
      </c>
      <c r="BQ6" s="35" t="str">
        <f>IF(BQ7="",NA(),BQ7)</f>
        <v>-</v>
      </c>
      <c r="BR6" s="35" t="str">
        <f t="shared" ref="BR6:BZ6" si="8">IF(BR7="",NA(),BR7)</f>
        <v>-</v>
      </c>
      <c r="BS6" s="35" t="str">
        <f t="shared" si="8"/>
        <v>-</v>
      </c>
      <c r="BT6" s="35" t="str">
        <f t="shared" si="8"/>
        <v>-</v>
      </c>
      <c r="BU6" s="35">
        <f t="shared" si="8"/>
        <v>47.2</v>
      </c>
      <c r="BV6" s="35" t="str">
        <f t="shared" si="8"/>
        <v>-</v>
      </c>
      <c r="BW6" s="35" t="str">
        <f t="shared" si="8"/>
        <v>-</v>
      </c>
      <c r="BX6" s="35" t="str">
        <f t="shared" si="8"/>
        <v>-</v>
      </c>
      <c r="BY6" s="35" t="str">
        <f t="shared" si="8"/>
        <v>-</v>
      </c>
      <c r="BZ6" s="35">
        <f t="shared" si="8"/>
        <v>79.77</v>
      </c>
      <c r="CA6" s="34" t="str">
        <f>IF(CA7="","",IF(CA7="-","【-】","【"&amp;SUBSTITUTE(TEXT(CA7,"#,##0.00"),"-","△")&amp;"】"))</f>
        <v>【98.96】</v>
      </c>
      <c r="CB6" s="35" t="str">
        <f>IF(CB7="",NA(),CB7)</f>
        <v>-</v>
      </c>
      <c r="CC6" s="35" t="str">
        <f t="shared" ref="CC6:CK6" si="9">IF(CC7="",NA(),CC7)</f>
        <v>-</v>
      </c>
      <c r="CD6" s="35" t="str">
        <f t="shared" si="9"/>
        <v>-</v>
      </c>
      <c r="CE6" s="35" t="str">
        <f t="shared" si="9"/>
        <v>-</v>
      </c>
      <c r="CF6" s="35">
        <f t="shared" si="9"/>
        <v>319.47000000000003</v>
      </c>
      <c r="CG6" s="35" t="str">
        <f t="shared" si="9"/>
        <v>-</v>
      </c>
      <c r="CH6" s="35" t="str">
        <f t="shared" si="9"/>
        <v>-</v>
      </c>
      <c r="CI6" s="35" t="str">
        <f t="shared" si="9"/>
        <v>-</v>
      </c>
      <c r="CJ6" s="35" t="str">
        <f t="shared" si="9"/>
        <v>-</v>
      </c>
      <c r="CK6" s="35">
        <f t="shared" si="9"/>
        <v>214.56</v>
      </c>
      <c r="CL6" s="34" t="str">
        <f>IF(CL7="","",IF(CL7="-","【-】","【"&amp;SUBSTITUTE(TEXT(CL7,"#,##0.00"),"-","△")&amp;"】"))</f>
        <v>【134.52】</v>
      </c>
      <c r="CM6" s="35" t="str">
        <f>IF(CM7="",NA(),CM7)</f>
        <v>-</v>
      </c>
      <c r="CN6" s="35" t="str">
        <f t="shared" ref="CN6:CV6" si="10">IF(CN7="",NA(),CN7)</f>
        <v>-</v>
      </c>
      <c r="CO6" s="35" t="str">
        <f t="shared" si="10"/>
        <v>-</v>
      </c>
      <c r="CP6" s="35" t="str">
        <f t="shared" si="10"/>
        <v>-</v>
      </c>
      <c r="CQ6" s="35">
        <f t="shared" si="10"/>
        <v>31.04</v>
      </c>
      <c r="CR6" s="35" t="str">
        <f t="shared" si="10"/>
        <v>-</v>
      </c>
      <c r="CS6" s="35" t="str">
        <f t="shared" si="10"/>
        <v>-</v>
      </c>
      <c r="CT6" s="35" t="str">
        <f t="shared" si="10"/>
        <v>-</v>
      </c>
      <c r="CU6" s="35" t="str">
        <f t="shared" si="10"/>
        <v>-</v>
      </c>
      <c r="CV6" s="35">
        <f t="shared" si="10"/>
        <v>49.47</v>
      </c>
      <c r="CW6" s="34" t="str">
        <f>IF(CW7="","",IF(CW7="-","【-】","【"&amp;SUBSTITUTE(TEXT(CW7,"#,##0.00"),"-","△")&amp;"】"))</f>
        <v>【59.57】</v>
      </c>
      <c r="CX6" s="35" t="str">
        <f>IF(CX7="",NA(),CX7)</f>
        <v>-</v>
      </c>
      <c r="CY6" s="35" t="str">
        <f t="shared" ref="CY6:DG6" si="11">IF(CY7="",NA(),CY7)</f>
        <v>-</v>
      </c>
      <c r="CZ6" s="35" t="str">
        <f t="shared" si="11"/>
        <v>-</v>
      </c>
      <c r="DA6" s="35" t="str">
        <f t="shared" si="11"/>
        <v>-</v>
      </c>
      <c r="DB6" s="35">
        <f t="shared" si="11"/>
        <v>80.900000000000006</v>
      </c>
      <c r="DC6" s="35" t="str">
        <f t="shared" si="11"/>
        <v>-</v>
      </c>
      <c r="DD6" s="35" t="str">
        <f t="shared" si="11"/>
        <v>-</v>
      </c>
      <c r="DE6" s="35" t="str">
        <f t="shared" si="11"/>
        <v>-</v>
      </c>
      <c r="DF6" s="35" t="str">
        <f t="shared" si="11"/>
        <v>-</v>
      </c>
      <c r="DG6" s="35">
        <f t="shared" si="11"/>
        <v>82.06</v>
      </c>
      <c r="DH6" s="34" t="str">
        <f>IF(DH7="","",IF(DH7="-","【-】","【"&amp;SUBSTITUTE(TEXT(DH7,"#,##0.00"),"-","△")&amp;"】"))</f>
        <v>【95.57】</v>
      </c>
      <c r="DI6" s="35" t="str">
        <f>IF(DI7="",NA(),DI7)</f>
        <v>-</v>
      </c>
      <c r="DJ6" s="35" t="str">
        <f t="shared" ref="DJ6:DR6" si="12">IF(DJ7="",NA(),DJ7)</f>
        <v>-</v>
      </c>
      <c r="DK6" s="35" t="str">
        <f t="shared" si="12"/>
        <v>-</v>
      </c>
      <c r="DL6" s="35" t="str">
        <f t="shared" si="12"/>
        <v>-</v>
      </c>
      <c r="DM6" s="35">
        <f t="shared" si="12"/>
        <v>3.17</v>
      </c>
      <c r="DN6" s="35" t="str">
        <f t="shared" si="12"/>
        <v>-</v>
      </c>
      <c r="DO6" s="35" t="str">
        <f t="shared" si="12"/>
        <v>-</v>
      </c>
      <c r="DP6" s="35" t="str">
        <f t="shared" si="12"/>
        <v>-</v>
      </c>
      <c r="DQ6" s="35" t="str">
        <f t="shared" si="12"/>
        <v>-</v>
      </c>
      <c r="DR6" s="35">
        <f t="shared" si="12"/>
        <v>19.93</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0.32</v>
      </c>
      <c r="EO6" s="34" t="str">
        <f>IF(EO7="","",IF(EO7="-","【-】","【"&amp;SUBSTITUTE(TEXT(EO7,"#,##0.00"),"-","△")&amp;"】"))</f>
        <v>【0.30】</v>
      </c>
    </row>
    <row r="7" spans="1:148" s="36" customFormat="1" x14ac:dyDescent="0.15">
      <c r="A7" s="28"/>
      <c r="B7" s="37">
        <v>2020</v>
      </c>
      <c r="C7" s="37">
        <v>423211</v>
      </c>
      <c r="D7" s="37">
        <v>46</v>
      </c>
      <c r="E7" s="37">
        <v>17</v>
      </c>
      <c r="F7" s="37">
        <v>1</v>
      </c>
      <c r="G7" s="37">
        <v>0</v>
      </c>
      <c r="H7" s="37" t="s">
        <v>96</v>
      </c>
      <c r="I7" s="37" t="s">
        <v>97</v>
      </c>
      <c r="J7" s="37" t="s">
        <v>98</v>
      </c>
      <c r="K7" s="37" t="s">
        <v>99</v>
      </c>
      <c r="L7" s="37" t="s">
        <v>100</v>
      </c>
      <c r="M7" s="37" t="s">
        <v>101</v>
      </c>
      <c r="N7" s="38" t="s">
        <v>102</v>
      </c>
      <c r="O7" s="38">
        <v>54.84</v>
      </c>
      <c r="P7" s="38">
        <v>44.67</v>
      </c>
      <c r="Q7" s="38">
        <v>99.84</v>
      </c>
      <c r="R7" s="38">
        <v>3160</v>
      </c>
      <c r="S7" s="38">
        <v>7732</v>
      </c>
      <c r="T7" s="38">
        <v>74.290000000000006</v>
      </c>
      <c r="U7" s="38">
        <v>104.08</v>
      </c>
      <c r="V7" s="38">
        <v>3439</v>
      </c>
      <c r="W7" s="38">
        <v>1.5</v>
      </c>
      <c r="X7" s="38">
        <v>2292.67</v>
      </c>
      <c r="Y7" s="38" t="s">
        <v>102</v>
      </c>
      <c r="Z7" s="38" t="s">
        <v>102</v>
      </c>
      <c r="AA7" s="38" t="s">
        <v>102</v>
      </c>
      <c r="AB7" s="38" t="s">
        <v>102</v>
      </c>
      <c r="AC7" s="38">
        <v>108.65</v>
      </c>
      <c r="AD7" s="38" t="s">
        <v>102</v>
      </c>
      <c r="AE7" s="38" t="s">
        <v>102</v>
      </c>
      <c r="AF7" s="38" t="s">
        <v>102</v>
      </c>
      <c r="AG7" s="38" t="s">
        <v>102</v>
      </c>
      <c r="AH7" s="38">
        <v>107.81</v>
      </c>
      <c r="AI7" s="38">
        <v>106.67</v>
      </c>
      <c r="AJ7" s="38" t="s">
        <v>102</v>
      </c>
      <c r="AK7" s="38" t="s">
        <v>102</v>
      </c>
      <c r="AL7" s="38" t="s">
        <v>102</v>
      </c>
      <c r="AM7" s="38" t="s">
        <v>102</v>
      </c>
      <c r="AN7" s="38">
        <v>0</v>
      </c>
      <c r="AO7" s="38" t="s">
        <v>102</v>
      </c>
      <c r="AP7" s="38" t="s">
        <v>102</v>
      </c>
      <c r="AQ7" s="38" t="s">
        <v>102</v>
      </c>
      <c r="AR7" s="38" t="s">
        <v>102</v>
      </c>
      <c r="AS7" s="38">
        <v>18.2</v>
      </c>
      <c r="AT7" s="38">
        <v>3.64</v>
      </c>
      <c r="AU7" s="38" t="s">
        <v>102</v>
      </c>
      <c r="AV7" s="38" t="s">
        <v>102</v>
      </c>
      <c r="AW7" s="38" t="s">
        <v>102</v>
      </c>
      <c r="AX7" s="38" t="s">
        <v>102</v>
      </c>
      <c r="AY7" s="38">
        <v>54.69</v>
      </c>
      <c r="AZ7" s="38" t="s">
        <v>102</v>
      </c>
      <c r="BA7" s="38" t="s">
        <v>102</v>
      </c>
      <c r="BB7" s="38" t="s">
        <v>102</v>
      </c>
      <c r="BC7" s="38" t="s">
        <v>102</v>
      </c>
      <c r="BD7" s="38">
        <v>48.56</v>
      </c>
      <c r="BE7" s="38">
        <v>67.52</v>
      </c>
      <c r="BF7" s="38" t="s">
        <v>102</v>
      </c>
      <c r="BG7" s="38" t="s">
        <v>102</v>
      </c>
      <c r="BH7" s="38" t="s">
        <v>102</v>
      </c>
      <c r="BI7" s="38" t="s">
        <v>102</v>
      </c>
      <c r="BJ7" s="38">
        <v>4836.3900000000003</v>
      </c>
      <c r="BK7" s="38" t="s">
        <v>102</v>
      </c>
      <c r="BL7" s="38" t="s">
        <v>102</v>
      </c>
      <c r="BM7" s="38" t="s">
        <v>102</v>
      </c>
      <c r="BN7" s="38" t="s">
        <v>102</v>
      </c>
      <c r="BO7" s="38">
        <v>1245.0999999999999</v>
      </c>
      <c r="BP7" s="38">
        <v>705.21</v>
      </c>
      <c r="BQ7" s="38" t="s">
        <v>102</v>
      </c>
      <c r="BR7" s="38" t="s">
        <v>102</v>
      </c>
      <c r="BS7" s="38" t="s">
        <v>102</v>
      </c>
      <c r="BT7" s="38" t="s">
        <v>102</v>
      </c>
      <c r="BU7" s="38">
        <v>47.2</v>
      </c>
      <c r="BV7" s="38" t="s">
        <v>102</v>
      </c>
      <c r="BW7" s="38" t="s">
        <v>102</v>
      </c>
      <c r="BX7" s="38" t="s">
        <v>102</v>
      </c>
      <c r="BY7" s="38" t="s">
        <v>102</v>
      </c>
      <c r="BZ7" s="38">
        <v>79.77</v>
      </c>
      <c r="CA7" s="38">
        <v>98.96</v>
      </c>
      <c r="CB7" s="38" t="s">
        <v>102</v>
      </c>
      <c r="CC7" s="38" t="s">
        <v>102</v>
      </c>
      <c r="CD7" s="38" t="s">
        <v>102</v>
      </c>
      <c r="CE7" s="38" t="s">
        <v>102</v>
      </c>
      <c r="CF7" s="38">
        <v>319.47000000000003</v>
      </c>
      <c r="CG7" s="38" t="s">
        <v>102</v>
      </c>
      <c r="CH7" s="38" t="s">
        <v>102</v>
      </c>
      <c r="CI7" s="38" t="s">
        <v>102</v>
      </c>
      <c r="CJ7" s="38" t="s">
        <v>102</v>
      </c>
      <c r="CK7" s="38">
        <v>214.56</v>
      </c>
      <c r="CL7" s="38">
        <v>134.52000000000001</v>
      </c>
      <c r="CM7" s="38" t="s">
        <v>102</v>
      </c>
      <c r="CN7" s="38" t="s">
        <v>102</v>
      </c>
      <c r="CO7" s="38" t="s">
        <v>102</v>
      </c>
      <c r="CP7" s="38" t="s">
        <v>102</v>
      </c>
      <c r="CQ7" s="38">
        <v>31.04</v>
      </c>
      <c r="CR7" s="38" t="s">
        <v>102</v>
      </c>
      <c r="CS7" s="38" t="s">
        <v>102</v>
      </c>
      <c r="CT7" s="38" t="s">
        <v>102</v>
      </c>
      <c r="CU7" s="38" t="s">
        <v>102</v>
      </c>
      <c r="CV7" s="38">
        <v>49.47</v>
      </c>
      <c r="CW7" s="38">
        <v>59.57</v>
      </c>
      <c r="CX7" s="38" t="s">
        <v>102</v>
      </c>
      <c r="CY7" s="38" t="s">
        <v>102</v>
      </c>
      <c r="CZ7" s="38" t="s">
        <v>102</v>
      </c>
      <c r="DA7" s="38" t="s">
        <v>102</v>
      </c>
      <c r="DB7" s="38">
        <v>80.900000000000006</v>
      </c>
      <c r="DC7" s="38" t="s">
        <v>102</v>
      </c>
      <c r="DD7" s="38" t="s">
        <v>102</v>
      </c>
      <c r="DE7" s="38" t="s">
        <v>102</v>
      </c>
      <c r="DF7" s="38" t="s">
        <v>102</v>
      </c>
      <c r="DG7" s="38">
        <v>82.06</v>
      </c>
      <c r="DH7" s="38">
        <v>95.57</v>
      </c>
      <c r="DI7" s="38" t="s">
        <v>102</v>
      </c>
      <c r="DJ7" s="38" t="s">
        <v>102</v>
      </c>
      <c r="DK7" s="38" t="s">
        <v>102</v>
      </c>
      <c r="DL7" s="38" t="s">
        <v>102</v>
      </c>
      <c r="DM7" s="38">
        <v>3.17</v>
      </c>
      <c r="DN7" s="38" t="s">
        <v>102</v>
      </c>
      <c r="DO7" s="38" t="s">
        <v>102</v>
      </c>
      <c r="DP7" s="38" t="s">
        <v>102</v>
      </c>
      <c r="DQ7" s="38" t="s">
        <v>102</v>
      </c>
      <c r="DR7" s="38">
        <v>19.93</v>
      </c>
      <c r="DS7" s="38">
        <v>36.520000000000003</v>
      </c>
      <c r="DT7" s="38" t="s">
        <v>102</v>
      </c>
      <c r="DU7" s="38" t="s">
        <v>102</v>
      </c>
      <c r="DV7" s="38" t="s">
        <v>102</v>
      </c>
      <c r="DW7" s="38" t="s">
        <v>102</v>
      </c>
      <c r="DX7" s="38">
        <v>0</v>
      </c>
      <c r="DY7" s="38" t="s">
        <v>102</v>
      </c>
      <c r="DZ7" s="38" t="s">
        <v>102</v>
      </c>
      <c r="EA7" s="38" t="s">
        <v>102</v>
      </c>
      <c r="EB7" s="38" t="s">
        <v>102</v>
      </c>
      <c r="EC7" s="38">
        <v>0</v>
      </c>
      <c r="ED7" s="38">
        <v>5.72</v>
      </c>
      <c r="EE7" s="38" t="s">
        <v>102</v>
      </c>
      <c r="EF7" s="38" t="s">
        <v>102</v>
      </c>
      <c r="EG7" s="38" t="s">
        <v>102</v>
      </c>
      <c r="EH7" s="38" t="s">
        <v>102</v>
      </c>
      <c r="EI7" s="38">
        <v>0</v>
      </c>
      <c r="EJ7" s="38" t="s">
        <v>102</v>
      </c>
      <c r="EK7" s="38" t="s">
        <v>102</v>
      </c>
      <c r="EL7" s="38" t="s">
        <v>102</v>
      </c>
      <c r="EM7" s="38" t="s">
        <v>102</v>
      </c>
      <c r="EN7" s="38">
        <v>0.32</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桃子</cp:lastModifiedBy>
  <dcterms:created xsi:type="dcterms:W3CDTF">2021-12-03T07:19:16Z</dcterms:created>
  <dcterms:modified xsi:type="dcterms:W3CDTF">2022-02-21T08:15:41Z</dcterms:modified>
  <cp:category/>
</cp:coreProperties>
</file>