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DF683276-39AA-41C1-B8CD-981F7E29ADD9}" xr6:coauthVersionLast="46" xr6:coauthVersionMax="46" xr10:uidLastSave="{00000000-0000-0000-0000-000000000000}"/>
  <workbookProtection workbookAlgorithmName="SHA-512" workbookHashValue="LiKGjE/ODJkUNYMYfiruRyZ6Pn088WFGC2fegqtVsbibQ0EIYD5aynN8bepKQHkcHuYVT4Sl1KFbnlqli0wuQQ==" workbookSaltValue="nJucM7+3vRraIPzT5WWM/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AL10" i="4"/>
  <c r="AD10" i="4"/>
  <c r="B10"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<sst xmlns="http://schemas.openxmlformats.org/spreadsheetml/2006/main" count="236" uniqueCount="121">
  <si>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</si>
  <si>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</si>
  <si>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</si>
  <si>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</si>
  <si>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</si>
  <si>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</si>
  <si>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</si>
  <si>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</si>
  <si>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</si>
  <si>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</si>
  <si>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</si>
  <si>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</si>
  <si>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</si>
  <si>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</si>
  <si>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</si>
  <si>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</si>
  <si>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</si>
  <si>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</si>
  <si>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</si>
  <si>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</si>
  <si>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</si>
  <si>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</si>
  <si>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</si>
  <si>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</si>
  <si>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</si>
  <si>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</si>
  <si>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</si>
  <si>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</si>
  <si>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</si>
  <si>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</si>
  <si>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</si>
  <si>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</si>
  <si>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</si>
  <si>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</si>
  <si>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</si>
  <si>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</si>
  <si>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</si>
  <si>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</si>
  <si>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</si>
  <si>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</si>
  <si>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</si>
  <si>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</si>
  <si>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</si>
  <si>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</si>
  <si>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</si>
  <si>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</si>
  <si>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</si>
  <si>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</si>
  <si>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</si>
  <si>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</si>
  <si>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</si>
  <si>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</si>
  <si>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</si>
  <si>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</si>
  <si>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</si>
  <si>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</si>
  <si>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</si>
  <si>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</si>
  <si>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</si>
  <si>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</si>
  <si>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</si>
  <si>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</si>
  <si>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</si>
  <si>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</si>
  <si>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</si>
  <si>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</si>
  <si>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</si>
  <si>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</si>
  <si>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</si>
  <si>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</si>
  <si>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</si>
  <si>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</si>
  <si>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</si>
  <si>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</si>
  <si>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</si>
  <si>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</si>
  <si>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</si>
  <si>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</si>
  <si>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</si>
  <si>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</si>
  <si>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</si>
  <si>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</si>
  <si>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</si>
  <si>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</si>
  <si>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</si>
  <si>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</si>
  <si>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</si>
  <si>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</si>
  <si>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</si>
  <si>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</si>
  <si>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</si>
  <si>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</si>
  <si>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</si>
  <si>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</si>
  <si>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</si>
  <si>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</si>
  <si>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</si>
  <si>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</si>
  <si>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</si>
  <si>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</si>
  <si>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</si>
  <si>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</si>
  <si>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</si>
  <si>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</si>
  <si>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</si>
  <si>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</si>
  <si>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</si>
  <si>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</si>
  <si>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</si>
  <si>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</si>
  <si>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</si>
  <si>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</si>
  <si>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</si>
  <si>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</si>
  <si>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</si>
  <si>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</si>
  <si>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</si>
  <si>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</si>
  <si>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の増加はあまり期待できないが、さらなる水洗化率の向上によって少しでも使用料収入の低下を抑え、効率的な維持管理や計画性のある更新事業を実施していく。</t>
    <phoneticPr fontId="4"/>
  </si>
  <si>
    <t>　施設については供用開始から１７年以上が経過しており、今後、施設や設備の老朽化が進行していくにあたり、多額の修繕・更新費用が問題となってくる。平成２８，２９年度においてストックマネジメント計画を策定しており、それを踏まえ国の補助を受けながら計画的に施設や設備の改善を図っていく。</t>
    <phoneticPr fontId="4"/>
  </si>
  <si>
    <t>　特定環境保全公共下水道は、平成１６年に供用を開始し、令和２年度末で水洗化率は７８．０％となっており、上昇率は頭打ち状態となっている。
　令和２年度の特徴を類似団体平均値と比較してみると、「経費回収率」は上回っていて、「汚水処理原価」は下回っているため、汚水処理に係る費用が類似団体より抑えられていると考えられる。「施設利用率」は例年どおりの推移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118" eb="119">
      <t>シタ</t>
    </rPh>
    <rPh sb="137" eb="139">
      <t>ルイジ</t>
    </rPh>
    <rPh sb="139" eb="141">
      <t>ダンタイ</t>
    </rPh>
    <rPh sb="143" eb="144">
      <t>オサ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</si>
</sst>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83-4550-9BA7-5F47583DE0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0.36</c:v>
                </c:pt>
                <c:pt idx="4">
                  <c:v>0.39</c:v>
                </c:pt>
              </c:numCache>
            </c:numRef>
          </c:val>
          <c:smooth val="0"/>
          <c:extLst>
            <c:ext xmlns:c16="http://schemas.microsoft.com/office/drawing/2014/chart" uri="{C3380CC4-5D6E-409C-BE32-E72D297353CC}">
              <c16:uniqueId val="{00000001-4483-4550-9BA7-5F47583DE0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49.82</c:v>
                </c:pt>
                <c:pt idx="1">
                  <c:v>51.45</c:v>
                </c:pt>
                <c:pt idx="2">
                  <c:v>50.55</c:v>
                </c:pt>
                <c:pt idx="3">
                  <c:v>49.45</c:v>
                </c:pt>
                <c:pt idx="4">
                  <c:v>50.55</c:v>
                </c:pt>
              </c:numCache>
            </c:numRef>
          </c:val>
          <c:extLst>
            <c:ext xmlns:c16="http://schemas.microsoft.com/office/drawing/2014/chart" uri="{C3380CC4-5D6E-409C-BE32-E72D297353CC}">
              <c16:uniqueId val="{00000000-CF50-4319-931E-5B53E592D6F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42.47</c:v>
                </c:pt>
                <c:pt idx="4">
                  <c:v>42.4</c:v>
                </c:pt>
              </c:numCache>
            </c:numRef>
          </c:val>
          <c:smooth val="0"/>
          <c:extLst>
            <c:ext xmlns:c16="http://schemas.microsoft.com/office/drawing/2014/chart" uri="{C3380CC4-5D6E-409C-BE32-E72D297353CC}">
              <c16:uniqueId val="{00000001-CF50-4319-931E-5B53E592D6F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73.27</c:v>
                </c:pt>
                <c:pt idx="1">
                  <c:v>75.069999999999993</c:v>
                </c:pt>
                <c:pt idx="2">
                  <c:v>75.95</c:v>
                </c:pt>
                <c:pt idx="3">
                  <c:v>75.28</c:v>
                </c:pt>
                <c:pt idx="4">
                  <c:v>77.97</c:v>
                </c:pt>
              </c:numCache>
            </c:numRef>
          </c:val>
          <c:extLst>
            <c:ext xmlns:c16="http://schemas.microsoft.com/office/drawing/2014/chart" uri="{C3380CC4-5D6E-409C-BE32-E72D297353CC}">
              <c16:uniqueId val="{00000000-B716-43DD-BD37-D9ACF554C4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83.75</c:v>
                </c:pt>
                <c:pt idx="4">
                  <c:v>84.19</c:v>
                </c:pt>
              </c:numCache>
            </c:numRef>
          </c:val>
          <c:smooth val="0"/>
          <c:extLst>
            <c:ext xmlns:c16="http://schemas.microsoft.com/office/drawing/2014/chart" uri="{C3380CC4-5D6E-409C-BE32-E72D297353CC}">
              <c16:uniqueId val="{00000001-B716-43DD-BD37-D9ACF554C4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86.49</c:v>
                </c:pt>
                <c:pt idx="1">
                  <c:v>69.14</c:v>
                </c:pt>
                <c:pt idx="2">
                  <c:v>77.489999999999995</c:v>
                </c:pt>
                <c:pt idx="3">
                  <c:v>107.21</c:v>
                </c:pt>
                <c:pt idx="4">
                  <c:v>96.01</c:v>
                </c:pt>
              </c:numCache>
            </c:numRef>
          </c:val>
          <c:extLst>
            <c:ext xmlns:c16="http://schemas.microsoft.com/office/drawing/2014/chart" uri="{C3380CC4-5D6E-409C-BE32-E72D297353CC}">
              <c16:uniqueId val="{00000000-CDF8-4B4C-9308-1C14D4EBDB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F8-4B4C-9308-1C14D4EBDB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82-42FC-948B-0C5A4464CF2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82-42FC-948B-0C5A4464CF2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27-495E-946E-FC39AC00CC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27-495E-946E-FC39AC00CC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B-4167-A46A-6E3DBCB4628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B-4167-A46A-6E3DBCB4628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F5-4D81-A53E-0CE5524A32A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F5-4D81-A53E-0CE5524A32A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2670.36</c:v>
                </c:pt>
                <c:pt idx="1">
                  <c:v>2687.49</c:v>
                </c:pt>
                <c:pt idx="2">
                  <c:v>2546.37</c:v>
                </c:pt>
                <c:pt idx="3">
                  <c:v>2458.81</c:v>
                </c:pt>
                <c:pt idx="4">
                  <c:v>2198.17</c:v>
                </c:pt>
              </c:numCache>
            </c:numRef>
          </c:val>
          <c:extLst>
            <c:ext xmlns:c16="http://schemas.microsoft.com/office/drawing/2014/chart" uri="{C3380CC4-5D6E-409C-BE32-E72D297353CC}">
              <c16:uniqueId val="{00000000-1A33-420E-BF3B-F953AA999AC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1206.79</c:v>
                </c:pt>
                <c:pt idx="4">
                  <c:v>1258.43</c:v>
                </c:pt>
              </c:numCache>
            </c:numRef>
          </c:val>
          <c:smooth val="0"/>
          <c:extLst>
            <c:ext xmlns:c16="http://schemas.microsoft.com/office/drawing/2014/chart" uri="{C3380CC4-5D6E-409C-BE32-E72D297353CC}">
              <c16:uniqueId val="{00000001-1A33-420E-BF3B-F953AA999AC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56.46</c:v>
                </c:pt>
                <c:pt idx="1">
                  <c:v>66.97</c:v>
                </c:pt>
                <c:pt idx="2">
                  <c:v>69.58</c:v>
                </c:pt>
                <c:pt idx="3">
                  <c:v>103.51</c:v>
                </c:pt>
                <c:pt idx="4">
                  <c:v>88.95</c:v>
                </c:pt>
              </c:numCache>
            </c:numRef>
          </c:val>
          <c:extLst>
            <c:ext xmlns:c16="http://schemas.microsoft.com/office/drawing/2014/chart" uri="{C3380CC4-5D6E-409C-BE32-E72D297353CC}">
              <c16:uniqueId val="{00000000-E3E2-469C-BB0D-C8B011E207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71.84</c:v>
                </c:pt>
                <c:pt idx="4">
                  <c:v>73.36</c:v>
                </c:pt>
              </c:numCache>
            </c:numRef>
          </c:val>
          <c:smooth val="0"/>
          <c:extLst>
            <c:ext xmlns:c16="http://schemas.microsoft.com/office/drawing/2014/chart" uri="{C3380CC4-5D6E-409C-BE32-E72D297353CC}">
              <c16:uniqueId val="{00000001-E3E2-469C-BB0D-C8B011E207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310.43</c:v>
                </c:pt>
                <c:pt idx="1">
                  <c:v>263.06</c:v>
                </c:pt>
                <c:pt idx="2">
                  <c:v>254.25</c:v>
                </c:pt>
                <c:pt idx="3">
                  <c:v>171.63</c:v>
                </c:pt>
                <c:pt idx="4">
                  <c:v>203.2</c:v>
                </c:pt>
              </c:numCache>
            </c:numRef>
          </c:val>
          <c:extLst>
            <c:ext xmlns:c16="http://schemas.microsoft.com/office/drawing/2014/chart" uri="{C3380CC4-5D6E-409C-BE32-E72D297353CC}">
              <c16:uniqueId val="{00000000-DD33-4F3D-B332-941D99E5B52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228.47</c:v>
                </c:pt>
                <c:pt idx="4">
                  <c:v>224.88</c:v>
                </c:pt>
              </c:numCache>
            </c:numRef>
          </c:val>
          <c:smooth val="0"/>
          <c:extLst>
            <c:ext xmlns:c16="http://schemas.microsoft.com/office/drawing/2014/chart" uri="{C3380CC4-5D6E-409C-BE32-E72D297353CC}">
              <c16:uniqueId val="{00000001-DD33-4F3D-B332-941D99E5B52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小値賀町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2336</v>
      </c>
      <c r="AM8" s="51"/>
      <c r="AN8" s="51"/>
      <c r="AO8" s="51"/>
      <c r="AP8" s="51"/>
      <c r="AQ8" s="51"/>
      <c r="AR8" s="51"/>
      <c r="AS8" s="51"/>
      <c r="AT8" s="46">
        <f>データ!T6</f>
        <v>25.5</v>
      </c>
      <c r="AU8" s="46"/>
      <c r="AV8" s="46"/>
      <c r="AW8" s="46"/>
      <c r="AX8" s="46"/>
      <c r="AY8" s="46"/>
      <c r="AZ8" s="46"/>
      <c r="BA8" s="46"/>
      <c r="BB8" s="46">
        <f>データ!U6</f>
        <v>91.61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57.04</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1312</v>
      </c>
      <c r="AM10" s="51"/>
      <c r="AN10" s="51"/>
      <c r="AO10" s="51"/>
      <c r="AP10" s="51"/>
      <c r="AQ10" s="51"/>
      <c r="AR10" s="51"/>
      <c r="AS10" s="51"/>
      <c r="AT10" s="46">
        <f>データ!W6</f>
        <v>0.65</v>
      </c>
      <c r="AU10" s="46"/>
      <c r="AV10" s="46"/>
      <c r="AW10" s="46"/>
      <c r="AX10" s="46"/>
      <c r="AY10" s="46"/>
      <c r="AZ10" s="46"/>
      <c r="BA10" s="46"/>
      <c r="BB10" s="46">
        <f>データ!X6</f>
        <v>2018.46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120</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【1,260.21】</v>
      </c>
      <c r="I86" s="26" t="str">
        <f>データ!CA6</f>
        <v>【75.29】</v>
      </c>
      <c r="J86" s="26" t="str">
        <f>データ!CL6</f>
        <v>【215.41】</v>
      </c>
      <c r="K86" s="26" t="str">
        <f>データ!CW6</f>
        <v>【42.90】</v>
      </c>
      <c r="L86" s="26" t="str">
        <f>データ!DH6</f>
        <v>【84.75】</v>
      </c>
      <c r="M86" s="26" t="s">
        <v>45</v>
      </c>
      <c r="N86" s="26" t="s">
        <v>45</v>
      </c>
      <c r="O86" s="26" t="str">
        <f>データ!EO6</f>
        <v>【0.30】</v>
      </c>
    </row>
  </sheetData>
  <sheetProtection algorithmName="SHA-512" hashValue="xyGN+BYVNmZTzsFMmLjVQEIKFtJB9xic8dkXDrDV+vd9zHWWmVlbBkIwng0HKj/rysPbqe+7NQkiO9Dn+UVjAw==" saltValue="SdgnkBF+s7v+IpL0OVkD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423831</v>
      </c>
      <c r="D6" s="33">
        <f t="shared" si="3"/>
        <v>47</v>
      </c>
      <c r="E6" s="33">
        <f t="shared" si="3"/>
        <v>17</v>
      </c>
      <c r="F6" s="33">
        <f t="shared" si="3"/>
        <v>4</v>
      </c>
      <c r="G6" s="33">
        <f t="shared" si="3"/>
        <v>0</v>
      </c>
      <c r="H6" s="33" t="str">
        <f t="shared" si="3"/>
        <v>長崎県　小値賀町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57.04</v>
      </c>
      <c r="Q6" s="34">
        <f t="shared" si="3"/>
        <v>100</v>
      </c>
      <c r="R6" s="34">
        <f t="shared" si="3"/>
        <v>3190</v>
      </c>
      <c r="S6" s="34">
        <f t="shared" si="3"/>
        <v>2336</v>
      </c>
      <c r="T6" s="34">
        <f t="shared" si="3"/>
        <v>25.5</v>
      </c>
      <c r="U6" s="34">
        <f t="shared" si="3"/>
        <v>91.61</v>
      </c>
      <c r="V6" s="34">
        <f t="shared" si="3"/>
        <v>1312</v>
      </c>
      <c r="W6" s="34">
        <f t="shared" si="3"/>
        <v>0.65</v>
      </c>
      <c r="X6" s="34">
        <f t="shared" si="3"/>
        <v>2018.46</v>
      </c>
      <c r="Y6" s="35">
        <f>IF(Y7="",NA(),Y7)</f>
        <v>86.49</v>
      </c>
      <c r="Z6" s="35">
        <f t="shared" ref="Z6:AH6" si="4">IF(Z7="",NA(),Z7)</f>
        <v>69.14</v>
      </c>
      <c r="AA6" s="35">
        <f t="shared" si="4"/>
        <v>77.489999999999995</v>
      </c>
      <c r="AB6" s="35">
        <f t="shared" si="4"/>
        <v>107.21</v>
      </c>
      <c r="AC6" s="35">
        <f t="shared" si="4"/>
        <v>96.01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2670.36</v>
      </c>
      <c r="BG6" s="35">
        <f t="shared" ref="BG6:BO6" si="7">IF(BG7="",NA(),BG7)</f>
        <v>2687.49</v>
      </c>
      <c r="BH6" s="35">
        <f t="shared" si="7"/>
        <v>2546.37</v>
      </c>
      <c r="BI6" s="35">
        <f t="shared" si="7"/>
        <v>2458.81</v>
      </c>
      <c r="BJ6" s="35">
        <f t="shared" si="7"/>
        <v>2198.17</v>
      </c>
      <c r="BK6" s="35">
        <f t="shared" si="7"/>
        <v>1592.72</v>
      </c>
      <c r="BL6" s="35">
        <f t="shared" si="7"/>
        <v>1223.96</v>
      </c>
      <c r="BM6" s="35">
        <f t="shared" si="7"/>
        <v>1269.1500000000001</v>
      </c>
      <c r="BN6" s="35">
        <f t="shared" si="7"/>
        <v>1206.79</v>
      </c>
      <c r="BO6" s="35">
        <f t="shared" si="7"/>
        <v>1258.43</v>
      </c>
      <c r="BP6" s="34" t="str">
        <f>IF(BP7="","",IF(BP7="-","【-】","【"&amp;SUBSTITUTE(TEXT(BP7,"#,##0.00"),"-","△")&amp;"】"))</f>
        <v>【1,260.21】</v>
      </c>
      <c r="BQ6" s="35">
        <f>IF(BQ7="",NA(),BQ7)</f>
        <v>56.46</v>
      </c>
      <c r="BR6" s="35">
        <f t="shared" ref="BR6:BZ6" si="8">IF(BR7="",NA(),BR7)</f>
        <v>66.97</v>
      </c>
      <c r="BS6" s="35">
        <f t="shared" si="8"/>
        <v>69.58</v>
      </c>
      <c r="BT6" s="35">
        <f t="shared" si="8"/>
        <v>103.51</v>
      </c>
      <c r="BU6" s="35">
        <f t="shared" si="8"/>
        <v>88.95</v>
      </c>
      <c r="BV6" s="35">
        <f t="shared" si="8"/>
        <v>53.7</v>
      </c>
      <c r="BW6" s="35">
        <f t="shared" si="8"/>
        <v>61.54</v>
      </c>
      <c r="BX6" s="35">
        <f t="shared" si="8"/>
        <v>63.97</v>
      </c>
      <c r="BY6" s="35">
        <f t="shared" si="8"/>
        <v>71.84</v>
      </c>
      <c r="BZ6" s="35">
        <f t="shared" si="8"/>
        <v>73.36</v>
      </c>
      <c r="CA6" s="34" t="str">
        <f>IF(CA7="","",IF(CA7="-","【-】","【"&amp;SUBSTITUTE(TEXT(CA7,"#,##0.00"),"-","△")&amp;"】"))</f>
        <v>【75.29】</v>
      </c>
      <c r="CB6" s="35">
        <f>IF(CB7="",NA(),CB7)</f>
        <v>310.43</v>
      </c>
      <c r="CC6" s="35">
        <f t="shared" ref="CC6:CK6" si="9">IF(CC7="",NA(),CC7)</f>
        <v>263.06</v>
      </c>
      <c r="CD6" s="35">
        <f t="shared" si="9"/>
        <v>254.25</v>
      </c>
      <c r="CE6" s="35">
        <f t="shared" si="9"/>
        <v>171.63</v>
      </c>
      <c r="CF6" s="35">
        <f t="shared" si="9"/>
        <v>203.2</v>
      </c>
      <c r="CG6" s="35">
        <f t="shared" si="9"/>
        <v>300.35000000000002</v>
      </c>
      <c r="CH6" s="35">
        <f t="shared" si="9"/>
        <v>267.86</v>
      </c>
      <c r="CI6" s="35">
        <f t="shared" si="9"/>
        <v>256.82</v>
      </c>
      <c r="CJ6" s="35">
        <f t="shared" si="9"/>
        <v>228.47</v>
      </c>
      <c r="CK6" s="35">
        <f t="shared" si="9"/>
        <v>224.88</v>
      </c>
      <c r="CL6" s="34" t="str">
        <f>IF(CL7="","",IF(CL7="-","【-】","【"&amp;SUBSTITUTE(TEXT(CL7,"#,##0.00"),"-","△")&amp;"】"))</f>
        <v>【215.41】</v>
      </c>
      <c r="CM6" s="35">
        <f>IF(CM7="",NA(),CM7)</f>
        <v>49.82</v>
      </c>
      <c r="CN6" s="35">
        <f t="shared" ref="CN6:CV6" si="10">IF(CN7="",NA(),CN7)</f>
        <v>51.45</v>
      </c>
      <c r="CO6" s="35">
        <f t="shared" si="10"/>
        <v>50.55</v>
      </c>
      <c r="CP6" s="35">
        <f t="shared" si="10"/>
        <v>49.45</v>
      </c>
      <c r="CQ6" s="35">
        <f t="shared" si="10"/>
        <v>50.55</v>
      </c>
      <c r="CR6" s="35">
        <f t="shared" si="10"/>
        <v>37.72</v>
      </c>
      <c r="CS6" s="35">
        <f t="shared" si="10"/>
        <v>37.08</v>
      </c>
      <c r="CT6" s="35">
        <f t="shared" si="10"/>
        <v>37.46</v>
      </c>
      <c r="CU6" s="35">
        <f t="shared" si="10"/>
        <v>42.47</v>
      </c>
      <c r="CV6" s="35">
        <f t="shared" si="10"/>
        <v>42.4</v>
      </c>
      <c r="CW6" s="34" t="str">
        <f>IF(CW7="","",IF(CW7="-","【-】","【"&amp;SUBSTITUTE(TEXT(CW7,"#,##0.00"),"-","△")&amp;"】"))</f>
        <v>【42.90】</v>
      </c>
      <c r="CX6" s="35">
        <f>IF(CX7="",NA(),CX7)</f>
        <v>73.27</v>
      </c>
      <c r="CY6" s="35">
        <f t="shared" ref="CY6:DG6" si="11">IF(CY7="",NA(),CY7)</f>
        <v>75.069999999999993</v>
      </c>
      <c r="CZ6" s="35">
        <f t="shared" si="11"/>
        <v>75.95</v>
      </c>
      <c r="DA6" s="35">
        <f t="shared" si="11"/>
        <v>75.28</v>
      </c>
      <c r="DB6" s="35">
        <f t="shared" si="11"/>
        <v>77.97</v>
      </c>
      <c r="DC6" s="35">
        <f t="shared" si="11"/>
        <v>68.459999999999994</v>
      </c>
      <c r="DD6" s="35">
        <f t="shared" si="11"/>
        <v>67.22</v>
      </c>
      <c r="DE6" s="35">
        <f t="shared" si="11"/>
        <v>67.459999999999994</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0.36</v>
      </c>
      <c r="EN6" s="35">
        <f t="shared" si="14"/>
        <v>0.39</v>
      </c>
      <c r="EO6" s="34" t="str">
        <f>IF(EO7="","",IF(EO7="-","【-】","【"&amp;SUBSTITUTE(TEXT(EO7,"#,##0.00"),"-","△")&amp;"】"))</f>
        <v>【0.30】</v>
      </c>
    </row>
    <row r="7" spans="1:145" s="36" customFormat="1" x14ac:dyDescent="0.15">
      <c r="A7" s="28"/>
      <c r="B7" s="37">
        <v>2020</v>
      </c>
      <c r="C7" s="37">
        <v>423831</v>
      </c>
      <c r="D7" s="37">
        <v>47</v>
      </c>
      <c r="E7" s="37">
        <v>17</v>
      </c>
      <c r="F7" s="37">
        <v>4</v>
      </c>
      <c r="G7" s="37">
        <v>0</v>
      </c>
      <c r="H7" s="37" t="s">
        <v>99</v>
      </c>
      <c r="I7" s="37" t="s">
        <v>100</v>
      </c>
      <c r="J7" s="37" t="s">
        <v>101</v>
      </c>
      <c r="K7" s="37" t="s">
        <v>102</v>
      </c>
      <c r="L7" s="37" t="s">
        <v>103</v>
      </c>
      <c r="M7" s="37" t="s">
        <v>104</v>
      </c>
      <c r="N7" s="38" t="s">
        <v>105</v>
      </c>
      <c r="O7" s="38" t="s">
        <v>106</v>
      </c>
      <c r="P7" s="38">
        <v>57.04</v>
      </c>
      <c r="Q7" s="38">
        <v>100</v>
      </c>
      <c r="R7" s="38">
        <v>3190</v>
      </c>
      <c r="S7" s="38">
        <v>2336</v>
      </c>
      <c r="T7" s="38">
        <v>25.5</v>
      </c>
      <c r="U7" s="38">
        <v>91.61</v>
      </c>
      <c r="V7" s="38">
        <v>1312</v>
      </c>
      <c r="W7" s="38">
        <v>0.65</v>
      </c>
      <c r="X7" s="38">
        <v>2018.46</v>
      </c>
      <c r="Y7" s="38">
        <v>86.49</v>
      </c>
      <c r="Z7" s="38">
        <v>69.14</v>
      </c>
      <c r="AA7" s="38">
        <v>77.489999999999995</v>
      </c>
      <c r="AB7" s="38">
        <v>107.21</v>
      </c>
      <c r="AC7" s="38">
        <v>96.01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2670.36</v>
      </c>
      <c r="BG7" s="38">
        <v>2687.49</v>
      </c>
      <c r="BH7" s="38">
        <v>2546.37</v>
      </c>
      <c r="BI7" s="38">
        <v>2458.81</v>
      </c>
      <c r="BJ7" s="38">
        <v>2198.17</v>
      </c>
      <c r="BK7" s="38">
        <v>1592.72</v>
      </c>
      <c r="BL7" s="38">
        <v>1223.96</v>
      </c>
      <c r="BM7" s="38">
        <v>1269.1500000000001</v>
      </c>
      <c r="BN7" s="38">
        <v>1206.79</v>
      </c>
      <c r="BO7" s="38">
        <v>1258.43</v>
      </c>
      <c r="BP7" s="38">
        <v>1260.21</v>
      </c>
      <c r="BQ7" s="38">
        <v>56.46</v>
      </c>
      <c r="BR7" s="38">
        <v>66.97</v>
      </c>
      <c r="BS7" s="38">
        <v>69.58</v>
      </c>
      <c r="BT7" s="38">
        <v>103.51</v>
      </c>
      <c r="BU7" s="38">
        <v>88.95</v>
      </c>
      <c r="BV7" s="38">
        <v>53.7</v>
      </c>
      <c r="BW7" s="38">
        <v>61.54</v>
      </c>
      <c r="BX7" s="38">
        <v>63.97</v>
      </c>
      <c r="BY7" s="38">
        <v>71.84</v>
      </c>
      <c r="BZ7" s="38">
        <v>73.36</v>
      </c>
      <c r="CA7" s="38">
        <v>75.290000000000006</v>
      </c>
      <c r="CB7" s="38">
        <v>310.43</v>
      </c>
      <c r="CC7" s="38">
        <v>263.06</v>
      </c>
      <c r="CD7" s="38">
        <v>254.25</v>
      </c>
      <c r="CE7" s="38">
        <v>171.63</v>
      </c>
      <c r="CF7" s="38">
        <v>203.2</v>
      </c>
      <c r="CG7" s="38">
        <v>300.35000000000002</v>
      </c>
      <c r="CH7" s="38">
        <v>267.86</v>
      </c>
      <c r="CI7" s="38">
        <v>256.82</v>
      </c>
      <c r="CJ7" s="38">
        <v>228.47</v>
      </c>
      <c r="CK7" s="38">
        <v>224.88</v>
      </c>
      <c r="CL7" s="38">
        <v>215.41</v>
      </c>
      <c r="CM7" s="38">
        <v>49.82</v>
      </c>
      <c r="CN7" s="38">
        <v>51.45</v>
      </c>
      <c r="CO7" s="38">
        <v>50.55</v>
      </c>
      <c r="CP7" s="38">
        <v>49.45</v>
      </c>
      <c r="CQ7" s="38">
        <v>50.55</v>
      </c>
      <c r="CR7" s="38">
        <v>37.72</v>
      </c>
      <c r="CS7" s="38">
        <v>37.08</v>
      </c>
      <c r="CT7" s="38">
        <v>37.46</v>
      </c>
      <c r="CU7" s="38">
        <v>42.47</v>
      </c>
      <c r="CV7" s="38">
        <v>42.4</v>
      </c>
      <c r="CW7" s="38">
        <v>42.9</v>
      </c>
      <c r="CX7" s="38">
        <v>73.27</v>
      </c>
      <c r="CY7" s="38">
        <v>75.069999999999993</v>
      </c>
      <c r="CZ7" s="38">
        <v>75.95</v>
      </c>
      <c r="DA7" s="38">
        <v>75.28</v>
      </c>
      <c r="DB7" s="38">
        <v>77.97</v>
      </c>
      <c r="DC7" s="38">
        <v>68.459999999999994</v>
      </c>
      <c r="DD7" s="38">
        <v>67.22</v>
      </c>
      <c r="DE7" s="38">
        <v>67.459999999999994</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2021-12-03T07:52:59Z</dcterms:created>
  <dcterms:modified xsi:type="dcterms:W3CDTF">2022-02-21T08:17:35Z</dcterms:modified>
  <cp:category/>
</cp:coreProperties>
</file>