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172.16.11.244\各課用\契約管財課\⑳課内庶務\調査報告関係\公営企業経営戦略等\R03\8.【修正】公営企業に係る経営比較分析表（令和２年度決算）の分析等について\"/>
    </mc:Choice>
  </mc:AlternateContent>
  <xr:revisionPtr revIDLastSave="0" documentId="13_ncr:1_{78F54EB4-A100-4835-8C3C-FB25E3217DA8}" xr6:coauthVersionLast="44" xr6:coauthVersionMax="44" xr10:uidLastSave="{00000000-0000-0000-0000-000000000000}"/>
  <workbookProtection workbookAlgorithmName="SHA-512" workbookHashValue="Ux3vVuLqobY5mJ3Yot47p2+Uw4RWPHIZV5Pn0RBaVnWPKYcO4xrlyt5hbr+528oG/VhVWJwFcMNrK5cr0g140w==" workbookSaltValue="3hVkr5oKTgKdSXJpm1edwA==" workbookSpinCount="100000" lockStructure="1"/>
  <bookViews>
    <workbookView xWindow="-120" yWindow="-120" windowWidth="29040" windowHeight="1584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LH31" i="4" s="1"/>
  <c r="DM7" i="5"/>
  <c r="KO31" i="4" s="1"/>
  <c r="DL7" i="5"/>
  <c r="DK7" i="5"/>
  <c r="DI7" i="5"/>
  <c r="DH7" i="5"/>
  <c r="DG7" i="5"/>
  <c r="DF7" i="5"/>
  <c r="DE7" i="5"/>
  <c r="DD7" i="5"/>
  <c r="MI77" i="4" s="1"/>
  <c r="DC7" i="5"/>
  <c r="DB7" i="5"/>
  <c r="DA7" i="5"/>
  <c r="KP77" i="4" s="1"/>
  <c r="CZ7" i="5"/>
  <c r="KA77" i="4" s="1"/>
  <c r="CN7" i="5"/>
  <c r="CM7" i="5"/>
  <c r="BZ7" i="5"/>
  <c r="BY7" i="5"/>
  <c r="BX7" i="5"/>
  <c r="BW7" i="5"/>
  <c r="BV7" i="5"/>
  <c r="BU7" i="5"/>
  <c r="MA52" i="4" s="1"/>
  <c r="BT7" i="5"/>
  <c r="BS7" i="5"/>
  <c r="BR7" i="5"/>
  <c r="JV52" i="4" s="1"/>
  <c r="BQ7" i="5"/>
  <c r="JC52" i="4" s="1"/>
  <c r="BO7" i="5"/>
  <c r="BN7" i="5"/>
  <c r="GQ53" i="4" s="1"/>
  <c r="BM7" i="5"/>
  <c r="FX53" i="4" s="1"/>
  <c r="BL7" i="5"/>
  <c r="FE53" i="4" s="1"/>
  <c r="BK7" i="5"/>
  <c r="BJ7" i="5"/>
  <c r="BI7" i="5"/>
  <c r="BH7" i="5"/>
  <c r="FX52" i="4" s="1"/>
  <c r="BG7" i="5"/>
  <c r="BF7" i="5"/>
  <c r="BD7" i="5"/>
  <c r="CS53" i="4" s="1"/>
  <c r="BC7" i="5"/>
  <c r="BZ53" i="4" s="1"/>
  <c r="BB7" i="5"/>
  <c r="BA7" i="5"/>
  <c r="AZ7" i="5"/>
  <c r="U53" i="4" s="1"/>
  <c r="AY7" i="5"/>
  <c r="AX7" i="5"/>
  <c r="AW7" i="5"/>
  <c r="AV7" i="5"/>
  <c r="AU7" i="5"/>
  <c r="AS7" i="5"/>
  <c r="AR7" i="5"/>
  <c r="AQ7" i="5"/>
  <c r="AP7" i="5"/>
  <c r="FE32" i="4" s="1"/>
  <c r="AO7" i="5"/>
  <c r="AN7" i="5"/>
  <c r="HJ31" i="4" s="1"/>
  <c r="AM7" i="5"/>
  <c r="GQ31" i="4" s="1"/>
  <c r="AL7" i="5"/>
  <c r="FX31" i="4" s="1"/>
  <c r="AK7" i="5"/>
  <c r="AJ7" i="5"/>
  <c r="EL31" i="4" s="1"/>
  <c r="AH7" i="5"/>
  <c r="AG7" i="5"/>
  <c r="AF7" i="5"/>
  <c r="AE7" i="5"/>
  <c r="AD7" i="5"/>
  <c r="AC7" i="5"/>
  <c r="CS31" i="4" s="1"/>
  <c r="AB7" i="5"/>
  <c r="AA7" i="5"/>
  <c r="Z7" i="5"/>
  <c r="AN31" i="4" s="1"/>
  <c r="Y7" i="5"/>
  <c r="U31" i="4" s="1"/>
  <c r="X7" i="5"/>
  <c r="W7" i="5"/>
  <c r="V7" i="5"/>
  <c r="HX10" i="4" s="1"/>
  <c r="U7" i="5"/>
  <c r="LJ8" i="4" s="1"/>
  <c r="T7" i="5"/>
  <c r="S7" i="5"/>
  <c r="R7" i="5"/>
  <c r="DU10" i="4" s="1"/>
  <c r="Q7" i="5"/>
  <c r="CF10" i="4" s="1"/>
  <c r="P7" i="5"/>
  <c r="O7" i="5"/>
  <c r="N7" i="5"/>
  <c r="M7" i="5"/>
  <c r="DU8" i="4" s="1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EL53" i="4"/>
  <c r="BG53" i="4"/>
  <c r="AN53" i="4"/>
  <c r="LH52" i="4"/>
  <c r="KO52" i="4"/>
  <c r="HJ52" i="4"/>
  <c r="GQ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EL32" i="4"/>
  <c r="CS32" i="4"/>
  <c r="BZ32" i="4"/>
  <c r="BG32" i="4"/>
  <c r="AN32" i="4"/>
  <c r="U32" i="4"/>
  <c r="MA31" i="4"/>
  <c r="JV31" i="4"/>
  <c r="JC31" i="4"/>
  <c r="FE31" i="4"/>
  <c r="BZ31" i="4"/>
  <c r="BG31" i="4"/>
  <c r="LJ10" i="4"/>
  <c r="JQ10" i="4"/>
  <c r="B10" i="4"/>
  <c r="JQ8" i="4"/>
  <c r="HX8" i="4"/>
  <c r="FJ8" i="4"/>
  <c r="CF8" i="4"/>
  <c r="AQ8" i="4"/>
  <c r="B8" i="4"/>
  <c r="B6" i="4" l="1"/>
  <c r="MI76" i="4"/>
  <c r="HJ51" i="4"/>
  <c r="MA30" i="4"/>
  <c r="MA51" i="4"/>
  <c r="IT76" i="4"/>
  <c r="CS51" i="4"/>
  <c r="HJ30" i="4"/>
  <c r="CS30" i="4"/>
  <c r="BZ76" i="4"/>
  <c r="C11" i="5"/>
  <c r="D11" i="5"/>
  <c r="E11" i="5"/>
  <c r="B11" i="5"/>
  <c r="BK76" i="4" l="1"/>
  <c r="LH51" i="4"/>
  <c r="GQ51" i="4"/>
  <c r="LH30" i="4"/>
  <c r="BZ51" i="4"/>
  <c r="GQ30" i="4"/>
  <c r="LT76" i="4"/>
  <c r="IE76" i="4"/>
  <c r="BZ30" i="4"/>
  <c r="HP76" i="4"/>
  <c r="BG30" i="4"/>
  <c r="AV76" i="4"/>
  <c r="KO51" i="4"/>
  <c r="KO30" i="4"/>
  <c r="LE76" i="4"/>
  <c r="FX51" i="4"/>
  <c r="BG51" i="4"/>
  <c r="FX30" i="4"/>
  <c r="FE51" i="4"/>
  <c r="HA76" i="4"/>
  <c r="AN51" i="4"/>
  <c r="FE30" i="4"/>
  <c r="KP76" i="4"/>
  <c r="AN30" i="4"/>
  <c r="JV30" i="4"/>
  <c r="AG76" i="4"/>
  <c r="JV51" i="4"/>
  <c r="KA76" i="4"/>
  <c r="EL51" i="4"/>
  <c r="JC30" i="4"/>
  <c r="GL76" i="4"/>
  <c r="U51" i="4"/>
  <c r="EL30" i="4"/>
  <c r="U30" i="4"/>
  <c r="R76" i="4"/>
  <c r="JC51" i="4"/>
</calcChain>
</file>

<file path=xl/sharedStrings.xml><?xml version="1.0" encoding="utf-8"?>
<sst xmlns="http://schemas.openxmlformats.org/spreadsheetml/2006/main" count="278" uniqueCount="136">
  <si>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</si>
  <si>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</si>
  <si>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</si>
  <si>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</si>
  <si>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</si>
  <si>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</si>
  <si>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</si>
  <si>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</si>
  <si>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</si>
  <si>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</si>
  <si>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</si>
  <si>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</si>
  <si>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</si>
  <si>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</si>
  <si>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</si>
  <si>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</si>
  <si>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</si>
  <si>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</si>
  <si>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</si>
  <si>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</si>
  <si>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</si>
  <si>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</si>
  <si>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</si>
  <si>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</si>
  <si>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</si>
  <si>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</si>
  <si>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</si>
  <si>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</si>
  <si>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</si>
  <si>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</si>
  <si>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</si>
  <si>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</si>
  <si>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</si>
  <si>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</si>
  <si>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</si>
  <si>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</si>
  <si>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</si>
  <si>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</si>
  <si>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</si>
  <si>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</si>
  <si>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</si>
  <si>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</si>
  <si>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</si>
  <si>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</si>
  <si>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</si>
  <si>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</si>
  <si>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</si>
  <si>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</si>
  <si>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</si>
  <si>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</si>
  <si>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</si>
  <si>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</si>
  <si>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</si>
  <si>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</si>
  <si>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</si>
  <si>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</si>
  <si>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</si>
  <si>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</si>
  <si>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</si>
  <si>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</si>
  <si>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</si>
  <si>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</si>
  <si>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</si>
  <si>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</si>
  <si>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</si>
  <si>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</si>
  <si>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</si>
  <si>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</si>
  <si>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</si>
  <si>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</si>
  <si>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</si>
  <si>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</si>
  <si>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</si>
  <si>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</si>
  <si>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</si>
  <si>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</si>
  <si>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</si>
  <si>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</si>
  <si>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</si>
  <si>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</si>
  <si>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</si>
  <si>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</si>
  <si>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</si>
  <si>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</si>
  <si>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</si>
  <si>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</si>
  <si>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</si>
  <si>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</si>
  <si>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</si>
  <si>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</si>
  <si>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</si>
  <si>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</si>
  <si>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</si>
  <si>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</si>
  <si>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</si>
  <si>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</si>
  <si>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</si>
  <si>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</si>
  <si>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</si>
  <si>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当該値(N-2)</t>
    <phoneticPr fontId="5"/>
  </si>
  <si>
    <t>当該値(N-1)</t>
    <phoneticPr fontId="5"/>
  </si>
  <si>
    <t>当該値(N)</t>
    <phoneticPr fontId="5"/>
  </si>
  <si>
    <t>当該値(N-3)</t>
    <phoneticPr fontId="5"/>
  </si>
  <si>
    <t>当該値(N-1)</t>
    <phoneticPr fontId="5"/>
  </si>
  <si>
    <t>当該値(N-4)</t>
    <phoneticPr fontId="5"/>
  </si>
  <si>
    <t>当該値(N-3)</t>
    <phoneticPr fontId="5"/>
  </si>
  <si>
    <t>当該値(N-1)</t>
    <phoneticPr fontId="5"/>
  </si>
  <si>
    <t>当該値(N-4)</t>
    <phoneticPr fontId="5"/>
  </si>
  <si>
    <t>当該値(N-2)</t>
    <phoneticPr fontId="5"/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</si>
  <si>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</si>
  <si>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</si>
  <si>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</si>
  <si>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</si>
  <si>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</si>
  <si>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</si>
  <si>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長崎県　長与町</t>
  </si>
  <si>
    <t>嬉里駐車場</t>
  </si>
  <si>
    <t>法非適用</t>
  </si>
  <si>
    <t>駐車場整備事業</t>
  </si>
  <si>
    <t>-</t>
  </si>
  <si>
    <t>Ａ２Ｂ２</t>
  </si>
  <si>
    <t>非設置</t>
  </si>
  <si>
    <t>該当数値なし</t>
  </si>
  <si>
    <t>都市計画駐車場</t>
  </si>
  <si>
    <t>地下式</t>
  </si>
  <si>
    <t>公共施設</t>
  </si>
  <si>
    <t>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</si>
  <si>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</si>
  <si>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</si>
  <si>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</si>
  <si>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</si>
  <si>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</si>
  <si>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建物及び設備については、平成２９年度に劣化状況調査を実施した。その結果、緊急性の高い改善箇所は見られなかったが、設備等の更新が必要な箇所がいくつかあげられた。今後は、大規模な設備投資は行わず、日常的な修繕の対応を行う。</t>
    <phoneticPr fontId="5"/>
  </si>
  <si>
    <t>　上部施設が公共施設であり、他用途転換による有効活用が難しいため、当面は、事業を継続していくことが望ましい。
　今後も一定水準で収入が確保できる見通しであるが、大規模な設備投資は行わず、現在のサービス水準の維持に努める。</t>
    <rPh sb="59" eb="61">
      <t>イッテイ</t>
    </rPh>
    <rPh sb="61" eb="63">
      <t>スイジュン</t>
    </rPh>
    <rPh sb="64" eb="66">
      <t>シュウニュウ</t>
    </rPh>
    <rPh sb="67" eb="69">
      <t>カクホ</t>
    </rPh>
    <rPh sb="72" eb="74">
      <t>ミトオ</t>
    </rPh>
    <rPh sb="93" eb="95">
      <t>ゲンザイ</t>
    </rPh>
    <rPh sb="100" eb="102">
      <t>スイジュン</t>
    </rPh>
    <rPh sb="103" eb="105">
      <t>イジ</t>
    </rPh>
    <rPh sb="106" eb="107">
      <t>ツト</t>
    </rPh>
    <phoneticPr fontId="5"/>
  </si>
  <si>
    <t>　稼働率は、毎年度１００％を超えていたが、令和2年度において下回った。新型コロナウイルス感染拡大の影響により、減少したと考えられる。
　近年、近隣商店街の店舗閉鎖や民間駐車場が新設されているが、一定の需要は保たれている。</t>
    <rPh sb="21" eb="23">
      <t>レイワ</t>
    </rPh>
    <rPh sb="24" eb="25">
      <t>ネン</t>
    </rPh>
    <rPh sb="25" eb="26">
      <t>ド</t>
    </rPh>
    <rPh sb="30" eb="32">
      <t>シタマワ</t>
    </rPh>
    <rPh sb="35" eb="37">
      <t>シンガタ</t>
    </rPh>
    <rPh sb="44" eb="48">
      <t>カンセンカクダイ</t>
    </rPh>
    <rPh sb="49" eb="51">
      <t>エイキョウ</t>
    </rPh>
    <rPh sb="55" eb="57">
      <t>ゲンショウ</t>
    </rPh>
    <rPh sb="60" eb="61">
      <t>カンガ</t>
    </rPh>
    <rPh sb="68" eb="70">
      <t>キンネン</t>
    </rPh>
    <rPh sb="71" eb="73">
      <t>キンリン</t>
    </rPh>
    <rPh sb="73" eb="76">
      <t>ショウテンガイ</t>
    </rPh>
    <rPh sb="77" eb="79">
      <t>テンポ</t>
    </rPh>
    <rPh sb="79" eb="81">
      <t>ヘイサ</t>
    </rPh>
    <rPh sb="82" eb="84">
      <t>ミンカン</t>
    </rPh>
    <rPh sb="84" eb="87">
      <t>チュウシャジョウ</t>
    </rPh>
    <rPh sb="88" eb="90">
      <t>シンセツ</t>
    </rPh>
    <rPh sb="97" eb="99">
      <t>イッテイ</t>
    </rPh>
    <rPh sb="100" eb="102">
      <t>ジュヨウ</t>
    </rPh>
    <rPh sb="103" eb="104">
      <t>タモ</t>
    </rPh>
    <phoneticPr fontId="5"/>
  </si>
  <si>
    <t>　収益的収支比率については、赤字が続いている状況である。
　料金形態は、現状の水準を維持することとするが、類似駐車場の状況を必要に応じて確認する。</t>
    <rPh sb="1" eb="4">
      <t>シュウエキテキ</t>
    </rPh>
    <rPh sb="4" eb="6">
      <t>シュウシ</t>
    </rPh>
    <rPh sb="6" eb="8">
      <t>ヒリツ</t>
    </rPh>
    <rPh sb="28" eb="30">
      <t>ゲンジョウ</t>
    </rPh>
    <rPh sb="31" eb="33">
      <t>スイジュン</t>
    </rPh>
    <rPh sb="34" eb="36">
      <t>イジ</t>
    </rPh>
    <rPh sb="45" eb="47">
      <t>ルイジ</t>
    </rPh>
    <rPh sb="47" eb="50">
      <t>チュウシャジョウ</t>
    </rPh>
    <rPh sb="51" eb="53">
      <t>ジョウキョウ</t>
    </rPh>
    <rPh sb="54" eb="56">
      <t>ヒツヨウ</t>
    </rPh>
    <rPh sb="57" eb="58">
      <t>オウ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</si>
</sst>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94</c:v>
                </c:pt>
                <c:pt idx="1">
                  <c:v>96.6</c:v>
                </c:pt>
                <c:pt idx="2">
                  <c:v>96.5</c:v>
                </c:pt>
                <c:pt idx="3">
                  <c:v>86.8</c:v>
                </c:pt>
                <c:pt idx="4">
                  <c:v>87.6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62-43DA-8175-4E8F983FD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142.1</c:v>
                </c:pt>
                <c:pt idx="1">
                  <c:v>135.1</c:v>
                </c:pt>
                <c:pt idx="2">
                  <c:v>153.30000000000001</c:v>
                </c:pt>
                <c:pt idx="3">
                  <c:v>137.6</c:v>
                </c:pt>
                <c:pt idx="4">
                  <c:v>127.8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62-43DA-8175-4E8F983FD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A7-4BCF-A579-C9089C640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151.5</c:v>
                </c:pt>
                <c:pt idx="1">
                  <c:v>137.6</c:v>
                </c:pt>
                <c:pt idx="2">
                  <c:v>112.5</c:v>
                </c:pt>
                <c:pt idx="3">
                  <c:v>119</c:v>
                </c:pt>
                <c:pt idx="4">
                  <c:v>145.19999999999999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7-4BCF-A579-C9089C640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C12-4FA6-8E15-2761F1FFB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12-4FA6-8E15-2761F1FFB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EF2-4AFD-B364-D87BED9FA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2-4AFD-B364-D87BED9FA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A9-4597-BAED-E21BD7401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4.5999999999999996</c:v>
                </c:pt>
                <c:pt idx="1">
                  <c:v>4.5999999999999996</c:v>
                </c:pt>
                <c:pt idx="2">
                  <c:v>3.9</c:v>
                </c:pt>
                <c:pt idx="3">
                  <c:v>4.2</c:v>
                </c:pt>
                <c:pt idx="4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9-4597-BAED-E21BD7401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FA-4F27-B3E9-4D8830728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42</c:v>
                </c:pt>
                <c:pt idx="1">
                  <c:v>45</c:v>
                </c:pt>
                <c:pt idx="2">
                  <c:v>47</c:v>
                </c:pt>
                <c:pt idx="3">
                  <c:v>46</c:v>
                </c:pt>
                <c:pt idx="4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FA-4F27-B3E9-4D8830728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117</c:v>
                </c:pt>
                <c:pt idx="1">
                  <c:v>113.2</c:v>
                </c:pt>
                <c:pt idx="2">
                  <c:v>113.2</c:v>
                </c:pt>
                <c:pt idx="3">
                  <c:v>101.9</c:v>
                </c:pt>
                <c:pt idx="4">
                  <c:v>88.7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9E-41B9-8190-3648BE8CD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168.2</c:v>
                </c:pt>
                <c:pt idx="1">
                  <c:v>165.8</c:v>
                </c:pt>
                <c:pt idx="2">
                  <c:v>164.3</c:v>
                </c:pt>
                <c:pt idx="3">
                  <c:v>158</c:v>
                </c:pt>
                <c:pt idx="4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E-41B9-8190-3648BE8CD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-6.4</c:v>
                </c:pt>
                <c:pt idx="1">
                  <c:v>-3.5</c:v>
                </c:pt>
                <c:pt idx="2">
                  <c:v>-3.6</c:v>
                </c:pt>
                <c:pt idx="3">
                  <c:v>-15.2</c:v>
                </c:pt>
                <c:pt idx="4">
                  <c:v>-14.2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D5-4073-A121-BC4A7A06F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14.1</c:v>
                </c:pt>
                <c:pt idx="1">
                  <c:v>5.4</c:v>
                </c:pt>
                <c:pt idx="2">
                  <c:v>0.3</c:v>
                </c:pt>
                <c:pt idx="3">
                  <c:v>-8.8000000000000007</c:v>
                </c:pt>
                <c:pt idx="4">
                  <c:v>-26.1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5-4073-A121-BC4A7A06F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-378</c:v>
                </c:pt>
                <c:pt idx="1">
                  <c:v>-206</c:v>
                </c:pt>
                <c:pt idx="2">
                  <c:v>-208</c:v>
                </c:pt>
                <c:pt idx="3">
                  <c:v>-761</c:v>
                </c:pt>
                <c:pt idx="4">
                  <c:v>-665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4-437A-B5A8-1005D28B5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20639</c:v>
                </c:pt>
                <c:pt idx="1">
                  <c:v>17398</c:v>
                </c:pt>
                <c:pt idx="2">
                  <c:v>17894</c:v>
                </c:pt>
                <c:pt idx="3">
                  <c:v>5568</c:v>
                </c:pt>
                <c:pt idx="4">
                  <c:v>2220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34-437A-B5A8-1005D28B5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BU10" zoomScaleNormal="100" zoomScaleSheetLayoutView="70" workbookViewId="0">
      <selection activeCell="ND32" sqref="ND32:NR47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長崎県長与町　嬉里駐車場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Ａ２Ｂ２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公共施設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1303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123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地下式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41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53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100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無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135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94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96.6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96.5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86.8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87.6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117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113.2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113.2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101.9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88.7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142.1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135.1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153.30000000000001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137.6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127.8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4.5999999999999996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4.5999999999999996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3.9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4.2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6.6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168.2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165.8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164.3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158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131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132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134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-6.4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-3.5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-3.6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-15.2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-14.2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-378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-206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-208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-761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-665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42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45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47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46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67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14.1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5.4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0.3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-8.8000000000000007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-26.1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20639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17398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17894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5568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2220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133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92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H28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H29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H30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R01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R02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2000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H28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H29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H30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R01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R02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H28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H29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H30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R01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R02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88.7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151.5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137.6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112.5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119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145.19999999999999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SuF/JXhtH93SCxHfYq5VGTUNeaNW4LMCl2c4ehh8DbQLL8wv6ACSO4MnPAekCHXsMEKd7oTNpfKuYgrtgitqyQ==" saltValue="FUlY031o3yT+Z4CVgUc1Qw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25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61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62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63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64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65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66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67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68</v>
      </c>
      <c r="CN4" s="149" t="s">
        <v>69</v>
      </c>
      <c r="CO4" s="140" t="s">
        <v>70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71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72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73</v>
      </c>
      <c r="B5" s="58"/>
      <c r="C5" s="58"/>
      <c r="D5" s="58"/>
      <c r="E5" s="58"/>
      <c r="F5" s="58"/>
      <c r="G5" s="58"/>
      <c r="H5" s="59" t="s">
        <v>74</v>
      </c>
      <c r="I5" s="59" t="s">
        <v>75</v>
      </c>
      <c r="J5" s="59" t="s">
        <v>76</v>
      </c>
      <c r="K5" s="59" t="s">
        <v>77</v>
      </c>
      <c r="L5" s="59" t="s">
        <v>78</v>
      </c>
      <c r="M5" s="59" t="s">
        <v>4</v>
      </c>
      <c r="N5" s="59" t="s">
        <v>5</v>
      </c>
      <c r="O5" s="59" t="s">
        <v>79</v>
      </c>
      <c r="P5" s="59" t="s">
        <v>13</v>
      </c>
      <c r="Q5" s="59" t="s">
        <v>80</v>
      </c>
      <c r="R5" s="59" t="s">
        <v>81</v>
      </c>
      <c r="S5" s="59" t="s">
        <v>82</v>
      </c>
      <c r="T5" s="59" t="s">
        <v>83</v>
      </c>
      <c r="U5" s="59" t="s">
        <v>84</v>
      </c>
      <c r="V5" s="59" t="s">
        <v>85</v>
      </c>
      <c r="W5" s="59" t="s">
        <v>86</v>
      </c>
      <c r="X5" s="59" t="s">
        <v>87</v>
      </c>
      <c r="Y5" s="59" t="s">
        <v>88</v>
      </c>
      <c r="Z5" s="59" t="s">
        <v>89</v>
      </c>
      <c r="AA5" s="59" t="s">
        <v>90</v>
      </c>
      <c r="AB5" s="59" t="s">
        <v>91</v>
      </c>
      <c r="AC5" s="59" t="s">
        <v>92</v>
      </c>
      <c r="AD5" s="59" t="s">
        <v>93</v>
      </c>
      <c r="AE5" s="59" t="s">
        <v>94</v>
      </c>
      <c r="AF5" s="59" t="s">
        <v>95</v>
      </c>
      <c r="AG5" s="59" t="s">
        <v>96</v>
      </c>
      <c r="AH5" s="59" t="s">
        <v>97</v>
      </c>
      <c r="AI5" s="59" t="s">
        <v>98</v>
      </c>
      <c r="AJ5" s="59" t="s">
        <v>88</v>
      </c>
      <c r="AK5" s="59" t="s">
        <v>89</v>
      </c>
      <c r="AL5" s="59" t="s">
        <v>99</v>
      </c>
      <c r="AM5" s="59" t="s">
        <v>100</v>
      </c>
      <c r="AN5" s="59" t="s">
        <v>101</v>
      </c>
      <c r="AO5" s="59" t="s">
        <v>93</v>
      </c>
      <c r="AP5" s="59" t="s">
        <v>94</v>
      </c>
      <c r="AQ5" s="59" t="s">
        <v>95</v>
      </c>
      <c r="AR5" s="59" t="s">
        <v>96</v>
      </c>
      <c r="AS5" s="59" t="s">
        <v>97</v>
      </c>
      <c r="AT5" s="59" t="s">
        <v>98</v>
      </c>
      <c r="AU5" s="59" t="s">
        <v>88</v>
      </c>
      <c r="AV5" s="59" t="s">
        <v>102</v>
      </c>
      <c r="AW5" s="59" t="s">
        <v>99</v>
      </c>
      <c r="AX5" s="59" t="s">
        <v>103</v>
      </c>
      <c r="AY5" s="59" t="s">
        <v>101</v>
      </c>
      <c r="AZ5" s="59" t="s">
        <v>93</v>
      </c>
      <c r="BA5" s="59" t="s">
        <v>94</v>
      </c>
      <c r="BB5" s="59" t="s">
        <v>95</v>
      </c>
      <c r="BC5" s="59" t="s">
        <v>96</v>
      </c>
      <c r="BD5" s="59" t="s">
        <v>97</v>
      </c>
      <c r="BE5" s="59" t="s">
        <v>98</v>
      </c>
      <c r="BF5" s="59" t="s">
        <v>104</v>
      </c>
      <c r="BG5" s="59" t="s">
        <v>105</v>
      </c>
      <c r="BH5" s="59" t="s">
        <v>99</v>
      </c>
      <c r="BI5" s="59" t="s">
        <v>106</v>
      </c>
      <c r="BJ5" s="59" t="s">
        <v>101</v>
      </c>
      <c r="BK5" s="59" t="s">
        <v>93</v>
      </c>
      <c r="BL5" s="59" t="s">
        <v>94</v>
      </c>
      <c r="BM5" s="59" t="s">
        <v>95</v>
      </c>
      <c r="BN5" s="59" t="s">
        <v>96</v>
      </c>
      <c r="BO5" s="59" t="s">
        <v>97</v>
      </c>
      <c r="BP5" s="59" t="s">
        <v>98</v>
      </c>
      <c r="BQ5" s="59" t="s">
        <v>107</v>
      </c>
      <c r="BR5" s="59" t="s">
        <v>105</v>
      </c>
      <c r="BS5" s="59" t="s">
        <v>108</v>
      </c>
      <c r="BT5" s="59" t="s">
        <v>91</v>
      </c>
      <c r="BU5" s="59" t="s">
        <v>101</v>
      </c>
      <c r="BV5" s="59" t="s">
        <v>93</v>
      </c>
      <c r="BW5" s="59" t="s">
        <v>94</v>
      </c>
      <c r="BX5" s="59" t="s">
        <v>95</v>
      </c>
      <c r="BY5" s="59" t="s">
        <v>96</v>
      </c>
      <c r="BZ5" s="59" t="s">
        <v>97</v>
      </c>
      <c r="CA5" s="59" t="s">
        <v>98</v>
      </c>
      <c r="CB5" s="59" t="s">
        <v>88</v>
      </c>
      <c r="CC5" s="59" t="s">
        <v>105</v>
      </c>
      <c r="CD5" s="59" t="s">
        <v>99</v>
      </c>
      <c r="CE5" s="59" t="s">
        <v>103</v>
      </c>
      <c r="CF5" s="59" t="s">
        <v>101</v>
      </c>
      <c r="CG5" s="59" t="s">
        <v>93</v>
      </c>
      <c r="CH5" s="59" t="s">
        <v>94</v>
      </c>
      <c r="CI5" s="59" t="s">
        <v>95</v>
      </c>
      <c r="CJ5" s="59" t="s">
        <v>96</v>
      </c>
      <c r="CK5" s="59" t="s">
        <v>97</v>
      </c>
      <c r="CL5" s="59" t="s">
        <v>98</v>
      </c>
      <c r="CM5" s="150"/>
      <c r="CN5" s="150"/>
      <c r="CO5" s="59" t="s">
        <v>88</v>
      </c>
      <c r="CP5" s="59" t="s">
        <v>102</v>
      </c>
      <c r="CQ5" s="59" t="s">
        <v>99</v>
      </c>
      <c r="CR5" s="59" t="s">
        <v>103</v>
      </c>
      <c r="CS5" s="59" t="s">
        <v>101</v>
      </c>
      <c r="CT5" s="59" t="s">
        <v>93</v>
      </c>
      <c r="CU5" s="59" t="s">
        <v>94</v>
      </c>
      <c r="CV5" s="59" t="s">
        <v>95</v>
      </c>
      <c r="CW5" s="59" t="s">
        <v>96</v>
      </c>
      <c r="CX5" s="59" t="s">
        <v>97</v>
      </c>
      <c r="CY5" s="59" t="s">
        <v>98</v>
      </c>
      <c r="CZ5" s="59" t="s">
        <v>88</v>
      </c>
      <c r="DA5" s="59" t="s">
        <v>89</v>
      </c>
      <c r="DB5" s="59" t="s">
        <v>108</v>
      </c>
      <c r="DC5" s="59" t="s">
        <v>103</v>
      </c>
      <c r="DD5" s="59" t="s">
        <v>101</v>
      </c>
      <c r="DE5" s="59" t="s">
        <v>93</v>
      </c>
      <c r="DF5" s="59" t="s">
        <v>94</v>
      </c>
      <c r="DG5" s="59" t="s">
        <v>95</v>
      </c>
      <c r="DH5" s="59" t="s">
        <v>96</v>
      </c>
      <c r="DI5" s="59" t="s">
        <v>97</v>
      </c>
      <c r="DJ5" s="59" t="s">
        <v>35</v>
      </c>
      <c r="DK5" s="59" t="s">
        <v>88</v>
      </c>
      <c r="DL5" s="59" t="s">
        <v>109</v>
      </c>
      <c r="DM5" s="59" t="s">
        <v>99</v>
      </c>
      <c r="DN5" s="59" t="s">
        <v>103</v>
      </c>
      <c r="DO5" s="59" t="s">
        <v>110</v>
      </c>
      <c r="DP5" s="59" t="s">
        <v>93</v>
      </c>
      <c r="DQ5" s="59" t="s">
        <v>94</v>
      </c>
      <c r="DR5" s="59" t="s">
        <v>95</v>
      </c>
      <c r="DS5" s="59" t="s">
        <v>96</v>
      </c>
      <c r="DT5" s="59" t="s">
        <v>97</v>
      </c>
      <c r="DU5" s="59" t="s">
        <v>98</v>
      </c>
    </row>
    <row r="6" spans="1:125" s="66" customFormat="1" x14ac:dyDescent="0.15">
      <c r="A6" s="49" t="s">
        <v>111</v>
      </c>
      <c r="B6" s="60">
        <f>B8</f>
        <v>2020</v>
      </c>
      <c r="C6" s="60">
        <f t="shared" ref="C6:X6" si="1">C8</f>
        <v>423076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長崎県長与町</v>
      </c>
      <c r="I6" s="60" t="str">
        <f t="shared" si="1"/>
        <v>嬉里駐車場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Ａ２Ｂ２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都市計画駐車場</v>
      </c>
      <c r="Q6" s="62" t="str">
        <f t="shared" si="1"/>
        <v>地下式</v>
      </c>
      <c r="R6" s="63">
        <f t="shared" si="1"/>
        <v>41</v>
      </c>
      <c r="S6" s="62" t="str">
        <f t="shared" si="1"/>
        <v>公共施設</v>
      </c>
      <c r="T6" s="62" t="str">
        <f t="shared" si="1"/>
        <v>無</v>
      </c>
      <c r="U6" s="63">
        <f t="shared" si="1"/>
        <v>1303</v>
      </c>
      <c r="V6" s="63">
        <f t="shared" si="1"/>
        <v>53</v>
      </c>
      <c r="W6" s="63">
        <f t="shared" si="1"/>
        <v>100</v>
      </c>
      <c r="X6" s="62" t="str">
        <f t="shared" si="1"/>
        <v>無</v>
      </c>
      <c r="Y6" s="64">
        <f>IF(Y8="-",NA(),Y8)</f>
        <v>94</v>
      </c>
      <c r="Z6" s="64">
        <f t="shared" ref="Z6:AH6" si="2">IF(Z8="-",NA(),Z8)</f>
        <v>96.6</v>
      </c>
      <c r="AA6" s="64">
        <f t="shared" si="2"/>
        <v>96.5</v>
      </c>
      <c r="AB6" s="64">
        <f t="shared" si="2"/>
        <v>86.8</v>
      </c>
      <c r="AC6" s="64">
        <f t="shared" si="2"/>
        <v>87.6</v>
      </c>
      <c r="AD6" s="64">
        <f t="shared" si="2"/>
        <v>142.1</v>
      </c>
      <c r="AE6" s="64">
        <f t="shared" si="2"/>
        <v>135.1</v>
      </c>
      <c r="AF6" s="64">
        <f t="shared" si="2"/>
        <v>153.30000000000001</v>
      </c>
      <c r="AG6" s="64">
        <f t="shared" si="2"/>
        <v>137.6</v>
      </c>
      <c r="AH6" s="64">
        <f t="shared" si="2"/>
        <v>127.8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4.5999999999999996</v>
      </c>
      <c r="AP6" s="64">
        <f t="shared" si="3"/>
        <v>4.5999999999999996</v>
      </c>
      <c r="AQ6" s="64">
        <f t="shared" si="3"/>
        <v>3.9</v>
      </c>
      <c r="AR6" s="64">
        <f t="shared" si="3"/>
        <v>4.2</v>
      </c>
      <c r="AS6" s="64">
        <f t="shared" si="3"/>
        <v>6.6</v>
      </c>
      <c r="AT6" s="61" t="str">
        <f>IF(AT8="-","",IF(AT8="-","【-】","【"&amp;SUBSTITUTE(TEXT(AT8,"#,##0.0"),"-","△")&amp;"】"))</f>
        <v>【8.6】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42</v>
      </c>
      <c r="BA6" s="65">
        <f t="shared" si="4"/>
        <v>45</v>
      </c>
      <c r="BB6" s="65">
        <f t="shared" si="4"/>
        <v>47</v>
      </c>
      <c r="BC6" s="65">
        <f t="shared" si="4"/>
        <v>46</v>
      </c>
      <c r="BD6" s="65">
        <f t="shared" si="4"/>
        <v>67</v>
      </c>
      <c r="BE6" s="63" t="str">
        <f>IF(BE8="-","",IF(BE8="-","【-】","【"&amp;SUBSTITUTE(TEXT(BE8,"#,##0"),"-","△")&amp;"】"))</f>
        <v>【2,345】</v>
      </c>
      <c r="BF6" s="64">
        <f>IF(BF8="-",NA(),BF8)</f>
        <v>-6.4</v>
      </c>
      <c r="BG6" s="64">
        <f t="shared" ref="BG6:BO6" si="5">IF(BG8="-",NA(),BG8)</f>
        <v>-3.5</v>
      </c>
      <c r="BH6" s="64">
        <f t="shared" si="5"/>
        <v>-3.6</v>
      </c>
      <c r="BI6" s="64">
        <f t="shared" si="5"/>
        <v>-15.2</v>
      </c>
      <c r="BJ6" s="64">
        <f t="shared" si="5"/>
        <v>-14.2</v>
      </c>
      <c r="BK6" s="64">
        <f t="shared" si="5"/>
        <v>14.1</v>
      </c>
      <c r="BL6" s="64">
        <f t="shared" si="5"/>
        <v>5.4</v>
      </c>
      <c r="BM6" s="64">
        <f t="shared" si="5"/>
        <v>0.3</v>
      </c>
      <c r="BN6" s="64">
        <f t="shared" si="5"/>
        <v>-8.8000000000000007</v>
      </c>
      <c r="BO6" s="64">
        <f t="shared" si="5"/>
        <v>-26.1</v>
      </c>
      <c r="BP6" s="61" t="str">
        <f>IF(BP8="-","",IF(BP8="-","【-】","【"&amp;SUBSTITUTE(TEXT(BP8,"#,##0.0"),"-","△")&amp;"】"))</f>
        <v>【△65.9】</v>
      </c>
      <c r="BQ6" s="65">
        <f>IF(BQ8="-",NA(),BQ8)</f>
        <v>-378</v>
      </c>
      <c r="BR6" s="65">
        <f t="shared" ref="BR6:BZ6" si="6">IF(BR8="-",NA(),BR8)</f>
        <v>-206</v>
      </c>
      <c r="BS6" s="65">
        <f t="shared" si="6"/>
        <v>-208</v>
      </c>
      <c r="BT6" s="65">
        <f t="shared" si="6"/>
        <v>-761</v>
      </c>
      <c r="BU6" s="65">
        <f t="shared" si="6"/>
        <v>-665</v>
      </c>
      <c r="BV6" s="65">
        <f t="shared" si="6"/>
        <v>20639</v>
      </c>
      <c r="BW6" s="65">
        <f t="shared" si="6"/>
        <v>17398</v>
      </c>
      <c r="BX6" s="65">
        <f t="shared" si="6"/>
        <v>17894</v>
      </c>
      <c r="BY6" s="65">
        <f t="shared" si="6"/>
        <v>5568</v>
      </c>
      <c r="BZ6" s="65">
        <f t="shared" si="6"/>
        <v>2220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112</v>
      </c>
      <c r="CM6" s="63">
        <f t="shared" ref="CM6:CN6" si="7">CM8</f>
        <v>92</v>
      </c>
      <c r="CN6" s="63">
        <f t="shared" si="7"/>
        <v>2000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112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88.7</v>
      </c>
      <c r="DE6" s="64">
        <f t="shared" si="8"/>
        <v>151.5</v>
      </c>
      <c r="DF6" s="64">
        <f t="shared" si="8"/>
        <v>137.6</v>
      </c>
      <c r="DG6" s="64">
        <f t="shared" si="8"/>
        <v>112.5</v>
      </c>
      <c r="DH6" s="64">
        <f t="shared" si="8"/>
        <v>119</v>
      </c>
      <c r="DI6" s="64">
        <f t="shared" si="8"/>
        <v>145.19999999999999</v>
      </c>
      <c r="DJ6" s="61" t="str">
        <f>IF(DJ8="-","",IF(DJ8="-","【-】","【"&amp;SUBSTITUTE(TEXT(DJ8,"#,##0.0"),"-","△")&amp;"】"))</f>
        <v>【183.4】</v>
      </c>
      <c r="DK6" s="64">
        <f>IF(DK8="-",NA(),DK8)</f>
        <v>117</v>
      </c>
      <c r="DL6" s="64">
        <f t="shared" ref="DL6:DT6" si="9">IF(DL8="-",NA(),DL8)</f>
        <v>113.2</v>
      </c>
      <c r="DM6" s="64">
        <f t="shared" si="9"/>
        <v>113.2</v>
      </c>
      <c r="DN6" s="64">
        <f t="shared" si="9"/>
        <v>101.9</v>
      </c>
      <c r="DO6" s="64">
        <f t="shared" si="9"/>
        <v>88.7</v>
      </c>
      <c r="DP6" s="64">
        <f t="shared" si="9"/>
        <v>168.2</v>
      </c>
      <c r="DQ6" s="64">
        <f t="shared" si="9"/>
        <v>165.8</v>
      </c>
      <c r="DR6" s="64">
        <f t="shared" si="9"/>
        <v>164.3</v>
      </c>
      <c r="DS6" s="64">
        <f t="shared" si="9"/>
        <v>158</v>
      </c>
      <c r="DT6" s="64">
        <f t="shared" si="9"/>
        <v>131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113</v>
      </c>
      <c r="B7" s="60">
        <f t="shared" ref="B7:X7" si="10">B8</f>
        <v>2020</v>
      </c>
      <c r="C7" s="60">
        <f t="shared" si="10"/>
        <v>423076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長崎県　長与町</v>
      </c>
      <c r="I7" s="60" t="str">
        <f t="shared" si="10"/>
        <v>嬉里駐車場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Ａ２Ｂ２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都市計画駐車場</v>
      </c>
      <c r="Q7" s="62" t="str">
        <f t="shared" si="10"/>
        <v>地下式</v>
      </c>
      <c r="R7" s="63">
        <f t="shared" si="10"/>
        <v>41</v>
      </c>
      <c r="S7" s="62" t="str">
        <f t="shared" si="10"/>
        <v>公共施設</v>
      </c>
      <c r="T7" s="62" t="str">
        <f t="shared" si="10"/>
        <v>無</v>
      </c>
      <c r="U7" s="63">
        <f t="shared" si="10"/>
        <v>1303</v>
      </c>
      <c r="V7" s="63">
        <f t="shared" si="10"/>
        <v>53</v>
      </c>
      <c r="W7" s="63">
        <f t="shared" si="10"/>
        <v>100</v>
      </c>
      <c r="X7" s="62" t="str">
        <f t="shared" si="10"/>
        <v>無</v>
      </c>
      <c r="Y7" s="64">
        <f>Y8</f>
        <v>94</v>
      </c>
      <c r="Z7" s="64">
        <f t="shared" ref="Z7:AH7" si="11">Z8</f>
        <v>96.6</v>
      </c>
      <c r="AA7" s="64">
        <f t="shared" si="11"/>
        <v>96.5</v>
      </c>
      <c r="AB7" s="64">
        <f t="shared" si="11"/>
        <v>86.8</v>
      </c>
      <c r="AC7" s="64">
        <f t="shared" si="11"/>
        <v>87.6</v>
      </c>
      <c r="AD7" s="64">
        <f t="shared" si="11"/>
        <v>142.1</v>
      </c>
      <c r="AE7" s="64">
        <f t="shared" si="11"/>
        <v>135.1</v>
      </c>
      <c r="AF7" s="64">
        <f t="shared" si="11"/>
        <v>153.30000000000001</v>
      </c>
      <c r="AG7" s="64">
        <f t="shared" si="11"/>
        <v>137.6</v>
      </c>
      <c r="AH7" s="64">
        <f t="shared" si="11"/>
        <v>127.8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4.5999999999999996</v>
      </c>
      <c r="AP7" s="64">
        <f t="shared" si="12"/>
        <v>4.5999999999999996</v>
      </c>
      <c r="AQ7" s="64">
        <f t="shared" si="12"/>
        <v>3.9</v>
      </c>
      <c r="AR7" s="64">
        <f t="shared" si="12"/>
        <v>4.2</v>
      </c>
      <c r="AS7" s="64">
        <f t="shared" si="12"/>
        <v>6.6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42</v>
      </c>
      <c r="BA7" s="65">
        <f t="shared" si="13"/>
        <v>45</v>
      </c>
      <c r="BB7" s="65">
        <f t="shared" si="13"/>
        <v>47</v>
      </c>
      <c r="BC7" s="65">
        <f t="shared" si="13"/>
        <v>46</v>
      </c>
      <c r="BD7" s="65">
        <f t="shared" si="13"/>
        <v>67</v>
      </c>
      <c r="BE7" s="63"/>
      <c r="BF7" s="64">
        <f>BF8</f>
        <v>-6.4</v>
      </c>
      <c r="BG7" s="64">
        <f t="shared" ref="BG7:BO7" si="14">BG8</f>
        <v>-3.5</v>
      </c>
      <c r="BH7" s="64">
        <f t="shared" si="14"/>
        <v>-3.6</v>
      </c>
      <c r="BI7" s="64">
        <f t="shared" si="14"/>
        <v>-15.2</v>
      </c>
      <c r="BJ7" s="64">
        <f t="shared" si="14"/>
        <v>-14.2</v>
      </c>
      <c r="BK7" s="64">
        <f t="shared" si="14"/>
        <v>14.1</v>
      </c>
      <c r="BL7" s="64">
        <f t="shared" si="14"/>
        <v>5.4</v>
      </c>
      <c r="BM7" s="64">
        <f t="shared" si="14"/>
        <v>0.3</v>
      </c>
      <c r="BN7" s="64">
        <f t="shared" si="14"/>
        <v>-8.8000000000000007</v>
      </c>
      <c r="BO7" s="64">
        <f t="shared" si="14"/>
        <v>-26.1</v>
      </c>
      <c r="BP7" s="61"/>
      <c r="BQ7" s="65">
        <f>BQ8</f>
        <v>-378</v>
      </c>
      <c r="BR7" s="65">
        <f t="shared" ref="BR7:BZ7" si="15">BR8</f>
        <v>-206</v>
      </c>
      <c r="BS7" s="65">
        <f t="shared" si="15"/>
        <v>-208</v>
      </c>
      <c r="BT7" s="65">
        <f t="shared" si="15"/>
        <v>-761</v>
      </c>
      <c r="BU7" s="65">
        <f t="shared" si="15"/>
        <v>-665</v>
      </c>
      <c r="BV7" s="65">
        <f t="shared" si="15"/>
        <v>20639</v>
      </c>
      <c r="BW7" s="65">
        <f t="shared" si="15"/>
        <v>17398</v>
      </c>
      <c r="BX7" s="65">
        <f t="shared" si="15"/>
        <v>17894</v>
      </c>
      <c r="BY7" s="65">
        <f t="shared" si="15"/>
        <v>5568</v>
      </c>
      <c r="BZ7" s="65">
        <f t="shared" si="15"/>
        <v>2220</v>
      </c>
      <c r="CA7" s="63"/>
      <c r="CB7" s="64" t="s">
        <v>114</v>
      </c>
      <c r="CC7" s="64" t="s">
        <v>114</v>
      </c>
      <c r="CD7" s="64" t="s">
        <v>114</v>
      </c>
      <c r="CE7" s="64" t="s">
        <v>114</v>
      </c>
      <c r="CF7" s="64" t="s">
        <v>114</v>
      </c>
      <c r="CG7" s="64" t="s">
        <v>114</v>
      </c>
      <c r="CH7" s="64" t="s">
        <v>114</v>
      </c>
      <c r="CI7" s="64" t="s">
        <v>114</v>
      </c>
      <c r="CJ7" s="64" t="s">
        <v>114</v>
      </c>
      <c r="CK7" s="64" t="s">
        <v>112</v>
      </c>
      <c r="CL7" s="61"/>
      <c r="CM7" s="63">
        <f>CM8</f>
        <v>92</v>
      </c>
      <c r="CN7" s="63">
        <f>CN8</f>
        <v>2000</v>
      </c>
      <c r="CO7" s="64" t="s">
        <v>114</v>
      </c>
      <c r="CP7" s="64" t="s">
        <v>114</v>
      </c>
      <c r="CQ7" s="64" t="s">
        <v>114</v>
      </c>
      <c r="CR7" s="64" t="s">
        <v>114</v>
      </c>
      <c r="CS7" s="64" t="s">
        <v>114</v>
      </c>
      <c r="CT7" s="64" t="s">
        <v>114</v>
      </c>
      <c r="CU7" s="64" t="s">
        <v>114</v>
      </c>
      <c r="CV7" s="64" t="s">
        <v>114</v>
      </c>
      <c r="CW7" s="64" t="s">
        <v>114</v>
      </c>
      <c r="CX7" s="64" t="s">
        <v>112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88.7</v>
      </c>
      <c r="DE7" s="64">
        <f t="shared" si="16"/>
        <v>151.5</v>
      </c>
      <c r="DF7" s="64">
        <f t="shared" si="16"/>
        <v>137.6</v>
      </c>
      <c r="DG7" s="64">
        <f t="shared" si="16"/>
        <v>112.5</v>
      </c>
      <c r="DH7" s="64">
        <f t="shared" si="16"/>
        <v>119</v>
      </c>
      <c r="DI7" s="64">
        <f t="shared" si="16"/>
        <v>145.19999999999999</v>
      </c>
      <c r="DJ7" s="61"/>
      <c r="DK7" s="64">
        <f>DK8</f>
        <v>117</v>
      </c>
      <c r="DL7" s="64">
        <f t="shared" ref="DL7:DT7" si="17">DL8</f>
        <v>113.2</v>
      </c>
      <c r="DM7" s="64">
        <f t="shared" si="17"/>
        <v>113.2</v>
      </c>
      <c r="DN7" s="64">
        <f t="shared" si="17"/>
        <v>101.9</v>
      </c>
      <c r="DO7" s="64">
        <f t="shared" si="17"/>
        <v>88.7</v>
      </c>
      <c r="DP7" s="64">
        <f t="shared" si="17"/>
        <v>168.2</v>
      </c>
      <c r="DQ7" s="64">
        <f t="shared" si="17"/>
        <v>165.8</v>
      </c>
      <c r="DR7" s="64">
        <f t="shared" si="17"/>
        <v>164.3</v>
      </c>
      <c r="DS7" s="64">
        <f t="shared" si="17"/>
        <v>158</v>
      </c>
      <c r="DT7" s="64">
        <f t="shared" si="17"/>
        <v>131</v>
      </c>
      <c r="DU7" s="61"/>
    </row>
    <row r="8" spans="1:125" s="66" customFormat="1" x14ac:dyDescent="0.15">
      <c r="A8" s="49"/>
      <c r="B8" s="67">
        <v>2020</v>
      </c>
      <c r="C8" s="67">
        <v>423076</v>
      </c>
      <c r="D8" s="67">
        <v>47</v>
      </c>
      <c r="E8" s="67">
        <v>14</v>
      </c>
      <c r="F8" s="67">
        <v>0</v>
      </c>
      <c r="G8" s="67">
        <v>1</v>
      </c>
      <c r="H8" s="67" t="s">
        <v>115</v>
      </c>
      <c r="I8" s="67" t="s">
        <v>116</v>
      </c>
      <c r="J8" s="67" t="s">
        <v>117</v>
      </c>
      <c r="K8" s="67" t="s">
        <v>118</v>
      </c>
      <c r="L8" s="67" t="s">
        <v>119</v>
      </c>
      <c r="M8" s="67" t="s">
        <v>120</v>
      </c>
      <c r="N8" s="67" t="s">
        <v>121</v>
      </c>
      <c r="O8" s="68" t="s">
        <v>122</v>
      </c>
      <c r="P8" s="69" t="s">
        <v>123</v>
      </c>
      <c r="Q8" s="69" t="s">
        <v>124</v>
      </c>
      <c r="R8" s="70">
        <v>41</v>
      </c>
      <c r="S8" s="69" t="s">
        <v>125</v>
      </c>
      <c r="T8" s="69" t="s">
        <v>126</v>
      </c>
      <c r="U8" s="70">
        <v>1303</v>
      </c>
      <c r="V8" s="70">
        <v>53</v>
      </c>
      <c r="W8" s="70">
        <v>100</v>
      </c>
      <c r="X8" s="69" t="s">
        <v>126</v>
      </c>
      <c r="Y8" s="71">
        <v>94</v>
      </c>
      <c r="Z8" s="71">
        <v>96.6</v>
      </c>
      <c r="AA8" s="71">
        <v>96.5</v>
      </c>
      <c r="AB8" s="71">
        <v>86.8</v>
      </c>
      <c r="AC8" s="71">
        <v>87.6</v>
      </c>
      <c r="AD8" s="71">
        <v>142.1</v>
      </c>
      <c r="AE8" s="71">
        <v>135.1</v>
      </c>
      <c r="AF8" s="71">
        <v>153.30000000000001</v>
      </c>
      <c r="AG8" s="71">
        <v>137.6</v>
      </c>
      <c r="AH8" s="71">
        <v>127.8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4.5999999999999996</v>
      </c>
      <c r="AP8" s="71">
        <v>4.5999999999999996</v>
      </c>
      <c r="AQ8" s="71">
        <v>3.9</v>
      </c>
      <c r="AR8" s="71">
        <v>4.2</v>
      </c>
      <c r="AS8" s="71">
        <v>6.6</v>
      </c>
      <c r="AT8" s="68">
        <v>8.6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42</v>
      </c>
      <c r="BA8" s="72">
        <v>45</v>
      </c>
      <c r="BB8" s="72">
        <v>47</v>
      </c>
      <c r="BC8" s="72">
        <v>46</v>
      </c>
      <c r="BD8" s="72">
        <v>67</v>
      </c>
      <c r="BE8" s="72">
        <v>2345</v>
      </c>
      <c r="BF8" s="71">
        <v>-6.4</v>
      </c>
      <c r="BG8" s="71">
        <v>-3.5</v>
      </c>
      <c r="BH8" s="71">
        <v>-3.6</v>
      </c>
      <c r="BI8" s="71">
        <v>-15.2</v>
      </c>
      <c r="BJ8" s="71">
        <v>-14.2</v>
      </c>
      <c r="BK8" s="71">
        <v>14.1</v>
      </c>
      <c r="BL8" s="71">
        <v>5.4</v>
      </c>
      <c r="BM8" s="71">
        <v>0.3</v>
      </c>
      <c r="BN8" s="71">
        <v>-8.8000000000000007</v>
      </c>
      <c r="BO8" s="71">
        <v>-26.1</v>
      </c>
      <c r="BP8" s="68">
        <v>-65.900000000000006</v>
      </c>
      <c r="BQ8" s="72">
        <v>-378</v>
      </c>
      <c r="BR8" s="72">
        <v>-206</v>
      </c>
      <c r="BS8" s="72">
        <v>-208</v>
      </c>
      <c r="BT8" s="73">
        <v>-761</v>
      </c>
      <c r="BU8" s="73">
        <v>-665</v>
      </c>
      <c r="BV8" s="72">
        <v>20639</v>
      </c>
      <c r="BW8" s="72">
        <v>17398</v>
      </c>
      <c r="BX8" s="72">
        <v>17894</v>
      </c>
      <c r="BY8" s="72">
        <v>5568</v>
      </c>
      <c r="BZ8" s="72">
        <v>2220</v>
      </c>
      <c r="CA8" s="70">
        <v>3932</v>
      </c>
      <c r="CB8" s="71" t="s">
        <v>119</v>
      </c>
      <c r="CC8" s="71" t="s">
        <v>119</v>
      </c>
      <c r="CD8" s="71" t="s">
        <v>119</v>
      </c>
      <c r="CE8" s="71" t="s">
        <v>119</v>
      </c>
      <c r="CF8" s="71" t="s">
        <v>119</v>
      </c>
      <c r="CG8" s="71" t="s">
        <v>119</v>
      </c>
      <c r="CH8" s="71" t="s">
        <v>119</v>
      </c>
      <c r="CI8" s="71" t="s">
        <v>119</v>
      </c>
      <c r="CJ8" s="71" t="s">
        <v>119</v>
      </c>
      <c r="CK8" s="71" t="s">
        <v>119</v>
      </c>
      <c r="CL8" s="68" t="s">
        <v>119</v>
      </c>
      <c r="CM8" s="70">
        <v>92</v>
      </c>
      <c r="CN8" s="70">
        <v>2000</v>
      </c>
      <c r="CO8" s="71" t="s">
        <v>119</v>
      </c>
      <c r="CP8" s="71" t="s">
        <v>119</v>
      </c>
      <c r="CQ8" s="71" t="s">
        <v>119</v>
      </c>
      <c r="CR8" s="71" t="s">
        <v>119</v>
      </c>
      <c r="CS8" s="71" t="s">
        <v>119</v>
      </c>
      <c r="CT8" s="71" t="s">
        <v>119</v>
      </c>
      <c r="CU8" s="71" t="s">
        <v>119</v>
      </c>
      <c r="CV8" s="71" t="s">
        <v>119</v>
      </c>
      <c r="CW8" s="71" t="s">
        <v>119</v>
      </c>
      <c r="CX8" s="71" t="s">
        <v>119</v>
      </c>
      <c r="CY8" s="68" t="s">
        <v>119</v>
      </c>
      <c r="CZ8" s="71">
        <v>0</v>
      </c>
      <c r="DA8" s="71">
        <v>0</v>
      </c>
      <c r="DB8" s="71">
        <v>0</v>
      </c>
      <c r="DC8" s="71">
        <v>0</v>
      </c>
      <c r="DD8" s="71">
        <v>88.7</v>
      </c>
      <c r="DE8" s="71">
        <v>151.5</v>
      </c>
      <c r="DF8" s="71">
        <v>137.6</v>
      </c>
      <c r="DG8" s="71">
        <v>112.5</v>
      </c>
      <c r="DH8" s="71">
        <v>119</v>
      </c>
      <c r="DI8" s="71">
        <v>145.19999999999999</v>
      </c>
      <c r="DJ8" s="68">
        <v>183.4</v>
      </c>
      <c r="DK8" s="71">
        <v>117</v>
      </c>
      <c r="DL8" s="71">
        <v>113.2</v>
      </c>
      <c r="DM8" s="71">
        <v>113.2</v>
      </c>
      <c r="DN8" s="71">
        <v>101.9</v>
      </c>
      <c r="DO8" s="71">
        <v>88.7</v>
      </c>
      <c r="DP8" s="71">
        <v>168.2</v>
      </c>
      <c r="DQ8" s="71">
        <v>165.8</v>
      </c>
      <c r="DR8" s="71">
        <v>164.3</v>
      </c>
      <c r="DS8" s="71">
        <v>158</v>
      </c>
      <c r="DT8" s="71">
        <v>131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127</v>
      </c>
      <c r="C10" s="78" t="s">
        <v>128</v>
      </c>
      <c r="D10" s="78" t="s">
        <v>129</v>
      </c>
      <c r="E10" s="78" t="s">
        <v>130</v>
      </c>
      <c r="F10" s="78" t="s">
        <v>131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阿南　香菜</cp:lastModifiedBy>
  <dcterms:created xsi:type="dcterms:W3CDTF">2021-12-17T06:09:15Z</dcterms:created>
  <dcterms:modified xsi:type="dcterms:W3CDTF">2022-02-21T04:30:21Z</dcterms:modified>
  <cp:category/>
</cp:coreProperties>
</file>