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2EA9109E-B4E7-478D-89A8-67F4B79A0B07}" xr6:coauthVersionLast="47" xr6:coauthVersionMax="47" xr10:uidLastSave="{00000000-0000-0000-0000-000000000000}"/>
  <bookViews>
    <workbookView xWindow="-120" yWindow="-120" windowWidth="29040" windowHeight="15840" tabRatio="96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Q102" i="12" l="1"/>
  <c r="DL102" i="12"/>
  <c r="DG102" i="12"/>
  <c r="DB102" i="12"/>
  <c r="CW102" i="12"/>
  <c r="CR102" i="12"/>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BW37" i="10"/>
  <c r="BE37" i="10"/>
  <c r="AM37" i="10"/>
  <c r="BW36" i="10"/>
  <c r="AM36" i="10"/>
  <c r="C34" i="10"/>
  <c r="C35" i="10" s="1"/>
  <c r="C36" i="10" s="1"/>
  <c r="C37" i="10" s="1"/>
  <c r="C38"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l="1"/>
  <c r="BW34" i="10" s="1"/>
  <c r="BW35" i="10" s="1"/>
  <c r="BE34" i="10"/>
  <c r="BE35" i="10" s="1"/>
  <c r="BE36"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<sst xmlns="http://schemas.openxmlformats.org/spreadsheetml/2006/main" count="1086" uniqueCount="626">
  <si>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</si>
  <si>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</si>
  <si>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</si>
  <si>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</si>
  <si>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</si>
  <si>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</si>
  <si>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</si>
  <si>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</si>
  <si>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</si>
  <si>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</si>
  <si>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</si>
  <si>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</si>
  <si>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</si>
  <si>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</si>
  <si>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</si>
  <si>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</si>
  <si>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</si>
  <si>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</si>
  <si>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</si>
  <si>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</si>
  <si>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</si>
  <si>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</si>
  <si>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</si>
  <si>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</si>
  <si>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</si>
  <si>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</si>
  <si>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</si>
  <si>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</si>
  <si>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</si>
  <si>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</si>
  <si>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</si>
  <si>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</si>
  <si>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</si>
  <si>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</si>
  <si>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</si>
  <si>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</si>
  <si>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</si>
  <si>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</si>
  <si>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</si>
  <si>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</si>
  <si>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</si>
  <si>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</si>
  <si>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</si>
  <si>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</si>
  <si>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</si>
  <si>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</si>
  <si>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</si>
  <si>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</si>
  <si>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</si>
  <si>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</si>
  <si>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</si>
  <si>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</si>
  <si>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</si>
  <si>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</si>
  <si>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</si>
  <si>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</si>
  <si>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</si>
  <si>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</si>
  <si>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</si>
  <si>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</si>
  <si>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</si>
  <si>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</si>
  <si>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</si>
  <si>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</si>
  <si>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</si>
  <si>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</si>
  <si>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</si>
  <si>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</si>
  <si>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</si>
  <si>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</si>
  <si>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</si>
  <si>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</si>
  <si>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</si>
  <si>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</si>
  <si>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</si>
  <si>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</si>
  <si>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</si>
  <si>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</si>
  <si>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</si>
  <si>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</si>
  <si>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</si>
  <si>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</si>
  <si>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</si>
  <si>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</si>
  <si>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</si>
  <si>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</si>
  <si>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</si>
  <si>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</si>
  <si>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</si>
  <si>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</si>
  <si>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</si>
  <si>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</si>
  <si>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</si>
  <si>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</si>
  <si>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</si>
  <si>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</si>
  <si>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</si>
  <si>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</si>
  <si>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</si>
  <si>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</si>
  <si>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</si>
  <si>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</si>
  <si>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</si>
  <si>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</si>
  <si>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</si>
  <si>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</si>
  <si>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</si>
  <si>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</si>
  <si>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</si>
  <si>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</si>
  <si>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</si>
  <si>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</si>
  <si>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</si>
  <si>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</si>
  <si>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</si>
  <si>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</si>
  <si>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</si>
  <si>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</si>
  <si>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</si>
  <si>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</si>
  <si>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</si>
  <si>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</si>
  <si>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</si>
  <si>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</si>
  <si>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</si>
  <si>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</si>
  <si>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</si>
  <si>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</si>
  <si>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</si>
  <si>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</si>
  <si>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</si>
  <si>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</si>
  <si>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</si>
  <si>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</si>
  <si>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</si>
  <si>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</si>
  <si>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</si>
  <si>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</si>
  <si>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</si>
  <si>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</si>
  <si>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</si>
  <si>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</si>
  <si>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</si>
  <si>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</si>
  <si>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</si>
  <si>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</si>
  <si>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</si>
  <si>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</si>
  <si>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</si>
  <si>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</si>
  <si>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</si>
  <si>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</si>
  <si>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</si>
  <si>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</si>
  <si>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</si>
  <si>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</si>
  <si>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</si>
  <si>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</si>
  <si>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</si>
  <si>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</si>
  <si>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</si>
  <si>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</si>
  <si>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</si>
  <si>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</si>
  <si>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</si>
  <si>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</si>
  <si>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</si>
  <si>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</si>
  <si>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</si>
  <si>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</si>
  <si>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</si>
  <si>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</si>
  <si>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</si>
  <si>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</si>
  <si>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</si>
  <si>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</si>
  <si>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</si>
  <si>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</si>
  <si>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</si>
  <si>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</si>
  <si>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</si>
  <si>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</si>
  <si>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</si>
  <si>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</si>
  <si>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</si>
  <si>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</si>
  <si>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</si>
  <si>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</si>
  <si>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</si>
  <si>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</si>
  <si>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</si>
  <si>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</si>
  <si>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</si>
  <si>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</si>
  <si>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</si>
  <si>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</si>
  <si>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</si>
  <si>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</si>
  <si>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</si>
  <si>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</si>
  <si>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</si>
  <si>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</si>
  <si>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</si>
  <si>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</si>
  <si>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</si>
  <si>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</si>
  <si>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</si>
  <si>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</si>
  <si>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</si>
  <si>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</si>
  <si>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長崎県長崎市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</si>
  <si>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</si>
  <si>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</si>
  <si>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</si>
  <si>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</si>
  <si>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</si>
  <si>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</si>
  <si>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</si>
  <si>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</si>
  <si>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</si>
  <si>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</si>
  <si>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</si>
  <si>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</si>
  <si>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</si>
  <si>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</si>
  <si>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</si>
  <si>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</si>
  <si>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</si>
  <si>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</si>
  <si>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</si>
  <si>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</si>
  <si>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</si>
  <si>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</si>
  <si>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</si>
  <si>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</si>
  <si>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</si>
  <si>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</si>
  <si>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</si>
  <si>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</si>
  <si>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</si>
  <si>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</si>
  <si>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</si>
  <si>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</si>
  <si>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</si>
  <si>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</si>
  <si>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</si>
  <si>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</si>
  <si>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</si>
  <si>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</si>
  <si>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</si>
  <si>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</si>
  <si>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</si>
  <si>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</si>
  <si>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</si>
  <si>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</si>
  <si>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</si>
  <si>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</si>
  <si>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</si>
  <si>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</si>
  <si>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</si>
  <si>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</si>
  <si>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</si>
  <si>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</si>
  <si>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</si>
  <si>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</si>
  <si>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</si>
  <si>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</si>
  <si>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</si>
  <si>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</si>
  <si>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</si>
  <si>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</si>
  <si>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</si>
  <si>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</si>
  <si>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</si>
  <si>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</si>
  <si>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</si>
  <si>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</si>
  <si>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</si>
  <si>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</si>
  <si>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</si>
  <si>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</si>
  <si>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</si>
  <si>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</si>
  <si>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</si>
  <si>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</si>
  <si>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</si>
  <si>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</si>
  <si>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</si>
  <si>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</si>
  <si>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</si>
  <si>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</si>
  <si>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</si>
  <si>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</si>
  <si>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</si>
  <si>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</si>
  <si>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</si>
  <si>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</si>
  <si>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</si>
  <si>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</si>
  <si>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</si>
  <si>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</si>
  <si>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</si>
  <si>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</si>
  <si>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</si>
  <si>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</si>
  <si>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</si>
  <si>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</si>
  <si>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</si>
  <si>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</si>
  <si>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</si>
  <si>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</si>
  <si>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</si>
  <si>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</si>
  <si>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</si>
  <si>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</si>
  <si>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</si>
  <si>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</si>
  <si>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</si>
  <si>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</si>
  <si>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</si>
  <si>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</si>
  <si>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</si>
  <si>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</si>
  <si>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</si>
  <si>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</si>
  <si>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</si>
  <si>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</si>
  <si>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</si>
  <si>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</si>
  <si>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</si>
  <si>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</si>
  <si>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</si>
  <si>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</si>
  <si>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</si>
  <si>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</si>
  <si>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</si>
  <si>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</si>
  <si>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</si>
  <si>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</si>
  <si>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</si>
  <si>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</si>
  <si>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</si>
  <si>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</si>
  <si>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</si>
  <si>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</si>
  <si>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</si>
  <si>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</si>
  <si>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</si>
  <si>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</si>
  <si>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</si>
  <si>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</si>
  <si>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</si>
  <si>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</si>
  <si>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</si>
  <si>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</si>
  <si>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</si>
  <si>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</si>
  <si>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</si>
  <si>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</si>
  <si>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</si>
  <si>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</si>
  <si>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</si>
  <si>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</si>
  <si>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</si>
  <si>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長崎県長崎市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</si>
  <si>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</si>
  <si>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</si>
  <si>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</si>
  <si>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</si>
  <si>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</si>
  <si>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</si>
  <si>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</si>
  <si>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</si>
  <si>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</si>
  <si>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</si>
  <si>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</si>
  <si>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</si>
  <si>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</si>
  <si>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</si>
  <si>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</si>
  <si>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</si>
  <si>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</si>
  <si>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</si>
  <si>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</si>
  <si>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</si>
  <si>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</si>
  <si>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</si>
  <si>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母子父子寡婦福祉資金貸付事業特別会計</t>
    <phoneticPr fontId="5"/>
  </si>
  <si>
    <t>診療所事業特別会計</t>
    <phoneticPr fontId="5"/>
  </si>
  <si>
    <t>-</t>
    <phoneticPr fontId="5"/>
  </si>
  <si>
    <t>長崎市立病院機構病院事業債管理特別会計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</si>
  <si>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</si>
  <si>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</si>
  <si>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</si>
  <si>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</si>
  <si>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</si>
  <si>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</si>
  <si>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</si>
  <si>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</si>
  <si>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</si>
  <si>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</si>
  <si>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</si>
  <si>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</si>
  <si>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</si>
  <si>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</si>
  <si>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</si>
  <si>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</si>
  <si>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</si>
  <si>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</si>
  <si>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t>
    <phoneticPr fontId="5"/>
  </si>
  <si>
    <t>水道事業会計</t>
    <phoneticPr fontId="5"/>
  </si>
  <si>
    <t>法適用企業</t>
    <phoneticPr fontId="5"/>
  </si>
  <si>
    <t>下水道事業会計</t>
    <phoneticPr fontId="5"/>
  </si>
  <si>
    <t>観光施設事業特別会計</t>
    <phoneticPr fontId="5"/>
  </si>
  <si>
    <t>法非適用企業</t>
    <phoneticPr fontId="5"/>
  </si>
  <si>
    <t>中央卸売市場事業特別会計</t>
    <phoneticPr fontId="5"/>
  </si>
  <si>
    <t>-</t>
    <phoneticPr fontId="5"/>
  </si>
  <si>
    <t>生活排水事業特別会計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</si>
  <si>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</si>
  <si>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</si>
  <si>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</si>
  <si>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</si>
  <si>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</si>
  <si>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</si>
  <si>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</si>
  <si>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</si>
  <si>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</si>
  <si>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</si>
  <si>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</si>
  <si>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</si>
  <si>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</si>
  <si>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</si>
  <si>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</si>
  <si>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</si>
  <si>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</si>
  <si>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</si>
  <si>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</si>
  <si>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</si>
  <si>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</si>
  <si>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</si>
  <si>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</si>
  <si>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</si>
  <si>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</si>
  <si>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</si>
  <si>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</si>
  <si>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</si>
  <si>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</si>
  <si>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</si>
  <si>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</si>
  <si>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</si>
  <si>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</si>
  <si>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</si>
  <si>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</si>
  <si>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</si>
  <si>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</si>
  <si>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</si>
  <si>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</si>
  <si>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</si>
  <si>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</si>
  <si>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</si>
  <si>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</si>
  <si>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</si>
  <si>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</si>
  <si>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</si>
  <si>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</si>
  <si>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</si>
  <si>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</si>
  <si>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</si>
  <si>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</si>
  <si>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</si>
  <si>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</si>
  <si>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</si>
  <si>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</si>
  <si>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</si>
  <si>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</si>
  <si>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</si>
  <si>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</si>
  <si>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</si>
  <si>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</si>
  <si>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生活排水事業特別会計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</si>
  <si>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</si>
  <si>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</si>
  <si>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観光施設事業特別会計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</si>
  <si>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</si>
  <si>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</si>
  <si>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</si>
  <si>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</si>
  <si>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</si>
  <si>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</si>
  <si>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</si>
  <si>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</si>
  <si>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</si>
  <si>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</si>
  <si>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</si>
  <si>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</si>
  <si>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</si>
  <si>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</si>
  <si>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</si>
  <si>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</si>
  <si>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</si>
  <si>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</si>
  <si>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</si>
  <si>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</si>
  <si>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</si>
  <si>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</si>
  <si>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</si>
  <si>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</si>
  <si>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</si>
  <si>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</si>
  <si>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</si>
  <si>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</si>
  <si>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</si>
  <si>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</si>
  <si>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</si>
  <si>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</si>
  <si>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</si>
  <si>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</si>
  <si>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</si>
  <si>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</si>
  <si>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</si>
  <si>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</si>
  <si>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</si>
  <si>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</si>
  <si>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</si>
  <si>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</si>
  <si>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</si>
  <si>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</si>
  <si>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</si>
  <si>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</si>
  <si>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</si>
  <si>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</si>
  <si>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</si>
  <si>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</si>
  <si>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</si>
  <si>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</si>
  <si>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</si>
  <si>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</si>
  <si>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</si>
  <si>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</si>
  <si>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</si>
  <si>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</si>
  <si>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</si>
  <si>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</si>
  <si>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</si>
  <si>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</si>
  <si>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</si>
  <si>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</si>
  <si>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</si>
  <si>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</si>
  <si>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</si>
  <si>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</si>
  <si>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</si>
  <si>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</si>
  <si>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</si>
  <si>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</si>
  <si>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</si>
  <si>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</si>
  <si>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</si>
  <si>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</si>
  <si>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</si>
  <si>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</si>
  <si>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</si>
  <si>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</si>
  <si>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</si>
  <si>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</si>
  <si>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</si>
  <si>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</si>
  <si>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0.55</t>
  </si>
  <si>
    <t>▲ 0.38</t>
  </si>
  <si>
    <t>▲ 1.61</t>
  </si>
  <si>
    <t>水道事業会計</t>
  </si>
  <si>
    <t>下水道事業会計</t>
  </si>
  <si>
    <t>一般会計</t>
  </si>
  <si>
    <t>介護保険事業特別会計</t>
  </si>
  <si>
    <t>母子父子寡婦福祉資金貸付事業特別会計</t>
  </si>
  <si>
    <t>国民健康保険事業特別会計</t>
  </si>
  <si>
    <t>後期高齢者医療事業特別会計</t>
  </si>
  <si>
    <t>土地取得特別会計</t>
  </si>
  <si>
    <t>その他会計（赤字）</t>
  </si>
  <si>
    <t>▲ 0.00</t>
  </si>
  <si>
    <t>その他会計（黒字）</t>
  </si>
  <si>
    <t>（百万円）</t>
    <phoneticPr fontId="5"/>
  </si>
  <si>
    <t>H27末</t>
    <phoneticPr fontId="5"/>
  </si>
  <si>
    <t>H28末</t>
    <phoneticPr fontId="5"/>
  </si>
  <si>
    <t>H29末</t>
    <phoneticPr fontId="5"/>
  </si>
  <si>
    <t>H30末</t>
    <phoneticPr fontId="5"/>
  </si>
  <si>
    <t>R01末</t>
    <phoneticPr fontId="5"/>
  </si>
  <si>
    <t>地域振興基金</t>
    <phoneticPr fontId="5"/>
  </si>
  <si>
    <t>いきいき長寿社会基金</t>
    <phoneticPr fontId="5"/>
  </si>
  <si>
    <t>長崎伝習所基金</t>
    <phoneticPr fontId="5"/>
  </si>
  <si>
    <t>端島（軍艦島）整備基金</t>
    <phoneticPr fontId="5"/>
  </si>
  <si>
    <t>市庁舎建設整備基金</t>
    <rPh sb="0" eb="3">
      <t>シチョウシャ</t>
    </rPh>
    <rPh sb="3" eb="5">
      <t>ケンセツ</t>
    </rPh>
    <rPh sb="5" eb="7">
      <t>セイビ</t>
    </rPh>
    <rPh sb="7" eb="9">
      <t>キキン</t>
    </rPh>
    <phoneticPr fontId="19"/>
  </si>
  <si>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</si>
  <si>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3">
      <t>ナガサキケン</t>
    </rPh>
    <rPh sb="3" eb="5">
      <t>コウキ</t>
    </rPh>
    <rPh sb="5" eb="8">
      <t>コウレイシャ</t>
    </rPh>
    <rPh sb="8" eb="10">
      <t>イリョウ</t>
    </rPh>
    <rPh sb="10" eb="12">
      <t>コウイキ</t>
    </rPh>
    <rPh sb="12" eb="14">
      <t>レンゴウ</t>
    </rPh>
    <rPh sb="15" eb="17">
      <t>ジギョウ</t>
    </rPh>
    <rPh sb="17" eb="19">
      <t>カイケイ</t>
    </rPh>
    <phoneticPr fontId="2"/>
  </si>
  <si>
    <t>（公財）長崎平和推進協会</t>
    <rPh sb="1" eb="3">
      <t>コウザイ</t>
    </rPh>
    <rPh sb="2" eb="3">
      <t>ザイ</t>
    </rPh>
    <rPh sb="4" eb="6">
      <t>ナガサキ</t>
    </rPh>
    <rPh sb="6" eb="8">
      <t>ヘイワ</t>
    </rPh>
    <rPh sb="8" eb="10">
      <t>スイシン</t>
    </rPh>
    <rPh sb="10" eb="12">
      <t>キョウカイ</t>
    </rPh>
    <phoneticPr fontId="2"/>
  </si>
  <si>
    <t>（公財）長崎市スポーツ協会</t>
    <rPh sb="4" eb="7">
      <t>ナガサキシ</t>
    </rPh>
    <rPh sb="11" eb="13">
      <t>キョウカイ</t>
    </rPh>
    <phoneticPr fontId="2"/>
  </si>
  <si>
    <t>（一財）長崎市勤労者サービスセンター</t>
    <rPh sb="1" eb="3">
      <t>イチザイ</t>
    </rPh>
    <rPh sb="4" eb="7">
      <t>ナガサキシ</t>
    </rPh>
    <rPh sb="7" eb="10">
      <t>キンロウシャ</t>
    </rPh>
    <phoneticPr fontId="2"/>
  </si>
  <si>
    <t>（一財）長崎ロープウェイ・水族館</t>
    <rPh sb="4" eb="6">
      <t>ナガサキ</t>
    </rPh>
    <rPh sb="13" eb="16">
      <t>スイゾクカン</t>
    </rPh>
    <phoneticPr fontId="2"/>
  </si>
  <si>
    <t>長崎中央市場サービス（株）</t>
    <rPh sb="0" eb="2">
      <t>ナガサキ</t>
    </rPh>
    <rPh sb="2" eb="4">
      <t>チュウオウ</t>
    </rPh>
    <rPh sb="4" eb="6">
      <t>シジョウ</t>
    </rPh>
    <rPh sb="11" eb="12">
      <t>カブ</t>
    </rPh>
    <phoneticPr fontId="2"/>
  </si>
  <si>
    <t>長崎つきまち（株）</t>
    <rPh sb="0" eb="2">
      <t>ナガサキ</t>
    </rPh>
    <phoneticPr fontId="2"/>
  </si>
  <si>
    <t>（一財）長崎市野母崎振興公社</t>
    <rPh sb="4" eb="7">
      <t>ナガサキシ</t>
    </rPh>
    <rPh sb="7" eb="10">
      <t>ノモザキ</t>
    </rPh>
    <rPh sb="10" eb="12">
      <t>シンコウ</t>
    </rPh>
    <rPh sb="12" eb="14">
      <t>コウシャ</t>
    </rPh>
    <phoneticPr fontId="2"/>
  </si>
  <si>
    <t>（一財）長崎市地産地消振興公社</t>
    <rPh sb="4" eb="7">
      <t>ナガサキシ</t>
    </rPh>
    <rPh sb="7" eb="11">
      <t>チサンチショウ</t>
    </rPh>
    <rPh sb="11" eb="13">
      <t>シンコウ</t>
    </rPh>
    <rPh sb="13" eb="15">
      <t>コウシャ</t>
    </rPh>
    <phoneticPr fontId="2"/>
  </si>
  <si>
    <t>（一財）クリーンながさき</t>
    <rPh sb="1" eb="3">
      <t>イチザイ</t>
    </rPh>
    <phoneticPr fontId="2"/>
  </si>
  <si>
    <t>（地独）長崎市立病院機構</t>
    <rPh sb="1" eb="2">
      <t>チ</t>
    </rPh>
    <rPh sb="2" eb="3">
      <t>ドク</t>
    </rPh>
    <rPh sb="4" eb="8">
      <t>ナガサキシリツ</t>
    </rPh>
    <rPh sb="8" eb="10">
      <t>ビョウイン</t>
    </rPh>
    <rPh sb="10" eb="12">
      <t>キコウ</t>
    </rPh>
    <phoneticPr fontId="2"/>
  </si>
  <si>
    <t>（公社）長崎県林業公社</t>
    <rPh sb="1" eb="3">
      <t>コウシャ</t>
    </rPh>
    <rPh sb="4" eb="7">
      <t>ナガサキケン</t>
    </rPh>
    <rPh sb="7" eb="9">
      <t>リンギョウ</t>
    </rPh>
    <rPh sb="9" eb="11">
      <t>コウシャ</t>
    </rPh>
    <phoneticPr fontId="2"/>
  </si>
  <si>
    <t>長崎県信用保証協会</t>
    <rPh sb="0" eb="3">
      <t>ナガサキケン</t>
    </rPh>
    <rPh sb="3" eb="5">
      <t>シンヨウ</t>
    </rPh>
    <rPh sb="5" eb="7">
      <t>ホショウ</t>
    </rPh>
    <rPh sb="7" eb="9">
      <t>キョウカイ</t>
    </rPh>
    <phoneticPr fontId="2"/>
  </si>
  <si>
    <t>-</t>
    <phoneticPr fontId="2"/>
  </si>
  <si>
    <t>ながさきサステナエナジー</t>
  </si>
  <si>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</si>
  <si>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</si>
  <si>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</si>
  <si>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</si>
  <si>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</si>
  <si>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</si>
  <si>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</si>
  <si>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</si>
  <si>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</si>
  <si>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</si>
  <si>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</si>
  <si>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に類似団体と比較して高く、将来負担比率は交流拠点施設整備事業や新市庁舎建設事業などの大型事業の実施などにより地方債現在高が増加したことなどにより、前年度に比べ8.3ポイント上昇した。
実質公債費比率は過疎対策事業債や緊急防災・減災事業債などに係る元利償還金が増加したことなどにより、前年度に比べ0.3ポイント上昇した。
今後も大型事業の実施により公債費が増加していくことから、実質公債費比率、将来負担比率共に上昇する見込みであるため、これまで以上に公債費の適正化に取り組んでいく必要がある。</t>
    <rPh sb="36" eb="38">
      <t>コウリュウ</t>
    </rPh>
    <rPh sb="38" eb="40">
      <t>キョテン</t>
    </rPh>
    <rPh sb="40" eb="42">
      <t>シセツ</t>
    </rPh>
    <rPh sb="42" eb="44">
      <t>セイビ</t>
    </rPh>
    <rPh sb="44" eb="46">
      <t>ジギョウ</t>
    </rPh>
    <rPh sb="47" eb="48">
      <t>シン</t>
    </rPh>
    <rPh sb="48" eb="50">
      <t>シチョウ</t>
    </rPh>
    <rPh sb="50" eb="51">
      <t>シャ</t>
    </rPh>
    <rPh sb="51" eb="53">
      <t>ケンセツ</t>
    </rPh>
    <rPh sb="53" eb="55">
      <t>ジギョウ</t>
    </rPh>
    <rPh sb="58" eb="60">
      <t>オオガタ</t>
    </rPh>
    <rPh sb="60" eb="62">
      <t>ジギョウ</t>
    </rPh>
    <rPh sb="63" eb="65">
      <t>ジッシ</t>
    </rPh>
    <rPh sb="70" eb="72">
      <t>チホウ</t>
    </rPh>
    <rPh sb="72" eb="73">
      <t>サイ</t>
    </rPh>
    <rPh sb="73" eb="75">
      <t>ゲンザイ</t>
    </rPh>
    <rPh sb="75" eb="76">
      <t>ダカ</t>
    </rPh>
    <rPh sb="77" eb="79">
      <t>ゾウカ</t>
    </rPh>
    <rPh sb="89" eb="92">
      <t>ゼンネンド</t>
    </rPh>
    <rPh sb="93" eb="94">
      <t>クラ</t>
    </rPh>
    <rPh sb="102" eb="104">
      <t>ジョウショウ</t>
    </rPh>
    <rPh sb="116" eb="118">
      <t>カソ</t>
    </rPh>
    <rPh sb="118" eb="120">
      <t>タイサク</t>
    </rPh>
    <rPh sb="120" eb="122">
      <t>ジギョウ</t>
    </rPh>
    <rPh sb="124" eb="126">
      <t>キンキュウ</t>
    </rPh>
    <rPh sb="126" eb="128">
      <t>ボウサイ</t>
    </rPh>
    <rPh sb="129" eb="131">
      <t>ゲンサイ</t>
    </rPh>
    <rPh sb="157" eb="160">
      <t>ゼンネンド</t>
    </rPh>
    <rPh sb="161" eb="162">
      <t>クラ</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</si>
  <si>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</si>
  <si>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</si>
  <si>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</si>
  <si>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将来負担比率、有形固定資産減価償却ともに類似団体と比較して高く、将来負担比率は令和元年度から増加傾向に転じ、有形固定資産減価償却率は増加傾向が継続している。
これは、大型事業の実施により地方債残高が増加し、既存資産については、老朽化が進んでいるためと考えられる。
今後も大型事業の実施に伴い将来負担比率が上昇する見込みであるため、これまで以上に公債費の適正化に取り組みつつ、長崎市公共施設等総合管理計画等に基づき既存施設の長寿命化や施設総量の適正化等にも取り組む必要がある。</t>
    <rPh sb="46" eb="48">
      <t>ゾウカ</t>
    </rPh>
    <rPh sb="48" eb="50">
      <t>ケイコウ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</si>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</sst>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48" xfId="16" applyBorder="1" applyAlignment="1" applyProtection="1">
      <alignment horizontal="left" vertical="top" wrapText="1"/>
      <protection locked="0"/>
    </xf>
    <xf numFmtId="0" fontId="16" fillId="0" borderId="64"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4"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597134B-5C28-4DA3-A276-DE0C97612B3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8A7B-4493-953D-05D637A6E1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43517</c:v>
                </c:pt>
                <c:pt idx="1">
                  <c:v>48480</c:v>
                </c:pt>
                <c:pt idx="2">
                  <c:v>46026</c:v>
                </c:pt>
                <c:pt idx="3">
                  <c:v>76769</c:v>
                </c:pt>
                <c:pt idx="4">
                  <c:v>91732</c:v>
                </c:pt>
              </c:numCache>
            </c:numRef>
          </c:val>
          <c:smooth val="0"/>
          <c:extLst>
            <c:ext xmlns:c16="http://schemas.microsoft.com/office/drawing/2014/chart" uri="{C3380CC4-5D6E-409C-BE32-E72D297353CC}">
              <c16:uniqueId val="{00000001-8A7B-4493-953D-05D637A6E1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2.11</c:v>
                </c:pt>
                <c:pt idx="1">
                  <c:v>3.17</c:v>
                </c:pt>
                <c:pt idx="2">
                  <c:v>2.4300000000000002</c:v>
                </c:pt>
                <c:pt idx="3">
                  <c:v>3.4</c:v>
                </c:pt>
                <c:pt idx="4">
                  <c:v>2.74</c:v>
                </c:pt>
              </c:numCache>
            </c:numRef>
          </c:val>
          <c:extLst>
            <c:ext xmlns:c16="http://schemas.microsoft.com/office/drawing/2014/chart" uri="{C3380CC4-5D6E-409C-BE32-E72D297353CC}">
              <c16:uniqueId val="{00000000-FEA7-4E4A-B89C-F5DDF5CD7D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11.01</c:v>
                </c:pt>
                <c:pt idx="1">
                  <c:v>12.09</c:v>
                </c:pt>
                <c:pt idx="2">
                  <c:v>12.55</c:v>
                </c:pt>
                <c:pt idx="3">
                  <c:v>12.32</c:v>
                </c:pt>
                <c:pt idx="4">
                  <c:v>11.13</c:v>
                </c:pt>
              </c:numCache>
            </c:numRef>
          </c:val>
          <c:extLst>
            <c:ext xmlns:c16="http://schemas.microsoft.com/office/drawing/2014/chart" uri="{C3380CC4-5D6E-409C-BE32-E72D297353CC}">
              <c16:uniqueId val="{00000001-FEA7-4E4A-B89C-F5DDF5CD7D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-0.55000000000000004</c:v>
                </c:pt>
                <c:pt idx="1">
                  <c:v>2.06</c:v>
                </c:pt>
                <c:pt idx="2">
                  <c:v>-0.38</c:v>
                </c:pt>
                <c:pt idx="3">
                  <c:v>0.63</c:v>
                </c:pt>
                <c:pt idx="4">
                  <c:v>-1.61</c:v>
                </c:pt>
              </c:numCache>
            </c:numRef>
          </c:val>
          <c:smooth val="0"/>
          <c:extLst>
            <c:ext xmlns:c16="http://schemas.microsoft.com/office/drawing/2014/chart" uri="{C3380CC4-5D6E-409C-BE32-E72D297353CC}">
              <c16:uniqueId val="{00000002-FEA7-4E4A-B89C-F5DDF5CD7D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0.03</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0-6978-4E99-BE37-CAE00900F1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1-6978-4E99-BE37-CAE00900F1C9}"/>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978-4E99-BE37-CAE00900F1C9}"/>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7.0000000000000007E-2</c:v>
                </c:pt>
                <c:pt idx="2">
                  <c:v>#N/A</c:v>
                </c:pt>
                <c:pt idx="3">
                  <c:v>0.05</c:v>
                </c:pt>
                <c:pt idx="4">
                  <c:v>#N/A</c:v>
                </c:pt>
                <c:pt idx="5">
                  <c:v>0.06</c:v>
                </c:pt>
                <c:pt idx="6">
                  <c:v>#N/A</c:v>
                </c:pt>
                <c:pt idx="7">
                  <c:v>0.06</c:v>
                </c:pt>
                <c:pt idx="8">
                  <c:v>#N/A</c:v>
                </c:pt>
                <c:pt idx="9">
                  <c:v>0.06</c:v>
                </c:pt>
              </c:numCache>
            </c:numRef>
          </c:val>
          <c:extLst>
            <c:ext xmlns:c16="http://schemas.microsoft.com/office/drawing/2014/chart" uri="{C3380CC4-5D6E-409C-BE32-E72D297353CC}">
              <c16:uniqueId val="{00000003-6978-4E99-BE37-CAE00900F1C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0.77</c:v>
                </c:pt>
                <c:pt idx="2">
                  <c:v>#N/A</c:v>
                </c:pt>
                <c:pt idx="3">
                  <c:v>1.38</c:v>
                </c:pt>
                <c:pt idx="4">
                  <c:v>#N/A</c:v>
                </c:pt>
                <c:pt idx="5">
                  <c:v>0.24</c:v>
                </c:pt>
                <c:pt idx="6">
                  <c:v>#N/A</c:v>
                </c:pt>
                <c:pt idx="7">
                  <c:v>0.22</c:v>
                </c:pt>
                <c:pt idx="8">
                  <c:v>#N/A</c:v>
                </c:pt>
                <c:pt idx="9">
                  <c:v>0.12</c:v>
                </c:pt>
              </c:numCache>
            </c:numRef>
          </c:val>
          <c:extLst>
            <c:ext xmlns:c16="http://schemas.microsoft.com/office/drawing/2014/chart" uri="{C3380CC4-5D6E-409C-BE32-E72D297353CC}">
              <c16:uniqueId val="{00000004-6978-4E99-BE37-CAE00900F1C9}"/>
            </c:ext>
          </c:extLst>
        </c:ser>
        <c:ser>
          <c:idx val="5"/>
          <c:order val="5"/>
          <c:tx>
            <c:strRef>
              <c:f>データシート!$A$32</c:f>
              <c:strCache>
                <c:ptCount val="1"/>
                <c:pt idx="0">
                  <c:v>母子父子寡婦福祉資金貸付事業特別会計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c:v>
                </c:pt>
                <c:pt idx="2">
                  <c:v>#N/A</c:v>
                </c:pt>
                <c:pt idx="3">
                  <c:v>7.0000000000000007E-2</c:v>
                </c:pt>
                <c:pt idx="4">
                  <c:v>#N/A</c:v>
                </c:pt>
                <c:pt idx="5">
                  <c:v>0.1</c:v>
                </c:pt>
                <c:pt idx="6">
                  <c:v>#N/A</c:v>
                </c:pt>
                <c:pt idx="7">
                  <c:v>0.15</c:v>
                </c:pt>
                <c:pt idx="8">
                  <c:v>#N/A</c:v>
                </c:pt>
                <c:pt idx="9">
                  <c:v>0.18</c:v>
                </c:pt>
              </c:numCache>
            </c:numRef>
          </c:val>
          <c:extLst>
            <c:ext xmlns:c16="http://schemas.microsoft.com/office/drawing/2014/chart" uri="{C3380CC4-5D6E-409C-BE32-E72D297353CC}">
              <c16:uniqueId val="{00000005-6978-4E99-BE37-CAE00900F1C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0.62</c:v>
                </c:pt>
                <c:pt idx="2">
                  <c:v>#N/A</c:v>
                </c:pt>
                <c:pt idx="3">
                  <c:v>1.2</c:v>
                </c:pt>
                <c:pt idx="4">
                  <c:v>#N/A</c:v>
                </c:pt>
                <c:pt idx="5">
                  <c:v>2.04</c:v>
                </c:pt>
                <c:pt idx="6">
                  <c:v>#N/A</c:v>
                </c:pt>
                <c:pt idx="7">
                  <c:v>1.1000000000000001</c:v>
                </c:pt>
                <c:pt idx="8">
                  <c:v>#N/A</c:v>
                </c:pt>
                <c:pt idx="9">
                  <c:v>1.25</c:v>
                </c:pt>
              </c:numCache>
            </c:numRef>
          </c:val>
          <c:extLst>
            <c:ext xmlns:c16="http://schemas.microsoft.com/office/drawing/2014/chart" uri="{C3380CC4-5D6E-409C-BE32-E72D297353CC}">
              <c16:uniqueId val="{00000006-6978-4E99-BE37-CAE00900F1C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c:v>
                </c:pt>
                <c:pt idx="2">
                  <c:v>#N/A</c:v>
                </c:pt>
                <c:pt idx="3">
                  <c:v>3.09</c:v>
                </c:pt>
                <c:pt idx="4">
                  <c:v>#N/A</c:v>
                </c:pt>
                <c:pt idx="5">
                  <c:v>2.33</c:v>
                </c:pt>
                <c:pt idx="6">
                  <c:v>#N/A</c:v>
                </c:pt>
                <c:pt idx="7">
                  <c:v>3.24</c:v>
                </c:pt>
                <c:pt idx="8">
                  <c:v>#N/A</c:v>
                </c:pt>
                <c:pt idx="9">
                  <c:v>2.56</c:v>
                </c:pt>
              </c:numCache>
            </c:numRef>
          </c:val>
          <c:extLst>
            <c:ext xmlns:c16="http://schemas.microsoft.com/office/drawing/2014/chart" uri="{C3380CC4-5D6E-409C-BE32-E72D297353CC}">
              <c16:uniqueId val="{00000007-6978-4E99-BE37-CAE00900F1C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5.25</c:v>
                </c:pt>
                <c:pt idx="2">
                  <c:v>#N/A</c:v>
                </c:pt>
                <c:pt idx="3">
                  <c:v>6.79</c:v>
                </c:pt>
                <c:pt idx="4">
                  <c:v>#N/A</c:v>
                </c:pt>
                <c:pt idx="5">
                  <c:v>8.07</c:v>
                </c:pt>
                <c:pt idx="6">
                  <c:v>#N/A</c:v>
                </c:pt>
                <c:pt idx="7">
                  <c:v>9.57</c:v>
                </c:pt>
                <c:pt idx="8">
                  <c:v>#N/A</c:v>
                </c:pt>
                <c:pt idx="9">
                  <c:v>9.5</c:v>
                </c:pt>
              </c:numCache>
            </c:numRef>
          </c:val>
          <c:extLst>
            <c:ext xmlns:c16="http://schemas.microsoft.com/office/drawing/2014/chart" uri="{C3380CC4-5D6E-409C-BE32-E72D297353CC}">
              <c16:uniqueId val="{00000008-6978-4E99-BE37-CAE00900F1C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13.33</c:v>
                </c:pt>
                <c:pt idx="2">
                  <c:v>#N/A</c:v>
                </c:pt>
                <c:pt idx="3">
                  <c:v>14.05</c:v>
                </c:pt>
                <c:pt idx="4">
                  <c:v>#N/A</c:v>
                </c:pt>
                <c:pt idx="5">
                  <c:v>13.99</c:v>
                </c:pt>
                <c:pt idx="6">
                  <c:v>#N/A</c:v>
                </c:pt>
                <c:pt idx="7">
                  <c:v>14.51</c:v>
                </c:pt>
                <c:pt idx="8">
                  <c:v>#N/A</c:v>
                </c:pt>
                <c:pt idx="9">
                  <c:v>14.52</c:v>
                </c:pt>
              </c:numCache>
            </c:numRef>
          </c:val>
          <c:extLst>
            <c:ext xmlns:c16="http://schemas.microsoft.com/office/drawing/2014/chart" uri="{C3380CC4-5D6E-409C-BE32-E72D297353CC}">
              <c16:uniqueId val="{00000009-6978-4E99-BE37-CAE00900F1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22230</c:v>
                </c:pt>
                <c:pt idx="5">
                  <c:v>22261</c:v>
                </c:pt>
                <c:pt idx="8">
                  <c:v>21872</c:v>
                </c:pt>
                <c:pt idx="11">
                  <c:v>20561</c:v>
                </c:pt>
                <c:pt idx="14">
                  <c:v>21051</c:v>
                </c:pt>
              </c:numCache>
            </c:numRef>
          </c:val>
          <c:extLst>
            <c:ext xmlns:c16="http://schemas.microsoft.com/office/drawing/2014/chart" uri="{C3380CC4-5D6E-409C-BE32-E72D297353CC}">
              <c16:uniqueId val="{00000000-226F-418C-85DA-F1B535AACF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226F-418C-85DA-F1B535AACF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81</c:v>
                </c:pt>
                <c:pt idx="3">
                  <c:v>67</c:v>
                </c:pt>
                <c:pt idx="6">
                  <c:v>60</c:v>
                </c:pt>
                <c:pt idx="9">
                  <c:v>60</c:v>
                </c:pt>
                <c:pt idx="12">
                  <c:v>59</c:v>
                </c:pt>
              </c:numCache>
            </c:numRef>
          </c:val>
          <c:extLst>
            <c:ext xmlns:c16="http://schemas.microsoft.com/office/drawing/2014/chart" uri="{C3380CC4-5D6E-409C-BE32-E72D297353CC}">
              <c16:uniqueId val="{00000002-226F-418C-85DA-F1B535AACF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6F-418C-85DA-F1B535AACF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5162</c:v>
                </c:pt>
                <c:pt idx="3">
                  <c:v>5097</c:v>
                </c:pt>
                <c:pt idx="6">
                  <c:v>5002</c:v>
                </c:pt>
                <c:pt idx="9">
                  <c:v>4967</c:v>
                </c:pt>
                <c:pt idx="12">
                  <c:v>4966</c:v>
                </c:pt>
              </c:numCache>
            </c:numRef>
          </c:val>
          <c:extLst>
            <c:ext xmlns:c16="http://schemas.microsoft.com/office/drawing/2014/chart" uri="{C3380CC4-5D6E-409C-BE32-E72D297353CC}">
              <c16:uniqueId val="{00000004-226F-418C-85DA-F1B535AACF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6F-418C-85DA-F1B535AACF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6F-418C-85DA-F1B535AACF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23051</c:v>
                </c:pt>
                <c:pt idx="3">
                  <c:v>23492</c:v>
                </c:pt>
                <c:pt idx="6">
                  <c:v>23604</c:v>
                </c:pt>
                <c:pt idx="9">
                  <c:v>22131</c:v>
                </c:pt>
                <c:pt idx="12">
                  <c:v>23232</c:v>
                </c:pt>
              </c:numCache>
            </c:numRef>
          </c:val>
          <c:extLst>
            <c:ext xmlns:c16="http://schemas.microsoft.com/office/drawing/2014/chart" uri="{C3380CC4-5D6E-409C-BE32-E72D297353CC}">
              <c16:uniqueId val="{00000007-226F-418C-85DA-F1B535AACF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6065</c:v>
                </c:pt>
                <c:pt idx="2">
                  <c:v>#N/A</c:v>
                </c:pt>
                <c:pt idx="3">
                  <c:v>#N/A</c:v>
                </c:pt>
                <c:pt idx="4">
                  <c:v>6396</c:v>
                </c:pt>
                <c:pt idx="5">
                  <c:v>#N/A</c:v>
                </c:pt>
                <c:pt idx="6">
                  <c:v>#N/A</c:v>
                </c:pt>
                <c:pt idx="7">
                  <c:v>6794</c:v>
                </c:pt>
                <c:pt idx="8">
                  <c:v>#N/A</c:v>
                </c:pt>
                <c:pt idx="9">
                  <c:v>#N/A</c:v>
                </c:pt>
                <c:pt idx="10">
                  <c:v>6597</c:v>
                </c:pt>
                <c:pt idx="11">
                  <c:v>#N/A</c:v>
                </c:pt>
                <c:pt idx="12">
                  <c:v>#N/A</c:v>
                </c:pt>
                <c:pt idx="13">
                  <c:v>7206</c:v>
                </c:pt>
                <c:pt idx="14">
                  <c:v>#N/A</c:v>
                </c:pt>
              </c:numCache>
            </c:numRef>
          </c:val>
          <c:smooth val="0"/>
          <c:extLst>
            <c:ext xmlns:c16="http://schemas.microsoft.com/office/drawing/2014/chart" uri="{C3380CC4-5D6E-409C-BE32-E72D297353CC}">
              <c16:uniqueId val="{00000008-226F-418C-85DA-F1B535AACF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184639</c:v>
                </c:pt>
                <c:pt idx="5">
                  <c:v>181752</c:v>
                </c:pt>
                <c:pt idx="8">
                  <c:v>180290</c:v>
                </c:pt>
                <c:pt idx="11">
                  <c:v>177141</c:v>
                </c:pt>
                <c:pt idx="14">
                  <c:v>178389</c:v>
                </c:pt>
              </c:numCache>
            </c:numRef>
          </c:val>
          <c:extLst>
            <c:ext xmlns:c16="http://schemas.microsoft.com/office/drawing/2014/chart" uri="{C3380CC4-5D6E-409C-BE32-E72D297353CC}">
              <c16:uniqueId val="{00000000-611F-4A24-A0A1-3CC02C0BC3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37701</c:v>
                </c:pt>
                <c:pt idx="5">
                  <c:v>35417</c:v>
                </c:pt>
                <c:pt idx="8">
                  <c:v>38120</c:v>
                </c:pt>
                <c:pt idx="11">
                  <c:v>35702</c:v>
                </c:pt>
                <c:pt idx="14">
                  <c:v>36960</c:v>
                </c:pt>
              </c:numCache>
            </c:numRef>
          </c:val>
          <c:extLst>
            <c:ext xmlns:c16="http://schemas.microsoft.com/office/drawing/2014/chart" uri="{C3380CC4-5D6E-409C-BE32-E72D297353CC}">
              <c16:uniqueId val="{00000001-611F-4A24-A0A1-3CC02C0BC3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47493</c:v>
                </c:pt>
                <c:pt idx="5">
                  <c:v>49305</c:v>
                </c:pt>
                <c:pt idx="8">
                  <c:v>50020</c:v>
                </c:pt>
                <c:pt idx="11">
                  <c:v>47954</c:v>
                </c:pt>
                <c:pt idx="14">
                  <c:v>45812</c:v>
                </c:pt>
              </c:numCache>
            </c:numRef>
          </c:val>
          <c:extLst>
            <c:ext xmlns:c16="http://schemas.microsoft.com/office/drawing/2014/chart" uri="{C3380CC4-5D6E-409C-BE32-E72D297353CC}">
              <c16:uniqueId val="{00000002-611F-4A24-A0A1-3CC02C0BC3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1F-4A24-A0A1-3CC02C0BC3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1F-4A24-A0A1-3CC02C0BC3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2654</c:v>
                </c:pt>
                <c:pt idx="3">
                  <c:v>2142</c:v>
                </c:pt>
                <c:pt idx="6">
                  <c:v>2129</c:v>
                </c:pt>
                <c:pt idx="9">
                  <c:v>2499</c:v>
                </c:pt>
                <c:pt idx="12">
                  <c:v>470</c:v>
                </c:pt>
              </c:numCache>
            </c:numRef>
          </c:val>
          <c:extLst>
            <c:ext xmlns:c16="http://schemas.microsoft.com/office/drawing/2014/chart" uri="{C3380CC4-5D6E-409C-BE32-E72D297353CC}">
              <c16:uniqueId val="{00000005-611F-4A24-A0A1-3CC02C0BC3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21562</c:v>
                </c:pt>
                <c:pt idx="3">
                  <c:v>20041</c:v>
                </c:pt>
                <c:pt idx="6">
                  <c:v>17159</c:v>
                </c:pt>
                <c:pt idx="9">
                  <c:v>16399</c:v>
                </c:pt>
                <c:pt idx="12">
                  <c:v>20393</c:v>
                </c:pt>
              </c:numCache>
            </c:numRef>
          </c:val>
          <c:extLst>
            <c:ext xmlns:c16="http://schemas.microsoft.com/office/drawing/2014/chart" uri="{C3380CC4-5D6E-409C-BE32-E72D297353CC}">
              <c16:uniqueId val="{00000006-611F-4A24-A0A1-3CC02C0BC3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11F-4A24-A0A1-3CC02C0BC3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47259</c:v>
                </c:pt>
                <c:pt idx="3">
                  <c:v>46571</c:v>
                </c:pt>
                <c:pt idx="6">
                  <c:v>44922</c:v>
                </c:pt>
                <c:pt idx="9">
                  <c:v>42718</c:v>
                </c:pt>
                <c:pt idx="12">
                  <c:v>40942</c:v>
                </c:pt>
              </c:numCache>
            </c:numRef>
          </c:val>
          <c:extLst>
            <c:ext xmlns:c16="http://schemas.microsoft.com/office/drawing/2014/chart" uri="{C3380CC4-5D6E-409C-BE32-E72D297353CC}">
              <c16:uniqueId val="{00000008-611F-4A24-A0A1-3CC02C0BC3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287</c:v>
                </c:pt>
                <c:pt idx="3">
                  <c:v>255</c:v>
                </c:pt>
                <c:pt idx="6">
                  <c:v>199</c:v>
                </c:pt>
                <c:pt idx="9">
                  <c:v>144</c:v>
                </c:pt>
                <c:pt idx="12">
                  <c:v>86</c:v>
                </c:pt>
              </c:numCache>
            </c:numRef>
          </c:val>
          <c:extLst>
            <c:ext xmlns:c16="http://schemas.microsoft.com/office/drawing/2014/chart" uri="{C3380CC4-5D6E-409C-BE32-E72D297353CC}">
              <c16:uniqueId val="{00000009-611F-4A24-A0A1-3CC02C0BC3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263838</c:v>
                </c:pt>
                <c:pt idx="3">
                  <c:v>262008</c:v>
                </c:pt>
                <c:pt idx="6">
                  <c:v>261846</c:v>
                </c:pt>
                <c:pt idx="9">
                  <c:v>267543</c:v>
                </c:pt>
                <c:pt idx="12">
                  <c:v>276182</c:v>
                </c:pt>
              </c:numCache>
            </c:numRef>
          </c:val>
          <c:extLst>
            <c:ext xmlns:c16="http://schemas.microsoft.com/office/drawing/2014/chart" uri="{C3380CC4-5D6E-409C-BE32-E72D297353CC}">
              <c16:uniqueId val="{0000000A-611F-4A24-A0A1-3CC02C0BC3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65766</c:v>
                </c:pt>
                <c:pt idx="2">
                  <c:v>#N/A</c:v>
                </c:pt>
                <c:pt idx="3">
                  <c:v>#N/A</c:v>
                </c:pt>
                <c:pt idx="4">
                  <c:v>64542</c:v>
                </c:pt>
                <c:pt idx="5">
                  <c:v>#N/A</c:v>
                </c:pt>
                <c:pt idx="6">
                  <c:v>#N/A</c:v>
                </c:pt>
                <c:pt idx="7">
                  <c:v>57825</c:v>
                </c:pt>
                <c:pt idx="8">
                  <c:v>#N/A</c:v>
                </c:pt>
                <c:pt idx="9">
                  <c:v>#N/A</c:v>
                </c:pt>
                <c:pt idx="10">
                  <c:v>68507</c:v>
                </c:pt>
                <c:pt idx="11">
                  <c:v>#N/A</c:v>
                </c:pt>
                <c:pt idx="12">
                  <c:v>#N/A</c:v>
                </c:pt>
                <c:pt idx="13">
                  <c:v>76913</c:v>
                </c:pt>
                <c:pt idx="14">
                  <c:v>#N/A</c:v>
                </c:pt>
              </c:numCache>
            </c:numRef>
          </c:val>
          <c:smooth val="0"/>
          <c:extLst>
            <c:ext xmlns:c16="http://schemas.microsoft.com/office/drawing/2014/chart" uri="{C3380CC4-5D6E-409C-BE32-E72D297353CC}">
              <c16:uniqueId val="{0000000B-611F-4A24-A0A1-3CC02C0BC3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12472</c:v>
                </c:pt>
                <c:pt idx="1">
                  <c:v>12163</c:v>
                </c:pt>
                <c:pt idx="2">
                  <c:v>11153</c:v>
                </c:pt>
              </c:numCache>
            </c:numRef>
          </c:val>
          <c:extLst>
            <c:ext xmlns:c16="http://schemas.microsoft.com/office/drawing/2014/chart" uri="{C3380CC4-5D6E-409C-BE32-E72D297353CC}">
              <c16:uniqueId val="{00000000-E3E2-4478-BA9A-04FC9DA95A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9316</c:v>
                </c:pt>
                <c:pt idx="1">
                  <c:v>7476</c:v>
                </c:pt>
                <c:pt idx="2">
                  <c:v>6793</c:v>
                </c:pt>
              </c:numCache>
            </c:numRef>
          </c:val>
          <c:extLst>
            <c:ext xmlns:c16="http://schemas.microsoft.com/office/drawing/2014/chart" uri="{C3380CC4-5D6E-409C-BE32-E72D297353CC}">
              <c16:uniqueId val="{00000001-E3E2-4478-BA9A-04FC9DA95A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27334</c:v>
                </c:pt>
                <c:pt idx="1">
                  <c:v>26779</c:v>
                </c:pt>
                <c:pt idx="2">
                  <c:v>26155</c:v>
                </c:pt>
              </c:numCache>
            </c:numRef>
          </c:val>
          <c:extLst>
            <c:ext xmlns:c16="http://schemas.microsoft.com/office/drawing/2014/chart" uri="{C3380CC4-5D6E-409C-BE32-E72D297353CC}">
              <c16:uniqueId val="{00000002-E3E2-4478-BA9A-04FC9DA95A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{232AE105-0825-4C2A-930B-06FEB3C67971}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699-47CF-AFDC-477BC6149A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{5FB025B6-7E4A-4E0B-994D-4633CAF60D12}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99-47CF-AFDC-477BC6149A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{BA6ED070-4503-43E4-9457-B791C0ABA072}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99-47CF-AFDC-477BC6149A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{5EB10962-0B1E-4CEE-B412-39D32B7F3D4F}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99-47CF-AFDC-477BC6149A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{199D1E90-2C09-4474-B511-60A797BA372A}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99-47CF-AFDC-477BC6149A8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{186F24D2-C97F-4CDE-B1D5-7ED1293B5F90}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699-47CF-AFDC-477BC6149A8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{9326E7C7-2317-409C-8112-56F039367E57}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699-47CF-AFDC-477BC6149A8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{E305CA9C-8946-461C-8B5F-4A29289D484F}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699-47CF-AFDC-477BC6149A8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{B55E98D6-14F1-43E9-A00F-79C38907C33F}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699-47CF-AFDC-477BC6149A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62.9</c:v>
                </c:pt>
                <c:pt idx="16">
                  <c:v>64.400000000000006</c:v>
                </c:pt>
                <c:pt idx="24">
                  <c:v>65.3</c:v>
                </c:pt>
                <c:pt idx="32">
                  <c:v>68.099999999999994</c:v>
                </c:pt>
              </c:numCache>
            </c:numRef>
          </c:xVal>
          <c:yVal>
            <c:numRef>
              <c:f>公会計指標分析・財政指標組合せ分析表!$BP$51:$DC$51</c:f>
              <c:numCache>
                <c:formatCode>#,##0.0;"▲ "#,##0.0</c:formatCode>
                <c:ptCount val="40"/>
                <c:pt idx="0">
                  <c:v>77.900000000000006</c:v>
                </c:pt>
                <c:pt idx="8">
                  <c:v>77</c:v>
                </c:pt>
                <c:pt idx="16">
                  <c:v>69.5</c:v>
                </c:pt>
                <c:pt idx="24">
                  <c:v>82.7</c:v>
                </c:pt>
                <c:pt idx="32">
                  <c:v>91</c:v>
                </c:pt>
              </c:numCache>
            </c:numRef>
          </c:yVal>
          <c:smooth val="0"/>
          <c:extLst>
            <c:ext xmlns:c16="http://schemas.microsoft.com/office/drawing/2014/chart" uri="{C3380CC4-5D6E-409C-BE32-E72D297353CC}">
              <c16:uniqueId val="{00000009-2699-47CF-AFDC-477BC6149A8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{CB32B188-0594-4EF2-949A-D1E29221F1AD}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699-47CF-AFDC-477BC6149A8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{7FD26D99-68F9-4440-A015-1CEC802A97DE}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99-47CF-AFDC-477BC6149A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{7727A044-7439-4D3F-8EB5-730F71B4504F}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99-47CF-AFDC-477BC6149A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{9FE43EB6-3125-4AE9-B033-875B9629FE48}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99-47CF-AFDC-477BC6149A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{168D88F5-AB4E-4C36-AC72-22A9B2647DFE}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99-47CF-AFDC-477BC6149A8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{F01734A6-145F-469D-99D3-A7ECA2040E05}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699-47CF-AFDC-477BC6149A8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{FBAA3CF1-1072-466A-B636-4E84883F65E5}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699-47CF-AFDC-477BC6149A8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{DB88C355-8ED4-49CC-9CD3-7DB08F5CBA6A}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699-47CF-AFDC-477BC6149A8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{86AF928C-19A2-4458-9726-CE8B5299C8B7}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699-47CF-AFDC-477BC6149A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2699-47CF-AFDC-477BC6149A89}"/>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{8DB23DC7-E57C-46EE-98A0-2B350AB69038}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2E4-40FF-83AA-62BD8B6BCF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{ED09603B-117A-4C34-893C-F37200F0E953}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E4-40FF-83AA-62BD8B6BCF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{F5074B1C-A813-4B32-B89A-D1751BCA12E1}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E4-40FF-83AA-62BD8B6BCF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{B3223266-5CA6-4296-89FD-07C94DE681D1}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E4-40FF-83AA-62BD8B6BCF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{1DA2C900-3130-44F4-A9DF-4376EAA1B311}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E4-40FF-83AA-62BD8B6BCFD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{B9E7FDC5-5ADA-43F7-BA37-09A3CBA6F1EF}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2E4-40FF-83AA-62BD8B6BCFD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{F2AFF9F9-A364-418C-AEE2-7ED38213FA95}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2E4-40FF-83AA-62BD8B6BCFD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{A949E0DF-8FAB-4580-BBE0-5160E23BED38}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2E4-40FF-83AA-62BD8B6BCFD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{ED8257F6-EAFB-4D49-8EC5-85F30913EDFD}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2E4-40FF-83AA-62BD8B6BCF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7.1</c:v>
                </c:pt>
                <c:pt idx="16">
                  <c:v>7.6</c:v>
                </c:pt>
                <c:pt idx="24">
                  <c:v>7.9</c:v>
                </c:pt>
                <c:pt idx="32">
                  <c:v>8.1999999999999993</c:v>
                </c:pt>
              </c:numCache>
            </c:numRef>
          </c:xVal>
          <c:yVal>
            <c:numRef>
              <c:f>公会計指標分析・財政指標組合せ分析表!$BP$73:$DC$73</c:f>
              <c:numCache>
                <c:formatCode>#,##0.0;"▲ "#,##0.0</c:formatCode>
                <c:ptCount val="40"/>
                <c:pt idx="0">
                  <c:v>77.900000000000006</c:v>
                </c:pt>
                <c:pt idx="8">
                  <c:v>77</c:v>
                </c:pt>
                <c:pt idx="16">
                  <c:v>69.5</c:v>
                </c:pt>
                <c:pt idx="24">
                  <c:v>82.7</c:v>
                </c:pt>
                <c:pt idx="32">
                  <c:v>91</c:v>
                </c:pt>
              </c:numCache>
            </c:numRef>
          </c:yVal>
          <c:smooth val="0"/>
          <c:extLst>
            <c:ext xmlns:c16="http://schemas.microsoft.com/office/drawing/2014/chart" uri="{C3380CC4-5D6E-409C-BE32-E72D297353CC}">
              <c16:uniqueId val="{00000009-B2E4-40FF-83AA-62BD8B6BCF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{CB67473B-57CC-4C78-991F-46F79B00AE6D}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2E4-40FF-83AA-62BD8B6BCF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{0E69B4DD-F8C9-47E1-ABB9-9185A30B1E93}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E4-40FF-83AA-62BD8B6BCF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{F9DA46CD-5813-4092-87B0-0E4F8F8C4FBE}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E4-40FF-83AA-62BD8B6BCF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{EB56975E-6D88-40FB-ACCF-5861A3F4F8FF}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E4-40FF-83AA-62BD8B6BCF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{6E896537-02F7-4950-AC4C-1F95AA109AAE}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E4-40FF-83AA-62BD8B6BCFD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{4CC37FC2-1A4B-454D-834A-47192C3C77C4}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2E4-40FF-83AA-62BD8B6BCFD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{6707776B-3F0D-411C-B020-FDC11A8BC00E}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2E4-40FF-83AA-62BD8B6BCFD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{25DA3FFD-95D9-46D1-A036-0E08554A3A6B}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2E4-40FF-83AA-62BD8B6BCFD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{EEC01945-8B4B-4615-9A75-65DB80FBAA90}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2E4-40FF-83AA-62BD8B6BCF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B2E4-40FF-83AA-62BD8B6BCFDF}"/>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年度から令和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年度の</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か年平均で算出した令和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年度の実質公債費比率は</a:t>
          </a:r>
          <a:r>
            <a:rPr kumimoji="1" lang="en-US" altLang="ja-JP" sz="1400">
              <a:solidFill>
                <a:schemeClr val="dk1"/>
              </a:solidFill>
              <a:effectLst/>
              <a:latin typeface="+mn-lt"/>
              <a:ea typeface="+mn-ea"/>
              <a:cs typeface="+mn-cs"/>
            </a:rPr>
            <a:t>8.2</a:t>
          </a:r>
          <a:r>
            <a:rPr kumimoji="1" lang="ja-JP" altLang="ja-JP" sz="1400">
              <a:solidFill>
                <a:schemeClr val="dk1"/>
              </a:solidFill>
              <a:effectLst/>
              <a:latin typeface="+mn-lt"/>
              <a:ea typeface="+mn-ea"/>
              <a:cs typeface="+mn-cs"/>
            </a:rPr>
            <a:t>％であり、</a:t>
          </a:r>
          <a:r>
            <a:rPr kumimoji="1" lang="ja-JP" altLang="en-US" sz="1400">
              <a:solidFill>
                <a:schemeClr val="dk1"/>
              </a:solidFill>
              <a:effectLst/>
              <a:latin typeface="+mn-lt"/>
              <a:ea typeface="+mn-ea"/>
              <a:cs typeface="+mn-cs"/>
            </a:rPr>
            <a:t>令和元</a:t>
          </a:r>
          <a:r>
            <a:rPr kumimoji="1" lang="ja-JP" altLang="ja-JP" sz="1400">
              <a:solidFill>
                <a:schemeClr val="dk1"/>
              </a:solidFill>
              <a:effectLst/>
              <a:latin typeface="+mn-lt"/>
              <a:ea typeface="+mn-ea"/>
              <a:cs typeface="+mn-cs"/>
            </a:rPr>
            <a:t>年度から</a:t>
          </a:r>
          <a:r>
            <a:rPr kumimoji="1" lang="en-US" altLang="ja-JP" sz="1400">
              <a:solidFill>
                <a:schemeClr val="dk1"/>
              </a:solidFill>
              <a:effectLst/>
              <a:latin typeface="+mn-lt"/>
              <a:ea typeface="+mn-ea"/>
              <a:cs typeface="+mn-cs"/>
            </a:rPr>
            <a:t>0.3</a:t>
          </a:r>
          <a:r>
            <a:rPr kumimoji="1" lang="ja-JP" altLang="ja-JP" sz="1400">
              <a:solidFill>
                <a:schemeClr val="dk1"/>
              </a:solidFill>
              <a:effectLst/>
              <a:latin typeface="+mn-lt"/>
              <a:ea typeface="+mn-ea"/>
              <a:cs typeface="+mn-cs"/>
            </a:rPr>
            <a:t>ポイント悪化している。</a:t>
          </a:r>
          <a:endParaRPr lang="ja-JP" altLang="ja-JP" sz="1800">
            <a:effectLst/>
          </a:endParaRPr>
        </a:p>
        <a:p>
          <a:r>
            <a:rPr kumimoji="1" lang="ja-JP" altLang="ja-JP" sz="1400">
              <a:solidFill>
                <a:schemeClr val="dk1"/>
              </a:solidFill>
              <a:effectLst/>
              <a:latin typeface="+mn-lt"/>
              <a:ea typeface="+mn-ea"/>
              <a:cs typeface="+mn-cs"/>
            </a:rPr>
            <a:t>　これは、分子の主な構成要素である地方債の元利償還金充当一般財源が</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した</a:t>
          </a:r>
          <a:r>
            <a:rPr kumimoji="1" lang="ja-JP" altLang="en-US" sz="1400">
              <a:solidFill>
                <a:schemeClr val="dk1"/>
              </a:solidFill>
              <a:effectLst/>
              <a:latin typeface="+mn-lt"/>
              <a:ea typeface="+mn-ea"/>
              <a:cs typeface="+mn-cs"/>
            </a:rPr>
            <a:t>ことなどにより、</a:t>
          </a:r>
          <a:r>
            <a:rPr kumimoji="1" lang="ja-JP" altLang="ja-JP" sz="1400">
              <a:solidFill>
                <a:schemeClr val="dk1"/>
              </a:solidFill>
              <a:effectLst/>
              <a:latin typeface="+mn-lt"/>
              <a:ea typeface="+mn-ea"/>
              <a:cs typeface="+mn-cs"/>
            </a:rPr>
            <a:t>実質公債費比率の分子が増したことになどによるものである。</a:t>
          </a:r>
          <a:endParaRPr lang="ja-JP" altLang="ja-JP" sz="1800">
            <a:effectLst/>
          </a:endParaRPr>
        </a:p>
        <a:p>
          <a:endParaRPr kumimoji="1" lang="ja-JP" altLang="en-US" sz="18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地方債の借入は世代間の公平性を保つという側面もあることから、長崎市では満期一括償還地方債を導入していないことから、満期一括償還地方債の財源として減債基金に積み立てていない。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主な増減要素</a:t>
          </a:r>
          <a:r>
            <a:rPr kumimoji="1" lang="en-US" altLang="ja-JP" sz="1200">
              <a:solidFill>
                <a:schemeClr val="dk1"/>
              </a:solidFill>
              <a:effectLst/>
              <a:latin typeface="+mn-lt"/>
              <a:ea typeface="+mn-ea"/>
              <a:cs typeface="+mn-cs"/>
            </a:rPr>
            <a:t>】</a:t>
          </a:r>
          <a:endParaRPr lang="ja-JP" altLang="ja-JP" sz="1600">
            <a:effectLst/>
          </a:endParaRPr>
        </a:p>
        <a:p>
          <a:r>
            <a:rPr kumimoji="1" lang="ja-JP" altLang="ja-JP" sz="1200">
              <a:solidFill>
                <a:schemeClr val="dk1"/>
              </a:solidFill>
              <a:effectLst/>
              <a:latin typeface="+mn-lt"/>
              <a:ea typeface="+mn-ea"/>
              <a:cs typeface="+mn-cs"/>
            </a:rPr>
            <a:t>・地方債残高</a:t>
          </a:r>
          <a:r>
            <a:rPr kumimoji="1" lang="en-US" altLang="ja-JP" sz="1200">
              <a:solidFill>
                <a:schemeClr val="dk1"/>
              </a:solidFill>
              <a:effectLst/>
              <a:latin typeface="+mn-lt"/>
              <a:ea typeface="+mn-ea"/>
              <a:cs typeface="+mn-cs"/>
            </a:rPr>
            <a:t>(+86</a:t>
          </a:r>
          <a:r>
            <a:rPr kumimoji="1" lang="ja-JP" altLang="ja-JP" sz="1200">
              <a:solidFill>
                <a:schemeClr val="dk1"/>
              </a:solidFill>
              <a:effectLst/>
              <a:latin typeface="+mn-lt"/>
              <a:ea typeface="+mn-ea"/>
              <a:cs typeface="+mn-cs"/>
            </a:rPr>
            <a:t>億円</a:t>
          </a:r>
          <a:r>
            <a:rPr kumimoji="1" lang="en-US" altLang="ja-JP" sz="1200">
              <a:solidFill>
                <a:schemeClr val="dk1"/>
              </a:solidFill>
              <a:effectLst/>
              <a:latin typeface="+mn-lt"/>
              <a:ea typeface="+mn-ea"/>
              <a:cs typeface="+mn-cs"/>
            </a:rPr>
            <a:t>)</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一般単独（中心市街地）</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40</a:t>
          </a:r>
          <a:r>
            <a:rPr kumimoji="1" lang="ja-JP" altLang="ja-JP" sz="1200">
              <a:solidFill>
                <a:schemeClr val="dk1"/>
              </a:solidFill>
              <a:effectLst/>
              <a:latin typeface="+mn-lt"/>
              <a:ea typeface="+mn-ea"/>
              <a:cs typeface="+mn-cs"/>
            </a:rPr>
            <a:t>億円</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公共施設等適正管理推進事業債</a:t>
          </a:r>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38</a:t>
          </a:r>
          <a:r>
            <a:rPr kumimoji="1" lang="ja-JP" altLang="ja-JP" sz="1200">
              <a:solidFill>
                <a:schemeClr val="dk1"/>
              </a:solidFill>
              <a:effectLst/>
              <a:latin typeface="+mn-lt"/>
              <a:ea typeface="+mn-ea"/>
              <a:cs typeface="+mn-cs"/>
            </a:rPr>
            <a:t>億円</a:t>
          </a:r>
          <a:endParaRPr lang="ja-JP" altLang="ja-JP" sz="1600">
            <a:effectLst/>
          </a:endParaRPr>
        </a:p>
        <a:p>
          <a:r>
            <a:rPr kumimoji="1" lang="ja-JP" altLang="ja-JP" sz="1200">
              <a:solidFill>
                <a:schemeClr val="dk1"/>
              </a:solidFill>
              <a:effectLst/>
              <a:latin typeface="+mn-lt"/>
              <a:ea typeface="+mn-ea"/>
              <a:cs typeface="+mn-cs"/>
            </a:rPr>
            <a:t>・公営企業等繰入見込額</a:t>
          </a:r>
          <a:r>
            <a:rPr kumimoji="1" lang="en-US" altLang="ja-JP" sz="1200">
              <a:solidFill>
                <a:schemeClr val="dk1"/>
              </a:solidFill>
              <a:effectLst/>
              <a:latin typeface="+mn-lt"/>
              <a:ea typeface="+mn-ea"/>
              <a:cs typeface="+mn-cs"/>
            </a:rPr>
            <a:t>(▲18</a:t>
          </a:r>
          <a:r>
            <a:rPr kumimoji="1" lang="ja-JP" altLang="ja-JP" sz="1200">
              <a:solidFill>
                <a:schemeClr val="dk1"/>
              </a:solidFill>
              <a:effectLst/>
              <a:latin typeface="+mn-lt"/>
              <a:ea typeface="+mn-ea"/>
              <a:cs typeface="+mn-cs"/>
            </a:rPr>
            <a:t>億円</a:t>
          </a:r>
          <a:r>
            <a:rPr kumimoji="1" lang="en-US" altLang="ja-JP" sz="1200">
              <a:solidFill>
                <a:schemeClr val="dk1"/>
              </a:solidFill>
              <a:effectLst/>
              <a:latin typeface="+mn-lt"/>
              <a:ea typeface="+mn-ea"/>
              <a:cs typeface="+mn-cs"/>
            </a:rPr>
            <a:t>)</a:t>
          </a:r>
          <a:endParaRPr lang="ja-JP" altLang="ja-JP" sz="1600">
            <a:effectLst/>
          </a:endParaRPr>
        </a:p>
        <a:p>
          <a:r>
            <a:rPr kumimoji="1" lang="ja-JP" altLang="ja-JP" sz="1200">
              <a:solidFill>
                <a:schemeClr val="dk1"/>
              </a:solidFill>
              <a:effectLst/>
              <a:latin typeface="+mn-lt"/>
              <a:ea typeface="+mn-ea"/>
              <a:cs typeface="+mn-cs"/>
            </a:rPr>
            <a:t>　　下水道事業　▲</a:t>
          </a:r>
          <a:r>
            <a:rPr kumimoji="1" lang="en-US" altLang="ja-JP" sz="1200">
              <a:solidFill>
                <a:schemeClr val="dk1"/>
              </a:solidFill>
              <a:effectLst/>
              <a:latin typeface="+mn-lt"/>
              <a:ea typeface="+mn-ea"/>
              <a:cs typeface="+mn-cs"/>
            </a:rPr>
            <a:t>17.5</a:t>
          </a:r>
          <a:r>
            <a:rPr kumimoji="1" lang="ja-JP" altLang="ja-JP" sz="1200">
              <a:solidFill>
                <a:schemeClr val="dk1"/>
              </a:solidFill>
              <a:effectLst/>
              <a:latin typeface="+mn-lt"/>
              <a:ea typeface="+mn-ea"/>
              <a:cs typeface="+mn-cs"/>
            </a:rPr>
            <a:t>億円</a:t>
          </a:r>
          <a:endParaRPr lang="ja-JP" altLang="ja-JP" sz="1600">
            <a:effectLst/>
          </a:endParaRPr>
        </a:p>
        <a:p>
          <a:r>
            <a:rPr kumimoji="1" lang="ja-JP" altLang="ja-JP" sz="1200">
              <a:solidFill>
                <a:schemeClr val="dk1"/>
              </a:solidFill>
              <a:effectLst/>
              <a:latin typeface="+mn-lt"/>
              <a:ea typeface="+mn-ea"/>
              <a:cs typeface="+mn-cs"/>
            </a:rPr>
            <a:t>・充当可能基金（▲</a:t>
          </a:r>
          <a:r>
            <a:rPr kumimoji="1" lang="en-US" altLang="ja-JP" sz="1200">
              <a:solidFill>
                <a:schemeClr val="dk1"/>
              </a:solidFill>
              <a:effectLst/>
              <a:latin typeface="+mn-lt"/>
              <a:ea typeface="+mn-ea"/>
              <a:cs typeface="+mn-cs"/>
            </a:rPr>
            <a:t>21.4</a:t>
          </a:r>
          <a:r>
            <a:rPr kumimoji="1" lang="ja-JP" altLang="ja-JP" sz="1200">
              <a:solidFill>
                <a:schemeClr val="dk1"/>
              </a:solidFill>
              <a:effectLst/>
              <a:latin typeface="+mn-lt"/>
              <a:ea typeface="+mn-ea"/>
              <a:cs typeface="+mn-cs"/>
            </a:rPr>
            <a:t>億円）</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財政調整基金</a:t>
          </a:r>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億円</a:t>
          </a:r>
          <a:endParaRPr lang="ja-JP" altLang="ja-JP" sz="1600">
            <a:effectLst/>
          </a:endParaRPr>
        </a:p>
        <a:p>
          <a:r>
            <a:rPr kumimoji="1" lang="ja-JP" altLang="ja-JP" sz="1200">
              <a:solidFill>
                <a:schemeClr val="dk1"/>
              </a:solidFill>
              <a:effectLst/>
              <a:latin typeface="+mn-lt"/>
              <a:ea typeface="+mn-ea"/>
              <a:cs typeface="+mn-cs"/>
            </a:rPr>
            <a:t>・充当可能特定歳入（</a:t>
          </a:r>
          <a:r>
            <a:rPr kumimoji="1" lang="en-US" altLang="ja-JP" sz="1200">
              <a:solidFill>
                <a:schemeClr val="dk1"/>
              </a:solidFill>
              <a:effectLst/>
              <a:latin typeface="+mn-lt"/>
              <a:ea typeface="+mn-ea"/>
              <a:cs typeface="+mn-cs"/>
            </a:rPr>
            <a:t>+12.6</a:t>
          </a:r>
          <a:r>
            <a:rPr kumimoji="1" lang="ja-JP" altLang="ja-JP" sz="1200">
              <a:solidFill>
                <a:schemeClr val="dk1"/>
              </a:solidFill>
              <a:effectLst/>
              <a:latin typeface="+mn-lt"/>
              <a:ea typeface="+mn-ea"/>
              <a:cs typeface="+mn-cs"/>
            </a:rPr>
            <a:t>億円）</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地方債を財源とする貸付金</a:t>
          </a:r>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+9.5</a:t>
          </a:r>
          <a:r>
            <a:rPr kumimoji="1" lang="ja-JP" altLang="ja-JP" sz="1200">
              <a:solidFill>
                <a:schemeClr val="dk1"/>
              </a:solidFill>
              <a:effectLst/>
              <a:latin typeface="+mn-lt"/>
              <a:ea typeface="+mn-ea"/>
              <a:cs typeface="+mn-cs"/>
            </a:rPr>
            <a:t>億円</a:t>
          </a:r>
          <a:endParaRPr lang="ja-JP" altLang="ja-JP" sz="1600">
            <a:effectLst/>
          </a:endParaRPr>
        </a:p>
        <a:p>
          <a:r>
            <a:rPr kumimoji="1" lang="ja-JP" altLang="ja-JP" sz="1200">
              <a:solidFill>
                <a:schemeClr val="dk1"/>
              </a:solidFill>
              <a:effectLst/>
              <a:latin typeface="+mn-lt"/>
              <a:ea typeface="+mn-ea"/>
              <a:cs typeface="+mn-cs"/>
            </a:rPr>
            <a:t>・基準財政需要額算入見込額（</a:t>
          </a:r>
          <a:r>
            <a:rPr kumimoji="1" lang="en-US" altLang="ja-JP" sz="1200">
              <a:solidFill>
                <a:schemeClr val="dk1"/>
              </a:solidFill>
              <a:effectLst/>
              <a:latin typeface="+mn-lt"/>
              <a:ea typeface="+mn-ea"/>
              <a:cs typeface="+mn-cs"/>
            </a:rPr>
            <a:t>+12.5</a:t>
          </a:r>
          <a:r>
            <a:rPr kumimoji="1" lang="ja-JP" altLang="ja-JP" sz="1200">
              <a:solidFill>
                <a:schemeClr val="dk1"/>
              </a:solidFill>
              <a:effectLst/>
              <a:latin typeface="+mn-lt"/>
              <a:ea typeface="+mn-ea"/>
              <a:cs typeface="+mn-cs"/>
            </a:rPr>
            <a:t>億円）</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公債費</a:t>
          </a:r>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+42.6</a:t>
          </a:r>
          <a:r>
            <a:rPr kumimoji="1" lang="ja-JP" altLang="ja-JP" sz="1200">
              <a:solidFill>
                <a:schemeClr val="dk1"/>
              </a:solidFill>
              <a:effectLst/>
              <a:latin typeface="+mn-lt"/>
              <a:ea typeface="+mn-ea"/>
              <a:cs typeface="+mn-cs"/>
            </a:rPr>
            <a:t>億円</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下水道費　▲</a:t>
          </a:r>
          <a:r>
            <a:rPr kumimoji="1" lang="en-US" altLang="ja-JP" sz="1200">
              <a:solidFill>
                <a:schemeClr val="dk1"/>
              </a:solidFill>
              <a:effectLst/>
              <a:latin typeface="+mn-lt"/>
              <a:ea typeface="+mn-ea"/>
              <a:cs typeface="+mn-cs"/>
            </a:rPr>
            <a:t>28.7</a:t>
          </a:r>
          <a:r>
            <a:rPr kumimoji="1" lang="ja-JP" altLang="en-US" sz="1200">
              <a:solidFill>
                <a:schemeClr val="dk1"/>
              </a:solidFill>
              <a:effectLst/>
              <a:latin typeface="+mn-lt"/>
              <a:ea typeface="+mn-ea"/>
              <a:cs typeface="+mn-cs"/>
            </a:rPr>
            <a:t>億円</a:t>
          </a:r>
          <a:endParaRPr lang="en-US" altLang="ja-JP" sz="1600">
            <a:effectLst/>
          </a:endParaRPr>
        </a:p>
        <a:p>
          <a:r>
            <a:rPr kumimoji="1" lang="ja-JP" altLang="ja-JP" sz="1200">
              <a:solidFill>
                <a:schemeClr val="dk1"/>
              </a:solidFill>
              <a:effectLst/>
              <a:latin typeface="+mn-lt"/>
              <a:ea typeface="+mn-ea"/>
              <a:cs typeface="+mn-cs"/>
            </a:rPr>
            <a:t>　今後は大型事業の実施により、地方債残高の増と基金の取り崩しにより、将来負担比率の上昇が見込まれるが、早期健全化基準を大きく下回る値で推移すると考えている</a:t>
          </a:r>
          <a:r>
            <a:rPr kumimoji="1" lang="ja-JP" altLang="ja-JP"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　・端島（軍艦島）整備基金の積立額の増はあったものの、減債基金や市庁舎建設整備基金などの繰入額が増分を上回ったことに伴い、基金全体としては</a:t>
          </a:r>
          <a:r>
            <a:rPr kumimoji="1" lang="en-US" altLang="ja-JP" sz="1200">
              <a:solidFill>
                <a:schemeClr val="dk1"/>
              </a:solidFill>
              <a:effectLst/>
              <a:latin typeface="+mn-lt"/>
              <a:ea typeface="+mn-ea"/>
              <a:cs typeface="+mn-cs"/>
            </a:rPr>
            <a:t>23.2</a:t>
          </a:r>
          <a:r>
            <a:rPr kumimoji="1" lang="ja-JP" altLang="ja-JP" sz="1200">
              <a:solidFill>
                <a:schemeClr val="dk1"/>
              </a:solidFill>
              <a:effectLst/>
              <a:latin typeface="+mn-lt"/>
              <a:ea typeface="+mn-ea"/>
              <a:cs typeface="+mn-cs"/>
            </a:rPr>
            <a:t>億円の減となった。</a:t>
          </a:r>
          <a:endParaRPr kumimoji="1" lang="en-US" altLang="ja-JP" sz="1200">
            <a:solidFill>
              <a:schemeClr val="dk1"/>
            </a:solidFill>
            <a:effectLst/>
            <a:latin typeface="+mn-lt"/>
            <a:ea typeface="+mn-ea"/>
            <a:cs typeface="+mn-cs"/>
          </a:endParaRPr>
        </a:p>
        <a:p>
          <a:endParaRPr kumimoji="1" lang="en-US" altLang="ja-JP" sz="1200">
            <a:solidFill>
              <a:schemeClr val="dk1"/>
            </a:solidFill>
            <a:effectLst/>
            <a:latin typeface="+mn-lt"/>
            <a:ea typeface="+mn-ea"/>
            <a:cs typeface="+mn-cs"/>
          </a:endParaRPr>
        </a:p>
        <a:p>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　・新市庁舎建設が行われており、建設に係る財源に充当するため、市庁舎建設基金は減少する見込みであり、新型コロナウイルスの影響により基金を活用しながら財政運営を行っていく必要があるため、一定額を確保しつつも、基金全体では減少する見込みである。</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・市庁舎建設整備基金：市庁舎の建設整備に要する経費の財源に充当する。</a:t>
          </a:r>
          <a:endParaRPr lang="ja-JP" altLang="ja-JP" sz="1400">
            <a:effectLst/>
          </a:endParaRPr>
        </a:p>
        <a:p>
          <a:r>
            <a:rPr kumimoji="1" lang="ja-JP" altLang="ja-JP" sz="1100">
              <a:solidFill>
                <a:schemeClr val="dk1"/>
              </a:solidFill>
              <a:effectLst/>
              <a:latin typeface="+mn-lt"/>
              <a:ea typeface="+mn-ea"/>
              <a:cs typeface="+mn-cs"/>
            </a:rPr>
            <a:t>　・地域振興基金：地域住民の連帯の強化又は地域振興等の事業に要する経費の財源に充当する。</a:t>
          </a:r>
          <a:endParaRPr lang="ja-JP" altLang="ja-JP" sz="1400">
            <a:effectLst/>
          </a:endParaRPr>
        </a:p>
        <a:p>
          <a:r>
            <a:rPr kumimoji="1" lang="ja-JP" altLang="ja-JP" sz="1100">
              <a:solidFill>
                <a:schemeClr val="dk1"/>
              </a:solidFill>
              <a:effectLst/>
              <a:latin typeface="+mn-lt"/>
              <a:ea typeface="+mn-ea"/>
              <a:cs typeface="+mn-cs"/>
            </a:rPr>
            <a:t>　・いきいき長寿社会基金：高齢者の保健及び福祉を増進するための経費の財源に充当する。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・市庁舎建設整備基金：新市庁舎建設事業費の財源として充当したことによる減（▲</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　・端島整備基金：ふるさと納税寄付額（使途指定分）を基金に積み立てた一方、取崩しを行わなかったことに伴う増（＋</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a:t>
          </a:r>
          <a:endParaRPr kumimoji="1" lang="en-US" altLang="ja-JP" sz="1100">
            <a:solidFill>
              <a:schemeClr val="dk1"/>
            </a:solidFill>
            <a:effectLst/>
            <a:latin typeface="+mn-lt"/>
            <a:ea typeface="+mn-ea"/>
            <a:cs typeface="+mn-cs"/>
          </a:endParaRPr>
        </a:p>
        <a:p>
          <a:endParaRPr lang="en-US"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・市庁舎建設整備基金：</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の完成予定に向けて、市庁舎建設に係る経費に充当する。</a:t>
          </a:r>
          <a:endParaRPr lang="ja-JP" altLang="ja-JP" sz="1400">
            <a:effectLst/>
          </a:endParaRPr>
        </a:p>
        <a:p>
          <a:r>
            <a:rPr kumimoji="1" lang="ja-JP" altLang="ja-JP" sz="1100">
              <a:solidFill>
                <a:schemeClr val="dk1"/>
              </a:solidFill>
              <a:effectLst/>
              <a:latin typeface="+mn-lt"/>
              <a:ea typeface="+mn-ea"/>
              <a:cs typeface="+mn-cs"/>
            </a:rPr>
            <a:t>　・地域振興基金：地域振興を図るため、地域コミュニティ連絡協議会に対する補助金や地域活性化事業費負担金等に充当する。</a:t>
          </a:r>
          <a:endParaRPr lang="ja-JP" altLang="ja-JP" sz="1400">
            <a:effectLst/>
          </a:endParaRPr>
        </a:p>
        <a:p>
          <a:r>
            <a:rPr kumimoji="1" lang="ja-JP" altLang="ja-JP" sz="1100">
              <a:solidFill>
                <a:schemeClr val="dk1"/>
              </a:solidFill>
              <a:effectLst/>
              <a:latin typeface="+mn-lt"/>
              <a:ea typeface="+mn-ea"/>
              <a:cs typeface="+mn-cs"/>
            </a:rPr>
            <a:t>　・その他基金についても、運用方針を見直すなど積極的な基金の活用を行う。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（増減理由）</a:t>
          </a:r>
          <a:endParaRPr lang="ja-JP" altLang="ja-JP" sz="1600">
            <a:solidFill>
              <a:sysClr val="windowText" lastClr="000000"/>
            </a:solidFill>
            <a:effectLst/>
          </a:endParaRPr>
        </a:p>
        <a:p>
          <a:r>
            <a:rPr kumimoji="1" lang="ja-JP" altLang="ja-JP" sz="1200">
              <a:solidFill>
                <a:sysClr val="windowText" lastClr="000000"/>
              </a:solidFill>
              <a:effectLst/>
              <a:latin typeface="+mn-lt"/>
              <a:ea typeface="+mn-ea"/>
              <a:cs typeface="+mn-cs"/>
            </a:rPr>
            <a:t>　・</a:t>
          </a:r>
          <a:r>
            <a:rPr kumimoji="1" lang="ja-JP" altLang="en-US" sz="1200">
              <a:solidFill>
                <a:sysClr val="windowText" lastClr="000000"/>
              </a:solidFill>
              <a:effectLst/>
              <a:latin typeface="+mn-lt"/>
              <a:ea typeface="+mn-ea"/>
              <a:cs typeface="+mn-cs"/>
            </a:rPr>
            <a:t>新型コロナウイルス感染症対策事業等に対する</a:t>
          </a:r>
          <a:r>
            <a:rPr kumimoji="1" lang="ja-JP" altLang="ja-JP" sz="1200">
              <a:solidFill>
                <a:sysClr val="windowText" lastClr="000000"/>
              </a:solidFill>
              <a:effectLst/>
              <a:latin typeface="+mn-lt"/>
              <a:ea typeface="+mn-ea"/>
              <a:cs typeface="+mn-cs"/>
            </a:rPr>
            <a:t>基金の取り崩しが決算余剰金の積立等に伴う積立額を上回ったことににより、基金残高が減となった。</a:t>
          </a:r>
          <a:endParaRPr kumimoji="1" lang="en-US" altLang="ja-JP" sz="1200">
            <a:solidFill>
              <a:sysClr val="windowText" lastClr="000000"/>
            </a:solidFill>
            <a:effectLst/>
            <a:latin typeface="+mn-lt"/>
            <a:ea typeface="+mn-ea"/>
            <a:cs typeface="+mn-cs"/>
          </a:endParaRPr>
        </a:p>
        <a:p>
          <a:endParaRPr lang="ja-JP" altLang="ja-JP" sz="1600">
            <a:solidFill>
              <a:sysClr val="windowText" lastClr="000000"/>
            </a:solidFill>
            <a:effectLst/>
          </a:endParaRPr>
        </a:p>
        <a:p>
          <a:r>
            <a:rPr kumimoji="1" lang="ja-JP" altLang="ja-JP" sz="1200">
              <a:solidFill>
                <a:sysClr val="windowText" lastClr="000000"/>
              </a:solidFill>
              <a:effectLst/>
              <a:latin typeface="+mn-lt"/>
              <a:ea typeface="+mn-ea"/>
              <a:cs typeface="+mn-cs"/>
            </a:rPr>
            <a:t>（今後の方針）</a:t>
          </a:r>
          <a:endParaRPr lang="ja-JP" altLang="ja-JP" sz="1600">
            <a:solidFill>
              <a:sysClr val="windowText" lastClr="000000"/>
            </a:solidFill>
            <a:effectLst/>
          </a:endParaRPr>
        </a:p>
        <a:p>
          <a:r>
            <a:rPr kumimoji="1" lang="ja-JP" altLang="ja-JP" sz="1200">
              <a:solidFill>
                <a:sysClr val="windowText" lastClr="000000"/>
              </a:solidFill>
              <a:effectLst/>
              <a:latin typeface="+mn-lt"/>
              <a:ea typeface="+mn-ea"/>
              <a:cs typeface="+mn-cs"/>
            </a:rPr>
            <a:t>　・今後大型事業が見込まれていることから、一部の年度においては財政調整のために基金を繰り入れる必要があり、</a:t>
          </a:r>
          <a:r>
            <a:rPr kumimoji="1" lang="ja-JP" altLang="en-US" sz="1200">
              <a:solidFill>
                <a:sysClr val="windowText" lastClr="000000"/>
              </a:solidFill>
              <a:effectLst/>
              <a:latin typeface="+mn-lt"/>
              <a:ea typeface="+mn-ea"/>
              <a:cs typeface="+mn-cs"/>
            </a:rPr>
            <a:t>また、</a:t>
          </a:r>
          <a:r>
            <a:rPr kumimoji="1" lang="ja-JP" altLang="ja-JP" sz="1200">
              <a:solidFill>
                <a:sysClr val="windowText" lastClr="000000"/>
              </a:solidFill>
              <a:effectLst/>
              <a:latin typeface="+mn-lt"/>
              <a:ea typeface="+mn-ea"/>
              <a:cs typeface="+mn-cs"/>
            </a:rPr>
            <a:t>新型コロナウイルスの影響により基金を活用しながら財政運営を行っていく必要があるため、一定額を確保しつつも、基金全体では減少する見込みである。</a:t>
          </a:r>
          <a:endParaRPr lang="ja-JP" altLang="ja-JP" sz="1600">
            <a:solidFill>
              <a:sysClr val="windowText" lastClr="000000"/>
            </a:solidFill>
            <a:effectLst/>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土地区画整理事業及び</a:t>
          </a:r>
          <a:r>
            <a:rPr kumimoji="1" lang="ja-JP" altLang="ja-JP" sz="1100">
              <a:solidFill>
                <a:sysClr val="windowText" lastClr="000000"/>
              </a:solidFill>
              <a:effectLst/>
              <a:latin typeface="+mn-lt"/>
              <a:ea typeface="+mn-ea"/>
              <a:cs typeface="+mn-cs"/>
            </a:rPr>
            <a:t>長崎駅周辺区画整理事業のための繰入額が通常の積立額を上回ったことにより、基金残高が減となった。</a:t>
          </a:r>
          <a:endParaRPr kumimoji="1" lang="en-US" altLang="ja-JP" sz="1100">
            <a:solidFill>
              <a:sysClr val="windowText" lastClr="000000"/>
            </a:solidFill>
            <a:effectLst/>
            <a:latin typeface="+mn-lt"/>
            <a:ea typeface="+mn-ea"/>
            <a:cs typeface="+mn-cs"/>
          </a:endParaRPr>
        </a:p>
        <a:p>
          <a:endParaRPr lang="en-US"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・今後大型事業が見込まれていることから、一部の年度においては財政調整のために基金を繰り入れる必要があり、</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新型コロナウイルスの影響により基金を活用しながら財政運営を行っていく必要があるため、一定額を確保しつつも、基金全体では減少する見込みである。</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15BB89C-523C-47DF-9278-F44E887D94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DC7A2B5-ED39-4A37-8341-C538BE3B8A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3D84695-39F8-4477-98BB-80FF06D7308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7457605-6052-4A12-8617-A7ADF8C6B85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7BDDF70-1130-4AF1-8883-22DD8FD90A1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C5973C1-2F82-447E-A36B-886FACBAC83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767A532-B08F-42DE-B235-233E5A567C3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575CDC6-24FA-4A45-8FBB-6965A749B946}"/>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FAF8F28-065D-4922-8BB8-8454762B4F0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A050EC6-FCE5-43E4-B1BB-DC41B85F10F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97EFB59-1818-4ACA-AB04-05D5896B6E91}"/>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FF7B9AE-28AD-4799-BA96-30731BED1852}"/>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411,505
408,342
405.86
280,911,919
275,410,157
2,749,005
100,200,608
265,238,903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855B847-2E29-4B94-BFBB-B68EED5EB519}"/>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3FE4CF5-41A1-40A0-832E-5A909F867C7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2347C9A-0454-4517-B298-73DC58E1EC62}"/>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784E833-47A8-4C58-84A1-D0AB36C0DDE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7377C66-238B-4391-85C5-615F8E7364C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D8E3F3D-2A79-4D84-B762-E148FAE7A51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8973134-9752-44ED-ADBE-A765EDEE187B}"/>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AE61536-E2B7-44FB-A2CB-4F9E07CD5EA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A5CABFF-3D56-476E-B6AF-DBAB751C0EC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A64677E-0187-4583-8A94-092D235B4D18}"/>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6AA61D8-C93B-4CF8-A292-FB7CDD4723A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E5D7319-4A86-47CD-AADE-7F36603C6697}"/>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6422788-92ED-4B44-B5BD-A9A9B56EE1F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C2D67CC-224E-4E72-86BB-9E11DCE3AE0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D92F7D3-4F29-4CEA-BA2C-CD5BBF98A1B6}"/>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B4AC2E0-B666-4258-893B-39BCC7533DFA}"/>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2E154A5-45E5-465C-BC80-898E6B3C230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28EC6EC-DE83-42CB-8E5D-8DECDA4639DF}"/>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E8E5DB9-A4CC-4310-9876-441C5F7F211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FFC8C29-6A7B-46B9-9318-7F13C5AC04D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5188C9E-6039-4448-85CB-6539E4A72123}"/>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F61CC24-ED19-4BF8-910A-E2618C97F12D}"/>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9F76A36-6F79-4E57-B4D9-E4635F0D29A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4BDDE89-D343-4CA4-A52B-FCC481C8924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F4BB810-F952-41DA-AC62-45533C6A11B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BAA894F-089B-4012-A97C-ED5FAF09FB9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0011684-722C-470D-A9CD-81109757D2E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BD62ABC-558F-48EB-BEDC-A761161CDF51}"/>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172A71A-CFBB-45E1-A091-FE959396E8E2}"/>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466B93E-7914-44B6-8796-8999F2447B4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C413DAC-7C48-46AF-92AA-3912529BEA5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890775F-6885-4DDB-AD5D-5881C5A9B20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B2CEA50-2A69-46F1-8C44-6CFFDB3E354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6BA9CBE-D583-4C31-976B-36A0A442770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CD2EC88-13D4-41B0-9A62-D555FC8C77C8}"/>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本市の有形固定資産減価償却率は、類似団体内平均値</a:t>
          </a:r>
          <a:r>
            <a:rPr kumimoji="1" lang="en-US" altLang="ja-JP" sz="1100">
              <a:latin typeface="ＭＳ Ｐゴシック" panose="020B0600070205080204" pitchFamily="50" charset="-128"/>
              <a:ea typeface="ＭＳ Ｐゴシック" panose="020B0600070205080204" pitchFamily="50" charset="-128"/>
            </a:rPr>
            <a:t>62.6</a:t>
          </a:r>
          <a:r>
            <a:rPr kumimoji="1" lang="ja-JP" altLang="en-US" sz="1100">
              <a:latin typeface="ＭＳ Ｐゴシック" panose="020B0600070205080204" pitchFamily="50" charset="-128"/>
              <a:ea typeface="ＭＳ Ｐゴシック" panose="020B0600070205080204" pitchFamily="50" charset="-128"/>
            </a:rPr>
            <a:t>％と比較して、</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ポイント高い</a:t>
          </a:r>
          <a:r>
            <a:rPr kumimoji="1" lang="en-US" altLang="ja-JP" sz="1100">
              <a:latin typeface="ＭＳ Ｐゴシック" panose="020B0600070205080204" pitchFamily="50" charset="-128"/>
              <a:ea typeface="ＭＳ Ｐゴシック" panose="020B0600070205080204" pitchFamily="50" charset="-128"/>
            </a:rPr>
            <a:t>68.1</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一般的には</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％を超えると資産の老朽化が進んでいるとみなされること、類似団体と比較して高い水準にあることから、資産の取得からの期間が長くなっている状況にある。</a:t>
          </a:r>
        </a:p>
        <a:p>
          <a:r>
            <a:rPr kumimoji="1" lang="ja-JP" altLang="en-US" sz="1100">
              <a:latin typeface="ＭＳ Ｐゴシック" panose="020B0600070205080204" pitchFamily="50" charset="-128"/>
              <a:ea typeface="ＭＳ Ｐゴシック" panose="020B0600070205080204" pitchFamily="50" charset="-128"/>
            </a:rPr>
            <a:t>今後、長崎市公共施設等総合管理計画等に基づき施設の長寿命化や施設総量の適正化等に取り組む。</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6ACB868-43C4-4709-BF88-4FBFF6DB77B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825B4C8-E377-4D3E-8F71-31CA926D895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FCE3717-9E91-490B-84D0-B2FFD41EDA76}"/>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594ED80-3590-4140-8A26-80FB1EBEB224}"/>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1D8308A4-5E5C-4D93-BB96-53948F2E80C4}"/>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3FB43BC-1E3B-41D2-AB1C-CF0F2392675E}"/>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E31608B-3DFE-4035-8251-169424F92BB8}"/>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C1D27DE-E517-47CA-B442-E951F8BB0FF9}"/>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D97FFB9-E766-4601-B5C9-586A4B67D1C2}"/>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E37DF96-E462-4BAC-97F1-963D11B15272}"/>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64C0865-14F5-47E7-BFDA-E63CE338857D}"/>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F3506F5-2D90-4117-B89B-53B100293D0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5680AF5-DFD9-47E8-A313-B0225F3718F4}"/>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73A4186-959B-4E34-B684-31B0BB78DDAE}"/>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B22A81D-444D-407A-A898-0D4D049EF5A5}"/>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D31C08E-B242-47A0-9C5C-43A08D0E9702}"/>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65" name="直線コネクタ 64">
          <a:extLst>
            <a:ext uri="{FF2B5EF4-FFF2-40B4-BE49-F238E27FC236}">
              <a16:creationId xmlns:a16="http://schemas.microsoft.com/office/drawing/2014/main" id="{CDA876EE-DF0C-4B69-8480-0EFCE7D069B3}"/>
            </a:ext>
          </a:extLst>
        </xdr:cNvPr>
        <xdr:cNvCxnSpPr/>
      </xdr:nvCxnSpPr>
      <xdr:spPr>
        <a:xfrm flipV="1">
          <a:off x="4760595" y="4642062"/>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a:extLst>
            <a:ext uri="{FF2B5EF4-FFF2-40B4-BE49-F238E27FC236}">
              <a16:creationId xmlns:a16="http://schemas.microsoft.com/office/drawing/2014/main" id="{9BCCFA3F-6DF5-49B0-9529-66E6B79E4B6E}"/>
            </a:ext>
          </a:extLst>
        </xdr:cNvPr>
        <xdr:cNvSpPr txBox="1"/>
      </xdr:nvSpPr>
      <xdr:spPr>
        <a:xfrm>
          <a:off x="4813300"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a:extLst>
            <a:ext uri="{FF2B5EF4-FFF2-40B4-BE49-F238E27FC236}">
              <a16:creationId xmlns:a16="http://schemas.microsoft.com/office/drawing/2014/main" id="{AEC6A9AC-B6E2-46EE-A5A1-3BF32CDF692E}"/>
            </a:ext>
          </a:extLst>
        </xdr:cNvPr>
        <xdr:cNvCxnSpPr/>
      </xdr:nvCxnSpPr>
      <xdr:spPr>
        <a:xfrm>
          <a:off x="4673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a:extLst>
            <a:ext uri="{FF2B5EF4-FFF2-40B4-BE49-F238E27FC236}">
              <a16:creationId xmlns:a16="http://schemas.microsoft.com/office/drawing/2014/main" id="{42300D3C-E8EE-470E-BBBC-F5BBA6D9EE99}"/>
            </a:ext>
          </a:extLst>
        </xdr:cNvPr>
        <xdr:cNvSpPr txBox="1"/>
      </xdr:nvSpPr>
      <xdr:spPr>
        <a:xfrm>
          <a:off x="4813300" y="4417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a:extLst>
            <a:ext uri="{FF2B5EF4-FFF2-40B4-BE49-F238E27FC236}">
              <a16:creationId xmlns:a16="http://schemas.microsoft.com/office/drawing/2014/main" id="{1D861C1C-AD1D-4D22-933A-70FDB596C4E4}"/>
            </a:ext>
          </a:extLst>
        </xdr:cNvPr>
        <xdr:cNvCxnSpPr/>
      </xdr:nvCxnSpPr>
      <xdr:spPr>
        <a:xfrm>
          <a:off x="4673600" y="464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70" name="有形固定資産減価償却率平均値テキスト">
          <a:extLst>
            <a:ext uri="{FF2B5EF4-FFF2-40B4-BE49-F238E27FC236}">
              <a16:creationId xmlns:a16="http://schemas.microsoft.com/office/drawing/2014/main" id="{DC84E889-5513-40C4-9C3E-3762A65B7FFD}"/>
            </a:ext>
          </a:extLst>
        </xdr:cNvPr>
        <xdr:cNvSpPr txBox="1"/>
      </xdr:nvSpPr>
      <xdr:spPr>
        <a:xfrm>
          <a:off x="4813300" y="5155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a:extLst>
            <a:ext uri="{FF2B5EF4-FFF2-40B4-BE49-F238E27FC236}">
              <a16:creationId xmlns:a16="http://schemas.microsoft.com/office/drawing/2014/main" id="{1FC1A89D-E5C2-4D22-B3A2-78F0DEC5780D}"/>
            </a:ext>
          </a:extLst>
        </xdr:cNvPr>
        <xdr:cNvSpPr/>
      </xdr:nvSpPr>
      <xdr:spPr>
        <a:xfrm>
          <a:off x="4711700" y="53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AA5CF653-F0AE-4FB9-B40B-FB34A2846334}"/>
            </a:ext>
          </a:extLst>
        </xdr:cNvPr>
        <xdr:cNvSpPr/>
      </xdr:nvSpPr>
      <xdr:spPr>
        <a:xfrm>
          <a:off x="4000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3" name="フローチャート: 判断 72">
          <a:extLst>
            <a:ext uri="{FF2B5EF4-FFF2-40B4-BE49-F238E27FC236}">
              <a16:creationId xmlns:a16="http://schemas.microsoft.com/office/drawing/2014/main" id="{ED7BCEAC-1DC9-4394-99AB-0969AEF9BF75}"/>
            </a:ext>
          </a:extLst>
        </xdr:cNvPr>
        <xdr:cNvSpPr/>
      </xdr:nvSpPr>
      <xdr:spPr>
        <a:xfrm>
          <a:off x="3238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a:extLst>
            <a:ext uri="{FF2B5EF4-FFF2-40B4-BE49-F238E27FC236}">
              <a16:creationId xmlns:a16="http://schemas.microsoft.com/office/drawing/2014/main" id="{0B8D8C7D-34DE-4CF4-A190-8F6CEC7F7694}"/>
            </a:ext>
          </a:extLst>
        </xdr:cNvPr>
        <xdr:cNvSpPr/>
      </xdr:nvSpPr>
      <xdr:spPr>
        <a:xfrm>
          <a:off x="2476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02AD6247-BC88-4A4F-8C8B-9C4D3C6D0EC2}"/>
            </a:ext>
          </a:extLst>
        </xdr:cNvPr>
        <xdr:cNvSpPr/>
      </xdr:nvSpPr>
      <xdr:spPr>
        <a:xfrm>
          <a:off x="1714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27C75C9-1EED-4030-A69D-60A69F09E47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96E24F6-0FF1-4F7D-8E07-7DE9ED56F44E}"/>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974DC9F-B291-47E6-A4F8-2FA0DFD1815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11CC9D6-455D-4A20-BB14-29763034AB08}"/>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58B5318-F84F-4577-8A27-D92341B7C67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15240</xdr:rowOff>
    </xdr:from>
    <xdr:to>
      <xdr:col>23</xdr:col>
      <xdr:colOff>136525</xdr:colOff>
      <xdr:row>32</xdr:row>
      <xdr:rowOff>116840</xdr:rowOff>
    </xdr:to>
    <xdr:sp macro="" textlink="">
      <xdr:nvSpPr>
        <xdr:cNvPr id="81" name="楕円 80">
          <a:extLst>
            <a:ext uri="{FF2B5EF4-FFF2-40B4-BE49-F238E27FC236}">
              <a16:creationId xmlns:a16="http://schemas.microsoft.com/office/drawing/2014/main" id="{EDD422C0-F90A-4205-8EFB-924640F3E8F2}"/>
            </a:ext>
          </a:extLst>
        </xdr:cNvPr>
        <xdr:cNvSpPr/>
      </xdr:nvSpPr>
      <xdr:spPr>
        <a:xfrm>
          <a:off x="4711700" y="55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165117</xdr:rowOff>
    </xdr:from>
    <xdr:ext cx="405111" cy="259045"/>
    <xdr:sp macro="" textlink="">
      <xdr:nvSpPr>
        <xdr:cNvPr id="82" name="有形固定資産減価償却率該当値テキスト">
          <a:extLst>
            <a:ext uri="{FF2B5EF4-FFF2-40B4-BE49-F238E27FC236}">
              <a16:creationId xmlns:a16="http://schemas.microsoft.com/office/drawing/2014/main" id="{066739D1-747C-4C22-AB1F-A5795E875B6C}"/>
            </a:ext>
          </a:extLst>
        </xdr:cNvPr>
        <xdr:cNvSpPr txBox="1"/>
      </xdr:nvSpPr>
      <xdr:spPr>
        <a:xfrm>
          <a:off x="4813300" y="548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85937</xdr:rowOff>
    </xdr:from>
    <xdr:to>
      <xdr:col>19</xdr:col>
      <xdr:colOff>187325</xdr:colOff>
      <xdr:row>32</xdr:row>
      <xdr:rowOff>16087</xdr:rowOff>
    </xdr:to>
    <xdr:sp macro="" textlink="">
      <xdr:nvSpPr>
        <xdr:cNvPr id="83" name="楕円 82">
          <a:extLst>
            <a:ext uri="{FF2B5EF4-FFF2-40B4-BE49-F238E27FC236}">
              <a16:creationId xmlns:a16="http://schemas.microsoft.com/office/drawing/2014/main" id="{51417E0B-AB58-4930-81FE-0298909EA235}"/>
            </a:ext>
          </a:extLst>
        </xdr:cNvPr>
        <xdr:cNvSpPr/>
      </xdr:nvSpPr>
      <xdr:spPr>
        <a:xfrm>
          <a:off x="4000500" y="540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136737</xdr:rowOff>
    </xdr:from>
    <xdr:to>
      <xdr:col>23</xdr:col>
      <xdr:colOff>85725</xdr:colOff>
      <xdr:row>32</xdr:row>
      <xdr:rowOff>66040</xdr:rowOff>
    </xdr:to>
    <xdr:cxnSp macro="">
      <xdr:nvCxnSpPr>
        <xdr:cNvPr id="84" name="直線コネクタ 83">
          <a:extLst>
            <a:ext uri="{FF2B5EF4-FFF2-40B4-BE49-F238E27FC236}">
              <a16:creationId xmlns:a16="http://schemas.microsoft.com/office/drawing/2014/main" id="{1E614C56-D065-4BEB-BC3F-2C176D3E9CE2}"/>
            </a:ext>
          </a:extLst>
        </xdr:cNvPr>
        <xdr:cNvCxnSpPr/>
      </xdr:nvCxnSpPr>
      <xdr:spPr>
        <a:xfrm>
          <a:off x="4051300" y="5451687"/>
          <a:ext cx="7112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53552</xdr:rowOff>
    </xdr:from>
    <xdr:to>
      <xdr:col>15</xdr:col>
      <xdr:colOff>187325</xdr:colOff>
      <xdr:row>31</xdr:row>
      <xdr:rowOff>155152</xdr:rowOff>
    </xdr:to>
    <xdr:sp macro="" textlink="">
      <xdr:nvSpPr>
        <xdr:cNvPr id="85" name="楕円 84">
          <a:extLst>
            <a:ext uri="{FF2B5EF4-FFF2-40B4-BE49-F238E27FC236}">
              <a16:creationId xmlns:a16="http://schemas.microsoft.com/office/drawing/2014/main" id="{A4C0856A-B847-45BA-A176-836CE2A82A6E}"/>
            </a:ext>
          </a:extLst>
        </xdr:cNvPr>
        <xdr:cNvSpPr/>
      </xdr:nvSpPr>
      <xdr:spPr>
        <a:xfrm>
          <a:off x="3238500" y="53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104352</xdr:rowOff>
    </xdr:from>
    <xdr:to>
      <xdr:col>19</xdr:col>
      <xdr:colOff>136525</xdr:colOff>
      <xdr:row>31</xdr:row>
      <xdr:rowOff>136737</xdr:rowOff>
    </xdr:to>
    <xdr:cxnSp macro="">
      <xdr:nvCxnSpPr>
        <xdr:cNvPr id="86" name="直線コネクタ 85">
          <a:extLst>
            <a:ext uri="{FF2B5EF4-FFF2-40B4-BE49-F238E27FC236}">
              <a16:creationId xmlns:a16="http://schemas.microsoft.com/office/drawing/2014/main" id="{C15402A6-FC20-4798-B679-DF44E1C09DEE}"/>
            </a:ext>
          </a:extLst>
        </xdr:cNvPr>
        <xdr:cNvCxnSpPr/>
      </xdr:nvCxnSpPr>
      <xdr:spPr>
        <a:xfrm>
          <a:off x="3289300" y="541930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7" name="楕円 86">
          <a:extLst>
            <a:ext uri="{FF2B5EF4-FFF2-40B4-BE49-F238E27FC236}">
              <a16:creationId xmlns:a16="http://schemas.microsoft.com/office/drawing/2014/main" id="{C35BD529-7893-41B6-8232-ED3C96D731B8}"/>
            </a:ext>
          </a:extLst>
        </xdr:cNvPr>
        <xdr:cNvSpPr/>
      </xdr:nvSpPr>
      <xdr:spPr>
        <a:xfrm>
          <a:off x="2476500" y="53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50377</xdr:rowOff>
    </xdr:from>
    <xdr:to>
      <xdr:col>15</xdr:col>
      <xdr:colOff>136525</xdr:colOff>
      <xdr:row>31</xdr:row>
      <xdr:rowOff>104352</xdr:rowOff>
    </xdr:to>
    <xdr:cxnSp macro="">
      <xdr:nvCxnSpPr>
        <xdr:cNvPr id="88" name="直線コネクタ 87">
          <a:extLst>
            <a:ext uri="{FF2B5EF4-FFF2-40B4-BE49-F238E27FC236}">
              <a16:creationId xmlns:a16="http://schemas.microsoft.com/office/drawing/2014/main" id="{96302A3E-86C0-4E02-A5F9-A18E65AD89DB}"/>
            </a:ext>
          </a:extLst>
        </xdr:cNvPr>
        <xdr:cNvCxnSpPr/>
      </xdr:nvCxnSpPr>
      <xdr:spPr>
        <a:xfrm>
          <a:off x="2527300" y="536532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117052</xdr:rowOff>
    </xdr:from>
    <xdr:to>
      <xdr:col>7</xdr:col>
      <xdr:colOff>187325</xdr:colOff>
      <xdr:row>31</xdr:row>
      <xdr:rowOff>47202</xdr:rowOff>
    </xdr:to>
    <xdr:sp macro="" textlink="">
      <xdr:nvSpPr>
        <xdr:cNvPr id="89" name="楕円 88">
          <a:extLst>
            <a:ext uri="{FF2B5EF4-FFF2-40B4-BE49-F238E27FC236}">
              <a16:creationId xmlns:a16="http://schemas.microsoft.com/office/drawing/2014/main" id="{D8DBE21A-9429-47A5-95E9-000018C9A423}"/>
            </a:ext>
          </a:extLst>
        </xdr:cNvPr>
        <xdr:cNvSpPr/>
      </xdr:nvSpPr>
      <xdr:spPr>
        <a:xfrm>
          <a:off x="1714500" y="52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167852</xdr:rowOff>
    </xdr:from>
    <xdr:to>
      <xdr:col>11</xdr:col>
      <xdr:colOff>136525</xdr:colOff>
      <xdr:row>31</xdr:row>
      <xdr:rowOff>50377</xdr:rowOff>
    </xdr:to>
    <xdr:cxnSp macro="">
      <xdr:nvCxnSpPr>
        <xdr:cNvPr id="90" name="直線コネクタ 89">
          <a:extLst>
            <a:ext uri="{FF2B5EF4-FFF2-40B4-BE49-F238E27FC236}">
              <a16:creationId xmlns:a16="http://schemas.microsoft.com/office/drawing/2014/main" id="{BE96D3B2-10F1-4312-8BDB-46D1988EE9AC}"/>
            </a:ext>
          </a:extLst>
        </xdr:cNvPr>
        <xdr:cNvCxnSpPr/>
      </xdr:nvCxnSpPr>
      <xdr:spPr>
        <a:xfrm>
          <a:off x="1765300" y="531135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91" name="n_1aveValue有形固定資産減価償却率">
          <a:extLst>
            <a:ext uri="{FF2B5EF4-FFF2-40B4-BE49-F238E27FC236}">
              <a16:creationId xmlns:a16="http://schemas.microsoft.com/office/drawing/2014/main" id="{38656B91-CD27-4978-A8D7-183269F31143}"/>
            </a:ext>
          </a:extLst>
        </xdr:cNvPr>
        <xdr:cNvSpPr txBox="1"/>
      </xdr:nvSpPr>
      <xdr:spPr>
        <a:xfrm>
          <a:off x="3836044" y="505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92" name="n_2aveValue有形固定資産減価償却率">
          <a:extLst>
            <a:ext uri="{FF2B5EF4-FFF2-40B4-BE49-F238E27FC236}">
              <a16:creationId xmlns:a16="http://schemas.microsoft.com/office/drawing/2014/main" id="{11C7C9E0-019A-47A2-9521-517FE7101A25}"/>
            </a:ext>
          </a:extLst>
        </xdr:cNvPr>
        <xdr:cNvSpPr txBox="1"/>
      </xdr:nvSpPr>
      <xdr:spPr>
        <a:xfrm>
          <a:off x="3086744" y="502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3" name="n_3aveValue有形固定資産減価償却率">
          <a:extLst>
            <a:ext uri="{FF2B5EF4-FFF2-40B4-BE49-F238E27FC236}">
              <a16:creationId xmlns:a16="http://schemas.microsoft.com/office/drawing/2014/main" id="{6B2A938A-4BD2-449F-9D81-80379AC74A71}"/>
            </a:ext>
          </a:extLst>
        </xdr:cNvPr>
        <xdr:cNvSpPr txBox="1"/>
      </xdr:nvSpPr>
      <xdr:spPr>
        <a:xfrm>
          <a:off x="2324744" y="498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5B0BA80E-3549-4CB0-A70F-48210B5D71A3}"/>
            </a:ext>
          </a:extLst>
        </xdr:cNvPr>
        <xdr:cNvSpPr txBox="1"/>
      </xdr:nvSpPr>
      <xdr:spPr>
        <a:xfrm>
          <a:off x="1562744" y="49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7214</xdr:rowOff>
    </xdr:from>
    <xdr:ext cx="405111" cy="259045"/>
    <xdr:sp macro="" textlink="">
      <xdr:nvSpPr>
        <xdr:cNvPr id="95" name="n_1mainValue有形固定資産減価償却率">
          <a:extLst>
            <a:ext uri="{FF2B5EF4-FFF2-40B4-BE49-F238E27FC236}">
              <a16:creationId xmlns:a16="http://schemas.microsoft.com/office/drawing/2014/main" id="{4E248F0F-F512-4F94-870B-F02D1AF09E7A}"/>
            </a:ext>
          </a:extLst>
        </xdr:cNvPr>
        <xdr:cNvSpPr txBox="1"/>
      </xdr:nvSpPr>
      <xdr:spPr>
        <a:xfrm>
          <a:off x="3836044" y="549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146279</xdr:rowOff>
    </xdr:from>
    <xdr:ext cx="405111" cy="259045"/>
    <xdr:sp macro="" textlink="">
      <xdr:nvSpPr>
        <xdr:cNvPr id="96" name="n_2mainValue有形固定資産減価償却率">
          <a:extLst>
            <a:ext uri="{FF2B5EF4-FFF2-40B4-BE49-F238E27FC236}">
              <a16:creationId xmlns:a16="http://schemas.microsoft.com/office/drawing/2014/main" id="{AFAD0B26-7E64-465A-A226-150391C19E8D}"/>
            </a:ext>
          </a:extLst>
        </xdr:cNvPr>
        <xdr:cNvSpPr txBox="1"/>
      </xdr:nvSpPr>
      <xdr:spPr>
        <a:xfrm>
          <a:off x="3086744" y="5461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7" name="n_3mainValue有形固定資産減価償却率">
          <a:extLst>
            <a:ext uri="{FF2B5EF4-FFF2-40B4-BE49-F238E27FC236}">
              <a16:creationId xmlns:a16="http://schemas.microsoft.com/office/drawing/2014/main" id="{D13571B1-BF65-4A72-B194-F254A926014A}"/>
            </a:ext>
          </a:extLst>
        </xdr:cNvPr>
        <xdr:cNvSpPr txBox="1"/>
      </xdr:nvSpPr>
      <xdr:spPr>
        <a:xfrm>
          <a:off x="2324744" y="540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38329</xdr:rowOff>
    </xdr:from>
    <xdr:ext cx="405111" cy="259045"/>
    <xdr:sp macro="" textlink="">
      <xdr:nvSpPr>
        <xdr:cNvPr id="98" name="n_4mainValue有形固定資産減価償却率">
          <a:extLst>
            <a:ext uri="{FF2B5EF4-FFF2-40B4-BE49-F238E27FC236}">
              <a16:creationId xmlns:a16="http://schemas.microsoft.com/office/drawing/2014/main" id="{8D41F092-902D-4ABE-B582-31625E4527B6}"/>
            </a:ext>
          </a:extLst>
        </xdr:cNvPr>
        <xdr:cNvSpPr txBox="1"/>
      </xdr:nvSpPr>
      <xdr:spPr>
        <a:xfrm>
          <a:off x="1562744" y="53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0340900-6CEC-44E0-BD95-80BC55470CA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8FD8F4C-72A1-48AC-A069-63331D46E087}"/>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DE56ED6-E375-46E8-98F9-EC1470A4167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0F436BA-6CD7-406F-8E5E-D89D192E89F5}"/>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A96E05C-731C-42DB-B97A-F34168CBFAD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DEE9B71-0EEB-48F7-9C93-0E87921C77B4}"/>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6CE625B-22E7-4105-9F49-380B88EF8FC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86A8C80-6872-4BF5-BA49-C8F4E1D1155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787C8B6F-BABA-48ED-9CBA-D5D727ADD6B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56F3740-8352-4C1D-B6E1-41C8EB50E714}"/>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6F24B07-12E8-4B14-B896-EE713D82594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8680175-1BF2-4AC0-BAF7-B97D6D690BF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BAA14CA-6B87-493A-BC33-BE4EF4D75FFA}"/>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債務償還比率は全国平均と比較して高い。</a:t>
          </a:r>
        </a:p>
        <a:p>
          <a:r>
            <a:rPr kumimoji="1" lang="ja-JP" altLang="en-US" sz="1100">
              <a:latin typeface="ＭＳ Ｐゴシック" panose="020B0600070205080204" pitchFamily="50" charset="-128"/>
              <a:ea typeface="ＭＳ Ｐゴシック" panose="020B0600070205080204" pitchFamily="50" charset="-128"/>
            </a:rPr>
            <a:t>これは、地方債残高が類似団体と比較して高いことによると考えられる。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D72B8F8-16CE-4E06-84A4-F4052CD8D224}"/>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61C2EB5-D6BE-41B1-9CCF-F37EDB847A2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702987C-7DD7-4066-A3B2-B0683CE4C83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5417208-A833-41F4-88EA-CBEBA52CE9DF}"/>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E8562BE-12B8-41F2-9D86-F52DF230113F}"/>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F68EEFD-C72F-450E-AC12-14AFAED91485}"/>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2DB4320C-0ACE-453A-911E-FD71EDD26F27}"/>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4D8B1D4-8204-464C-9C06-CEA9E5FAEE92}"/>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B6FEC9D8-A95A-44A5-8C8A-A627F4492B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5F33DA2-834A-45D5-9A61-BFA2BA106285}"/>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35A96757-A277-4ECC-B633-D2077C9A8AEA}"/>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04865E9-8B4E-4B2E-874A-6197E68D85D9}"/>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A214E0C-F92F-42D2-A34E-48420F8D6C86}"/>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D141C2A-AC15-4B2A-B650-07C9BB0C0E79}"/>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9767829-7E24-4663-B8BF-48BDEEB838F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27" name="直線コネクタ 126">
          <a:extLst>
            <a:ext uri="{FF2B5EF4-FFF2-40B4-BE49-F238E27FC236}">
              <a16:creationId xmlns:a16="http://schemas.microsoft.com/office/drawing/2014/main" id="{08128A55-2C97-46E3-9199-F8691B040AE2}"/>
            </a:ext>
          </a:extLst>
        </xdr:cNvPr>
        <xdr:cNvCxnSpPr/>
      </xdr:nvCxnSpPr>
      <xdr:spPr>
        <a:xfrm flipV="1">
          <a:off x="14793595" y="4541308"/>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28" name="債務償還比率最小値テキスト">
          <a:extLst>
            <a:ext uri="{FF2B5EF4-FFF2-40B4-BE49-F238E27FC236}">
              <a16:creationId xmlns:a16="http://schemas.microsoft.com/office/drawing/2014/main" id="{E37E8B9D-F5E5-4B55-BBC1-776D33BE6326}"/>
            </a:ext>
          </a:extLst>
        </xdr:cNvPr>
        <xdr:cNvSpPr txBox="1"/>
      </xdr:nvSpPr>
      <xdr:spPr>
        <a:xfrm>
          <a:off x="14846300" y="602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29" name="直線コネクタ 128">
          <a:extLst>
            <a:ext uri="{FF2B5EF4-FFF2-40B4-BE49-F238E27FC236}">
              <a16:creationId xmlns:a16="http://schemas.microsoft.com/office/drawing/2014/main" id="{4B902A02-C799-4273-9583-E1A0F6BCA733}"/>
            </a:ext>
          </a:extLst>
        </xdr:cNvPr>
        <xdr:cNvCxnSpPr/>
      </xdr:nvCxnSpPr>
      <xdr:spPr>
        <a:xfrm>
          <a:off x="14706600" y="60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2F3D72C-E1DE-4D00-84DF-15963F66DEE3}"/>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A74428C-2B84-4967-B5D6-6A0AD20C80A2}"/>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161758</xdr:rowOff>
    </xdr:from>
    <xdr:ext cx="469744" cy="259045"/>
    <xdr:sp macro="" textlink="">
      <xdr:nvSpPr>
        <xdr:cNvPr id="132" name="債務償還比率平均値テキスト">
          <a:extLst>
            <a:ext uri="{FF2B5EF4-FFF2-40B4-BE49-F238E27FC236}">
              <a16:creationId xmlns:a16="http://schemas.microsoft.com/office/drawing/2014/main" id="{78ED9392-A3AC-478D-845A-AE7F6C47BD87}"/>
            </a:ext>
          </a:extLst>
        </xdr:cNvPr>
        <xdr:cNvSpPr txBox="1"/>
      </xdr:nvSpPr>
      <xdr:spPr>
        <a:xfrm>
          <a:off x="14846300" y="5133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33" name="フローチャート: 判断 132">
          <a:extLst>
            <a:ext uri="{FF2B5EF4-FFF2-40B4-BE49-F238E27FC236}">
              <a16:creationId xmlns:a16="http://schemas.microsoft.com/office/drawing/2014/main" id="{8FA5C9D5-3CA7-4DBA-86CE-61DE4DF63DE5}"/>
            </a:ext>
          </a:extLst>
        </xdr:cNvPr>
        <xdr:cNvSpPr/>
      </xdr:nvSpPr>
      <xdr:spPr>
        <a:xfrm>
          <a:off x="14744700" y="528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34" name="フローチャート: 判断 133">
          <a:extLst>
            <a:ext uri="{FF2B5EF4-FFF2-40B4-BE49-F238E27FC236}">
              <a16:creationId xmlns:a16="http://schemas.microsoft.com/office/drawing/2014/main" id="{BE424CD2-4749-4EB6-A833-5C2EF46117C8}"/>
            </a:ext>
          </a:extLst>
        </xdr:cNvPr>
        <xdr:cNvSpPr/>
      </xdr:nvSpPr>
      <xdr:spPr>
        <a:xfrm>
          <a:off x="14033500" y="52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5" name="フローチャート: 判断 134">
          <a:extLst>
            <a:ext uri="{FF2B5EF4-FFF2-40B4-BE49-F238E27FC236}">
              <a16:creationId xmlns:a16="http://schemas.microsoft.com/office/drawing/2014/main" id="{154DC6F6-35B1-4938-A3DB-0FCF2C639347}"/>
            </a:ext>
          </a:extLst>
        </xdr:cNvPr>
        <xdr:cNvSpPr/>
      </xdr:nvSpPr>
      <xdr:spPr>
        <a:xfrm>
          <a:off x="13271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36" name="フローチャート: 判断 135">
          <a:extLst>
            <a:ext uri="{FF2B5EF4-FFF2-40B4-BE49-F238E27FC236}">
              <a16:creationId xmlns:a16="http://schemas.microsoft.com/office/drawing/2014/main" id="{C5092563-2A46-40E9-B1EE-E39359165CBE}"/>
            </a:ext>
          </a:extLst>
        </xdr:cNvPr>
        <xdr:cNvSpPr/>
      </xdr:nvSpPr>
      <xdr:spPr>
        <a:xfrm>
          <a:off x="12509500" y="527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37" name="フローチャート: 判断 136">
          <a:extLst>
            <a:ext uri="{FF2B5EF4-FFF2-40B4-BE49-F238E27FC236}">
              <a16:creationId xmlns:a16="http://schemas.microsoft.com/office/drawing/2014/main" id="{215B69DC-E05B-4419-8986-A8F81AD288FD}"/>
            </a:ext>
          </a:extLst>
        </xdr:cNvPr>
        <xdr:cNvSpPr/>
      </xdr:nvSpPr>
      <xdr:spPr>
        <a:xfrm>
          <a:off x="11747500" y="527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D06765C-07D8-40BF-8BC5-48B729D538C4}"/>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89926CD-A5A4-4FB5-B692-1A7B7A604A7E}"/>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BB1A36F-1127-438E-833E-C48313E5654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65627B9-41F0-44C8-AC09-D920D8A2A295}"/>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E88415D-8EE4-4C09-9E7E-00B417DE0A8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104958</xdr:rowOff>
    </xdr:from>
    <xdr:to>
      <xdr:col>76</xdr:col>
      <xdr:colOff>73025</xdr:colOff>
      <xdr:row>33</xdr:row>
      <xdr:rowOff>35108</xdr:rowOff>
    </xdr:to>
    <xdr:sp macro="" textlink="">
      <xdr:nvSpPr>
        <xdr:cNvPr id="143" name="楕円 142">
          <a:extLst>
            <a:ext uri="{FF2B5EF4-FFF2-40B4-BE49-F238E27FC236}">
              <a16:creationId xmlns:a16="http://schemas.microsoft.com/office/drawing/2014/main" id="{95174F01-1644-49B3-9B0C-C0159CE98916}"/>
            </a:ext>
          </a:extLst>
        </xdr:cNvPr>
        <xdr:cNvSpPr/>
      </xdr:nvSpPr>
      <xdr:spPr>
        <a:xfrm>
          <a:off x="14744700" y="559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83385</xdr:rowOff>
    </xdr:from>
    <xdr:ext cx="469744" cy="259045"/>
    <xdr:sp macro="" textlink="">
      <xdr:nvSpPr>
        <xdr:cNvPr id="144" name="債務償還比率該当値テキスト">
          <a:extLst>
            <a:ext uri="{FF2B5EF4-FFF2-40B4-BE49-F238E27FC236}">
              <a16:creationId xmlns:a16="http://schemas.microsoft.com/office/drawing/2014/main" id="{D80828C2-B2D4-4D6D-9C9A-18D1AF0311AB}"/>
            </a:ext>
          </a:extLst>
        </xdr:cNvPr>
        <xdr:cNvSpPr txBox="1"/>
      </xdr:nvSpPr>
      <xdr:spPr>
        <a:xfrm>
          <a:off x="14846300" y="556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107357</xdr:rowOff>
    </xdr:from>
    <xdr:to>
      <xdr:col>72</xdr:col>
      <xdr:colOff>123825</xdr:colOff>
      <xdr:row>33</xdr:row>
      <xdr:rowOff>37507</xdr:rowOff>
    </xdr:to>
    <xdr:sp macro="" textlink="">
      <xdr:nvSpPr>
        <xdr:cNvPr id="145" name="楕円 144">
          <a:extLst>
            <a:ext uri="{FF2B5EF4-FFF2-40B4-BE49-F238E27FC236}">
              <a16:creationId xmlns:a16="http://schemas.microsoft.com/office/drawing/2014/main" id="{43548C2D-1FB2-49AC-86C0-D4C7CE2B4C71}"/>
            </a:ext>
          </a:extLst>
        </xdr:cNvPr>
        <xdr:cNvSpPr/>
      </xdr:nvSpPr>
      <xdr:spPr>
        <a:xfrm>
          <a:off x="14033500" y="55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155758</xdr:rowOff>
    </xdr:from>
    <xdr:to>
      <xdr:col>76</xdr:col>
      <xdr:colOff>22225</xdr:colOff>
      <xdr:row>32</xdr:row>
      <xdr:rowOff>158157</xdr:rowOff>
    </xdr:to>
    <xdr:cxnSp macro="">
      <xdr:nvCxnSpPr>
        <xdr:cNvPr id="146" name="直線コネクタ 145">
          <a:extLst>
            <a:ext uri="{FF2B5EF4-FFF2-40B4-BE49-F238E27FC236}">
              <a16:creationId xmlns:a16="http://schemas.microsoft.com/office/drawing/2014/main" id="{8A48EDFD-AFB0-4DA7-BB40-741957C958E0}"/>
            </a:ext>
          </a:extLst>
        </xdr:cNvPr>
        <xdr:cNvCxnSpPr/>
      </xdr:nvCxnSpPr>
      <xdr:spPr>
        <a:xfrm flipV="1">
          <a:off x="14084300" y="5642158"/>
          <a:ext cx="7112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72334</xdr:rowOff>
    </xdr:from>
    <xdr:to>
      <xdr:col>68</xdr:col>
      <xdr:colOff>123825</xdr:colOff>
      <xdr:row>33</xdr:row>
      <xdr:rowOff>2484</xdr:rowOff>
    </xdr:to>
    <xdr:sp macro="" textlink="">
      <xdr:nvSpPr>
        <xdr:cNvPr id="147" name="楕円 146">
          <a:extLst>
            <a:ext uri="{FF2B5EF4-FFF2-40B4-BE49-F238E27FC236}">
              <a16:creationId xmlns:a16="http://schemas.microsoft.com/office/drawing/2014/main" id="{52C4AF92-7816-43F2-A7D3-3C764B67FC0A}"/>
            </a:ext>
          </a:extLst>
        </xdr:cNvPr>
        <xdr:cNvSpPr/>
      </xdr:nvSpPr>
      <xdr:spPr>
        <a:xfrm>
          <a:off x="13271500" y="555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123134</xdr:rowOff>
    </xdr:from>
    <xdr:to>
      <xdr:col>72</xdr:col>
      <xdr:colOff>73025</xdr:colOff>
      <xdr:row>32</xdr:row>
      <xdr:rowOff>158157</xdr:rowOff>
    </xdr:to>
    <xdr:cxnSp macro="">
      <xdr:nvCxnSpPr>
        <xdr:cNvPr id="148" name="直線コネクタ 147">
          <a:extLst>
            <a:ext uri="{FF2B5EF4-FFF2-40B4-BE49-F238E27FC236}">
              <a16:creationId xmlns:a16="http://schemas.microsoft.com/office/drawing/2014/main" id="{210C2AF8-5F68-422F-A9A6-4434CD641559}"/>
            </a:ext>
          </a:extLst>
        </xdr:cNvPr>
        <xdr:cNvCxnSpPr/>
      </xdr:nvCxnSpPr>
      <xdr:spPr>
        <a:xfrm>
          <a:off x="13322300" y="5609534"/>
          <a:ext cx="762000" cy="3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51703</xdr:rowOff>
    </xdr:from>
    <xdr:to>
      <xdr:col>64</xdr:col>
      <xdr:colOff>123825</xdr:colOff>
      <xdr:row>32</xdr:row>
      <xdr:rowOff>153303</xdr:rowOff>
    </xdr:to>
    <xdr:sp macro="" textlink="">
      <xdr:nvSpPr>
        <xdr:cNvPr id="149" name="楕円 148">
          <a:extLst>
            <a:ext uri="{FF2B5EF4-FFF2-40B4-BE49-F238E27FC236}">
              <a16:creationId xmlns:a16="http://schemas.microsoft.com/office/drawing/2014/main" id="{21D3003C-77ED-4AC0-99EB-DA2D8225DA70}"/>
            </a:ext>
          </a:extLst>
        </xdr:cNvPr>
        <xdr:cNvSpPr/>
      </xdr:nvSpPr>
      <xdr:spPr>
        <a:xfrm>
          <a:off x="12509500" y="553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102503</xdr:rowOff>
    </xdr:from>
    <xdr:to>
      <xdr:col>68</xdr:col>
      <xdr:colOff>73025</xdr:colOff>
      <xdr:row>32</xdr:row>
      <xdr:rowOff>123134</xdr:rowOff>
    </xdr:to>
    <xdr:cxnSp macro="">
      <xdr:nvCxnSpPr>
        <xdr:cNvPr id="150" name="直線コネクタ 149">
          <a:extLst>
            <a:ext uri="{FF2B5EF4-FFF2-40B4-BE49-F238E27FC236}">
              <a16:creationId xmlns:a16="http://schemas.microsoft.com/office/drawing/2014/main" id="{46A2C1E2-74D8-4E97-BD67-43CD7B7E461F}"/>
            </a:ext>
          </a:extLst>
        </xdr:cNvPr>
        <xdr:cNvCxnSpPr/>
      </xdr:nvCxnSpPr>
      <xdr:spPr>
        <a:xfrm>
          <a:off x="12560300" y="5588903"/>
          <a:ext cx="762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141901</xdr:rowOff>
    </xdr:from>
    <xdr:to>
      <xdr:col>60</xdr:col>
      <xdr:colOff>123825</xdr:colOff>
      <xdr:row>33</xdr:row>
      <xdr:rowOff>72051</xdr:rowOff>
    </xdr:to>
    <xdr:sp macro="" textlink="">
      <xdr:nvSpPr>
        <xdr:cNvPr id="151" name="楕円 150">
          <a:extLst>
            <a:ext uri="{FF2B5EF4-FFF2-40B4-BE49-F238E27FC236}">
              <a16:creationId xmlns:a16="http://schemas.microsoft.com/office/drawing/2014/main" id="{AD94C194-A242-4BD9-B677-091BD50E2601}"/>
            </a:ext>
          </a:extLst>
        </xdr:cNvPr>
        <xdr:cNvSpPr/>
      </xdr:nvSpPr>
      <xdr:spPr>
        <a:xfrm>
          <a:off x="11747500" y="56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102503</xdr:rowOff>
    </xdr:from>
    <xdr:to>
      <xdr:col>64</xdr:col>
      <xdr:colOff>73025</xdr:colOff>
      <xdr:row>33</xdr:row>
      <xdr:rowOff>21251</xdr:rowOff>
    </xdr:to>
    <xdr:cxnSp macro="">
      <xdr:nvCxnSpPr>
        <xdr:cNvPr id="152" name="直線コネクタ 151">
          <a:extLst>
            <a:ext uri="{FF2B5EF4-FFF2-40B4-BE49-F238E27FC236}">
              <a16:creationId xmlns:a16="http://schemas.microsoft.com/office/drawing/2014/main" id="{E5B3193D-74FB-4E39-AEB2-E8A8653B7511}"/>
            </a:ext>
          </a:extLst>
        </xdr:cNvPr>
        <xdr:cNvCxnSpPr/>
      </xdr:nvCxnSpPr>
      <xdr:spPr>
        <a:xfrm flipV="1">
          <a:off x="11798300" y="5588903"/>
          <a:ext cx="762000" cy="9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89517</xdr:rowOff>
    </xdr:from>
    <xdr:ext cx="469744" cy="259045"/>
    <xdr:sp macro="" textlink="">
      <xdr:nvSpPr>
        <xdr:cNvPr id="153" name="n_1aveValue債務償還比率">
          <a:extLst>
            <a:ext uri="{FF2B5EF4-FFF2-40B4-BE49-F238E27FC236}">
              <a16:creationId xmlns:a16="http://schemas.microsoft.com/office/drawing/2014/main" id="{5E3C7628-ED8E-4F7C-9A3D-C6511C09D55A}"/>
            </a:ext>
          </a:extLst>
        </xdr:cNvPr>
        <xdr:cNvSpPr txBox="1"/>
      </xdr:nvSpPr>
      <xdr:spPr>
        <a:xfrm>
          <a:off x="13836727" y="50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4" name="n_2aveValue債務償還比率">
          <a:extLst>
            <a:ext uri="{FF2B5EF4-FFF2-40B4-BE49-F238E27FC236}">
              <a16:creationId xmlns:a16="http://schemas.microsoft.com/office/drawing/2014/main" id="{46B35881-7C14-419E-86B7-81C201C821BA}"/>
            </a:ext>
          </a:extLst>
        </xdr:cNvPr>
        <xdr:cNvSpPr txBox="1"/>
      </xdr:nvSpPr>
      <xdr:spPr>
        <a:xfrm>
          <a:off x="13087427" y="50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78962</xdr:rowOff>
    </xdr:from>
    <xdr:ext cx="469744" cy="259045"/>
    <xdr:sp macro="" textlink="">
      <xdr:nvSpPr>
        <xdr:cNvPr id="155" name="n_3aveValue債務償還比率">
          <a:extLst>
            <a:ext uri="{FF2B5EF4-FFF2-40B4-BE49-F238E27FC236}">
              <a16:creationId xmlns:a16="http://schemas.microsoft.com/office/drawing/2014/main" id="{7DC47B99-1BDD-45E5-887E-69BB7E4AE113}"/>
            </a:ext>
          </a:extLst>
        </xdr:cNvPr>
        <xdr:cNvSpPr txBox="1"/>
      </xdr:nvSpPr>
      <xdr:spPr>
        <a:xfrm>
          <a:off x="12325427" y="505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80521</xdr:rowOff>
    </xdr:from>
    <xdr:ext cx="469744" cy="259045"/>
    <xdr:sp macro="" textlink="">
      <xdr:nvSpPr>
        <xdr:cNvPr id="156" name="n_4aveValue債務償還比率">
          <a:extLst>
            <a:ext uri="{FF2B5EF4-FFF2-40B4-BE49-F238E27FC236}">
              <a16:creationId xmlns:a16="http://schemas.microsoft.com/office/drawing/2014/main" id="{ED890636-C757-4EDB-9668-FFAB0822BD09}"/>
            </a:ext>
          </a:extLst>
        </xdr:cNvPr>
        <xdr:cNvSpPr txBox="1"/>
      </xdr:nvSpPr>
      <xdr:spPr>
        <a:xfrm>
          <a:off x="11563427" y="505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28634</xdr:rowOff>
    </xdr:from>
    <xdr:ext cx="469744" cy="259045"/>
    <xdr:sp macro="" textlink="">
      <xdr:nvSpPr>
        <xdr:cNvPr id="157" name="n_1mainValue債務償還比率">
          <a:extLst>
            <a:ext uri="{FF2B5EF4-FFF2-40B4-BE49-F238E27FC236}">
              <a16:creationId xmlns:a16="http://schemas.microsoft.com/office/drawing/2014/main" id="{60945172-DBEA-4263-A656-DB67E3038299}"/>
            </a:ext>
          </a:extLst>
        </xdr:cNvPr>
        <xdr:cNvSpPr txBox="1"/>
      </xdr:nvSpPr>
      <xdr:spPr>
        <a:xfrm>
          <a:off x="13836727" y="56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165061</xdr:rowOff>
    </xdr:from>
    <xdr:ext cx="469744" cy="259045"/>
    <xdr:sp macro="" textlink="">
      <xdr:nvSpPr>
        <xdr:cNvPr id="158" name="n_2mainValue債務償還比率">
          <a:extLst>
            <a:ext uri="{FF2B5EF4-FFF2-40B4-BE49-F238E27FC236}">
              <a16:creationId xmlns:a16="http://schemas.microsoft.com/office/drawing/2014/main" id="{F10818A6-BC5B-4C35-A74C-6C3068497F58}"/>
            </a:ext>
          </a:extLst>
        </xdr:cNvPr>
        <xdr:cNvSpPr txBox="1"/>
      </xdr:nvSpPr>
      <xdr:spPr>
        <a:xfrm>
          <a:off x="13087427" y="565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144430</xdr:rowOff>
    </xdr:from>
    <xdr:ext cx="469744" cy="259045"/>
    <xdr:sp macro="" textlink="">
      <xdr:nvSpPr>
        <xdr:cNvPr id="159" name="n_3mainValue債務償還比率">
          <a:extLst>
            <a:ext uri="{FF2B5EF4-FFF2-40B4-BE49-F238E27FC236}">
              <a16:creationId xmlns:a16="http://schemas.microsoft.com/office/drawing/2014/main" id="{C2DFE9C3-6844-47B9-8D5F-C7F7ECB166B1}"/>
            </a:ext>
          </a:extLst>
        </xdr:cNvPr>
        <xdr:cNvSpPr txBox="1"/>
      </xdr:nvSpPr>
      <xdr:spPr>
        <a:xfrm>
          <a:off x="12325427" y="563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63178</xdr:rowOff>
    </xdr:from>
    <xdr:ext cx="469744" cy="259045"/>
    <xdr:sp macro="" textlink="">
      <xdr:nvSpPr>
        <xdr:cNvPr id="160" name="n_4mainValue債務償還比率">
          <a:extLst>
            <a:ext uri="{FF2B5EF4-FFF2-40B4-BE49-F238E27FC236}">
              <a16:creationId xmlns:a16="http://schemas.microsoft.com/office/drawing/2014/main" id="{15AC5405-CAC8-4A3C-968A-26F78B6C0D70}"/>
            </a:ext>
          </a:extLst>
        </xdr:cNvPr>
        <xdr:cNvSpPr txBox="1"/>
      </xdr:nvSpPr>
      <xdr:spPr>
        <a:xfrm>
          <a:off x="11563427" y="572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D83853DA-F182-4FF8-B41B-6DBF5A2A2F7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142FFCD-B7C5-4216-BC15-76EFE32CAE28}"/>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E286868-020C-4ABF-A969-5F0360C22E3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186F148-CD82-43BA-B3FD-324D6AFD7285}"/>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D9DD37C6-C1D5-495D-A851-A9DF77200959}"/>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8AB6487-6C78-4B62-9750-27F830F1AAE3}"/>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480D71-5B0F-428E-B643-336163222BD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54F03E-E24F-4D2C-A693-4C296DBEA7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E03840C-3772-4832-BC0E-3300F3A8A1F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D693BD4-D75C-4379-9252-FC5A27ADCEE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E922B6-0010-4A0C-BE91-BE725A40FBE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E85A995-B3B0-426D-B860-7850F056136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47DBDC-5E67-43F9-B822-2900C83497B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EBC1BD-7CC4-4C75-B8DA-1C95A3B92F1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7AB191-1C10-49B7-89B8-4974777082E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ACBB22F-B8D9-4728-A8B9-CFD0435E009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411,505
408,342
405.86
280,911,919
275,410,157
2,749,005
100,200,608
265,238,903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3A6720-E5AC-447E-9B2B-F83D43DCA60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20E4629-CB6D-4579-B4A5-4D6E4FCEBDF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9CA6C9D-BAFA-4EA2-8F48-87C61B7BAC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F04A35-2320-4CA4-9DC0-94D626E2770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183C1E2-57DD-4DDA-AC78-7229AA70924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8C23E42-0E6D-4510-8CC9-EA8C7510A9F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AFA2DE-A3B0-40A8-92AD-0C550213EB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D50BD4D-56EC-484B-AFA8-D601D276FC3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D2C9D2F-7495-43D8-A24B-AF867E85015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68E7892-486F-4E3D-B8D5-CBF0D17D5A7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44AD9A-8A23-43E3-ADE2-E6D01436D0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884C0F-DB37-486E-8D26-C6EBBED972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0343BD6-22A6-457C-B6E0-0342752793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655C883-2505-4C1B-87D1-AE32F7BD14F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3D9768-C2D1-433C-9317-44EC3B2506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DCD9DE-C4C0-4F96-A92A-F47E0F03C42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ABCCA0D-AE8D-4CD0-BD12-371ECF07B4C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48220B-345D-46A1-8AA7-8019795E665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165D17-E6A4-405D-8469-D24B3023746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5DEB0E-3B6A-4B5F-9082-28CC8B48DE6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5426AA3-BE0B-4AE6-B44D-C3F72C2692D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57AA1E0-CBF6-43C0-8D79-F702B4DF1B9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D6D31AF-530A-477A-A21E-46DD78A97B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B18197C-0CBF-44C5-86D1-828F2D01504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FC29CB7-90B1-418B-9713-BFBBB506AD2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F3FD88F-967C-4C06-87FF-26F633CB31B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C7EF7EA-98B9-477E-8042-1326EC7A45B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41B649-E77F-409C-A976-E3C65D3C99E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AAD2D9-718F-45AA-A5AC-319645BA9F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DAF1792-B85B-4625-8E79-9A1346628C2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0124E7B-A665-4AE9-93C6-4ABB37BCC1C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604DC9C-169A-4E7C-8EEA-B23D2D07558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9F7F9C7-0341-4F32-9E78-2D52430F77A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FC371E9-CC93-465E-A7FF-0D3D809B718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8F9F870-D7F4-4CD5-B9F7-FCC7065404A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202B3B2-92F7-40CA-935F-F035E6D73B2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1B46DBF-D19C-4D6F-9CBA-1F7ECD47A1F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630F37C-86C9-4168-8D89-662127EAB52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D7F86BE-4913-4D95-A940-3B7731EF7CA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0B7AD36-AFEB-436B-BA3E-94F8B379ADE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FC38D51-5331-4E03-BFCF-FA59AED6B7C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3BC74F8-A0E2-4E30-BEB3-2D30547444E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64A348A-CA4B-49A3-8E9D-AC85F4D4F08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30DFDF1-097B-41BC-9AAF-AD041DF2948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DC2908B-0AAB-4AC6-A8B8-431CB22B824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4EEE1A2C-2E98-4EAC-B1CB-6A753385CB03}"/>
            </a:ext>
          </a:extLst>
        </xdr:cNvPr>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6FEE140-2B9E-4088-A5FD-73A559C0BF2D}"/>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83CEAB4F-24DA-4420-8498-F0A0CC80A3F5}"/>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a:extLst>
            <a:ext uri="{FF2B5EF4-FFF2-40B4-BE49-F238E27FC236}">
              <a16:creationId xmlns:a16="http://schemas.microsoft.com/office/drawing/2014/main" id="{CFFBE766-53E4-4A4E-925C-007089B93E32}"/>
            </a:ext>
          </a:extLst>
        </xdr:cNvPr>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a:extLst>
            <a:ext uri="{FF2B5EF4-FFF2-40B4-BE49-F238E27FC236}">
              <a16:creationId xmlns:a16="http://schemas.microsoft.com/office/drawing/2014/main" id="{14A1450B-F677-4248-AC11-0A0E07951A8E}"/>
            </a:ext>
          </a:extLst>
        </xdr:cNvPr>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23512</xdr:rowOff>
    </xdr:from>
    <xdr:ext cx="405111" cy="259045"/>
    <xdr:sp macro="" textlink="">
      <xdr:nvSpPr>
        <xdr:cNvPr id="62" name="【道路】&#10;有形固定資産減価償却率平均値テキスト">
          <a:extLst>
            <a:ext uri="{FF2B5EF4-FFF2-40B4-BE49-F238E27FC236}">
              <a16:creationId xmlns:a16="http://schemas.microsoft.com/office/drawing/2014/main" id="{5D5DF956-18D3-4755-B5B0-3A87352D62C0}"/>
            </a:ext>
          </a:extLst>
        </xdr:cNvPr>
        <xdr:cNvSpPr txBox="1"/>
      </xdr:nvSpPr>
      <xdr:spPr>
        <a:xfrm>
          <a:off x="4673600" y="636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a:extLst>
            <a:ext uri="{FF2B5EF4-FFF2-40B4-BE49-F238E27FC236}">
              <a16:creationId xmlns:a16="http://schemas.microsoft.com/office/drawing/2014/main" id="{5A6DC8AE-80E0-495A-B057-D6B830BD2A2F}"/>
            </a:ext>
          </a:extLst>
        </xdr:cNvPr>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8D3D225C-5ACF-44A6-9825-975A47D1BB4F}"/>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6AD5E602-DF7E-479D-A363-D8FFC773B270}"/>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EAF706D5-0AF6-4C23-B06A-1FAFDB30B171}"/>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15F9FCBA-398B-4CC1-88E3-93E4901EA1E3}"/>
            </a:ext>
          </a:extLst>
        </xdr:cNvPr>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02F5B3C-DFCD-4716-AE64-0A3B3F4D71D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2C5748-19BF-4455-8C45-C8E6EE88F1D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8AB0183-818E-438D-AA5D-A41C0D5D496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1F7E3CC-4D88-40FA-BF52-85DF5716698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3243A12-9105-49D8-A221-F5999BEEF2D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80645</xdr:rowOff>
    </xdr:from>
    <xdr:to>
      <xdr:col>24</xdr:col>
      <xdr:colOff>114300</xdr:colOff>
      <xdr:row>39</xdr:row>
      <xdr:rowOff>10795</xdr:rowOff>
    </xdr:to>
    <xdr:sp macro="" textlink="">
      <xdr:nvSpPr>
        <xdr:cNvPr id="73" name="楕円 72">
          <a:extLst>
            <a:ext uri="{FF2B5EF4-FFF2-40B4-BE49-F238E27FC236}">
              <a16:creationId xmlns:a16="http://schemas.microsoft.com/office/drawing/2014/main" id="{1DAE1FCD-38DB-4CFF-928A-C3DA85EF2E59}"/>
            </a:ext>
          </a:extLst>
        </xdr:cNvPr>
        <xdr:cNvSpPr/>
      </xdr:nvSpPr>
      <xdr:spPr>
        <a:xfrm>
          <a:off x="45847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59072</xdr:rowOff>
    </xdr:from>
    <xdr:ext cx="405111" cy="259045"/>
    <xdr:sp macro="" textlink="">
      <xdr:nvSpPr>
        <xdr:cNvPr id="74" name="【道路】&#10;有形固定資産減価償却率該当値テキスト">
          <a:extLst>
            <a:ext uri="{FF2B5EF4-FFF2-40B4-BE49-F238E27FC236}">
              <a16:creationId xmlns:a16="http://schemas.microsoft.com/office/drawing/2014/main" id="{7660448B-778F-4426-88CF-97FD1E18E322}"/>
            </a:ext>
          </a:extLst>
        </xdr:cNvPr>
        <xdr:cNvSpPr txBox="1"/>
      </xdr:nvSpPr>
      <xdr:spPr>
        <a:xfrm>
          <a:off x="4673600"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27305</xdr:rowOff>
    </xdr:from>
    <xdr:to>
      <xdr:col>20</xdr:col>
      <xdr:colOff>38100</xdr:colOff>
      <xdr:row>38</xdr:row>
      <xdr:rowOff>128905</xdr:rowOff>
    </xdr:to>
    <xdr:sp macro="" textlink="">
      <xdr:nvSpPr>
        <xdr:cNvPr id="75" name="楕円 74">
          <a:extLst>
            <a:ext uri="{FF2B5EF4-FFF2-40B4-BE49-F238E27FC236}">
              <a16:creationId xmlns:a16="http://schemas.microsoft.com/office/drawing/2014/main" id="{DABA9AA9-1D0C-46CB-8CFB-BCCF8BC28C87}"/>
            </a:ext>
          </a:extLst>
        </xdr:cNvPr>
        <xdr:cNvSpPr/>
      </xdr:nvSpPr>
      <xdr:spPr>
        <a:xfrm>
          <a:off x="3746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78105</xdr:rowOff>
    </xdr:from>
    <xdr:to>
      <xdr:col>24</xdr:col>
      <xdr:colOff>63500</xdr:colOff>
      <xdr:row>38</xdr:row>
      <xdr:rowOff>131445</xdr:rowOff>
    </xdr:to>
    <xdr:cxnSp macro="">
      <xdr:nvCxnSpPr>
        <xdr:cNvPr id="76" name="直線コネクタ 75">
          <a:extLst>
            <a:ext uri="{FF2B5EF4-FFF2-40B4-BE49-F238E27FC236}">
              <a16:creationId xmlns:a16="http://schemas.microsoft.com/office/drawing/2014/main" id="{1E4B500B-6616-483E-B048-8BA041DB1195}"/>
            </a:ext>
          </a:extLst>
        </xdr:cNvPr>
        <xdr:cNvCxnSpPr/>
      </xdr:nvCxnSpPr>
      <xdr:spPr>
        <a:xfrm>
          <a:off x="3797300" y="659320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10160</xdr:rowOff>
    </xdr:from>
    <xdr:to>
      <xdr:col>15</xdr:col>
      <xdr:colOff>101600</xdr:colOff>
      <xdr:row>38</xdr:row>
      <xdr:rowOff>111760</xdr:rowOff>
    </xdr:to>
    <xdr:sp macro="" textlink="">
      <xdr:nvSpPr>
        <xdr:cNvPr id="77" name="楕円 76">
          <a:extLst>
            <a:ext uri="{FF2B5EF4-FFF2-40B4-BE49-F238E27FC236}">
              <a16:creationId xmlns:a16="http://schemas.microsoft.com/office/drawing/2014/main" id="{BF33FF19-FCE7-495F-8B85-B12EC1C15724}"/>
            </a:ext>
          </a:extLst>
        </xdr:cNvPr>
        <xdr:cNvSpPr/>
      </xdr:nvSpPr>
      <xdr:spPr>
        <a:xfrm>
          <a:off x="2857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60960</xdr:rowOff>
    </xdr:from>
    <xdr:to>
      <xdr:col>19</xdr:col>
      <xdr:colOff>177800</xdr:colOff>
      <xdr:row>38</xdr:row>
      <xdr:rowOff>78105</xdr:rowOff>
    </xdr:to>
    <xdr:cxnSp macro="">
      <xdr:nvCxnSpPr>
        <xdr:cNvPr id="78" name="直線コネクタ 77">
          <a:extLst>
            <a:ext uri="{FF2B5EF4-FFF2-40B4-BE49-F238E27FC236}">
              <a16:creationId xmlns:a16="http://schemas.microsoft.com/office/drawing/2014/main" id="{02443838-4344-4CE2-BE16-A665D918FB46}"/>
            </a:ext>
          </a:extLst>
        </xdr:cNvPr>
        <xdr:cNvCxnSpPr/>
      </xdr:nvCxnSpPr>
      <xdr:spPr>
        <a:xfrm>
          <a:off x="2908300" y="65760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122555</xdr:rowOff>
    </xdr:from>
    <xdr:to>
      <xdr:col>10</xdr:col>
      <xdr:colOff>165100</xdr:colOff>
      <xdr:row>38</xdr:row>
      <xdr:rowOff>52705</xdr:rowOff>
    </xdr:to>
    <xdr:sp macro="" textlink="">
      <xdr:nvSpPr>
        <xdr:cNvPr id="79" name="楕円 78">
          <a:extLst>
            <a:ext uri="{FF2B5EF4-FFF2-40B4-BE49-F238E27FC236}">
              <a16:creationId xmlns:a16="http://schemas.microsoft.com/office/drawing/2014/main" id="{3D032348-C4B2-44EB-955E-71226DFC57F6}"/>
            </a:ext>
          </a:extLst>
        </xdr:cNvPr>
        <xdr:cNvSpPr/>
      </xdr:nvSpPr>
      <xdr:spPr>
        <a:xfrm>
          <a:off x="1968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xdr:rowOff>
    </xdr:from>
    <xdr:to>
      <xdr:col>15</xdr:col>
      <xdr:colOff>50800</xdr:colOff>
      <xdr:row>38</xdr:row>
      <xdr:rowOff>60960</xdr:rowOff>
    </xdr:to>
    <xdr:cxnSp macro="">
      <xdr:nvCxnSpPr>
        <xdr:cNvPr id="80" name="直線コネクタ 79">
          <a:extLst>
            <a:ext uri="{FF2B5EF4-FFF2-40B4-BE49-F238E27FC236}">
              <a16:creationId xmlns:a16="http://schemas.microsoft.com/office/drawing/2014/main" id="{B653FD70-E41A-40D8-BC80-C36F3AB987AA}"/>
            </a:ext>
          </a:extLst>
        </xdr:cNvPr>
        <xdr:cNvCxnSpPr/>
      </xdr:nvCxnSpPr>
      <xdr:spPr>
        <a:xfrm>
          <a:off x="2019300" y="651700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88265</xdr:rowOff>
    </xdr:from>
    <xdr:to>
      <xdr:col>6</xdr:col>
      <xdr:colOff>38100</xdr:colOff>
      <xdr:row>38</xdr:row>
      <xdr:rowOff>18415</xdr:rowOff>
    </xdr:to>
    <xdr:sp macro="" textlink="">
      <xdr:nvSpPr>
        <xdr:cNvPr id="81" name="楕円 80">
          <a:extLst>
            <a:ext uri="{FF2B5EF4-FFF2-40B4-BE49-F238E27FC236}">
              <a16:creationId xmlns:a16="http://schemas.microsoft.com/office/drawing/2014/main" id="{DB7C3D30-F611-40FB-8237-BE3CA85CC3F7}"/>
            </a:ext>
          </a:extLst>
        </xdr:cNvPr>
        <xdr:cNvSpPr/>
      </xdr:nvSpPr>
      <xdr:spPr>
        <a:xfrm>
          <a:off x="1079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139065</xdr:rowOff>
    </xdr:from>
    <xdr:to>
      <xdr:col>10</xdr:col>
      <xdr:colOff>114300</xdr:colOff>
      <xdr:row>38</xdr:row>
      <xdr:rowOff>1905</xdr:rowOff>
    </xdr:to>
    <xdr:cxnSp macro="">
      <xdr:nvCxnSpPr>
        <xdr:cNvPr id="82" name="直線コネクタ 81">
          <a:extLst>
            <a:ext uri="{FF2B5EF4-FFF2-40B4-BE49-F238E27FC236}">
              <a16:creationId xmlns:a16="http://schemas.microsoft.com/office/drawing/2014/main" id="{DC9F20FC-640A-4533-84BC-23DE9532D82A}"/>
            </a:ext>
          </a:extLst>
        </xdr:cNvPr>
        <xdr:cNvCxnSpPr/>
      </xdr:nvCxnSpPr>
      <xdr:spPr>
        <a:xfrm>
          <a:off x="1130300" y="64827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a:extLst>
            <a:ext uri="{FF2B5EF4-FFF2-40B4-BE49-F238E27FC236}">
              <a16:creationId xmlns:a16="http://schemas.microsoft.com/office/drawing/2014/main" id="{05884C8A-84DF-4C49-9B6D-C5DE63A21879}"/>
            </a:ext>
          </a:extLst>
        </xdr:cNvPr>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4" name="n_2aveValue【道路】&#10;有形固定資産減価償却率">
          <a:extLst>
            <a:ext uri="{FF2B5EF4-FFF2-40B4-BE49-F238E27FC236}">
              <a16:creationId xmlns:a16="http://schemas.microsoft.com/office/drawing/2014/main" id="{859E9F74-6BC6-42F7-9EDB-9727057D07E1}"/>
            </a:ext>
          </a:extLst>
        </xdr:cNvPr>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a:extLst>
            <a:ext uri="{FF2B5EF4-FFF2-40B4-BE49-F238E27FC236}">
              <a16:creationId xmlns:a16="http://schemas.microsoft.com/office/drawing/2014/main" id="{370A6032-2E64-447C-891C-5729BEA178F2}"/>
            </a:ext>
          </a:extLst>
        </xdr:cNvPr>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6367</xdr:rowOff>
    </xdr:from>
    <xdr:ext cx="405111" cy="259045"/>
    <xdr:sp macro="" textlink="">
      <xdr:nvSpPr>
        <xdr:cNvPr id="86" name="n_4aveValue【道路】&#10;有形固定資産減価償却率">
          <a:extLst>
            <a:ext uri="{FF2B5EF4-FFF2-40B4-BE49-F238E27FC236}">
              <a16:creationId xmlns:a16="http://schemas.microsoft.com/office/drawing/2014/main" id="{E254C25F-5A1D-48DE-B520-C5A48A6D1BB3}"/>
            </a:ext>
          </a:extLst>
        </xdr:cNvPr>
        <xdr:cNvSpPr txBox="1"/>
      </xdr:nvSpPr>
      <xdr:spPr>
        <a:xfrm>
          <a:off x="927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120032</xdr:rowOff>
    </xdr:from>
    <xdr:ext cx="405111" cy="259045"/>
    <xdr:sp macro="" textlink="">
      <xdr:nvSpPr>
        <xdr:cNvPr id="87" name="n_1mainValue【道路】&#10;有形固定資産減価償却率">
          <a:extLst>
            <a:ext uri="{FF2B5EF4-FFF2-40B4-BE49-F238E27FC236}">
              <a16:creationId xmlns:a16="http://schemas.microsoft.com/office/drawing/2014/main" id="{C6B22F4C-489C-4232-9EC9-7203E93FA987}"/>
            </a:ext>
          </a:extLst>
        </xdr:cNvPr>
        <xdr:cNvSpPr txBox="1"/>
      </xdr:nvSpPr>
      <xdr:spPr>
        <a:xfrm>
          <a:off x="3582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8" name="n_2mainValue【道路】&#10;有形固定資産減価償却率">
          <a:extLst>
            <a:ext uri="{FF2B5EF4-FFF2-40B4-BE49-F238E27FC236}">
              <a16:creationId xmlns:a16="http://schemas.microsoft.com/office/drawing/2014/main" id="{F3E78A9D-3A94-41E5-A805-6A2DEFA2417D}"/>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9" name="n_3mainValue【道路】&#10;有形固定資産減価償却率">
          <a:extLst>
            <a:ext uri="{FF2B5EF4-FFF2-40B4-BE49-F238E27FC236}">
              <a16:creationId xmlns:a16="http://schemas.microsoft.com/office/drawing/2014/main" id="{8BA5CC9F-E1E0-48E9-B539-9A0F85C5230D}"/>
            </a:ext>
          </a:extLst>
        </xdr:cNvPr>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9542</xdr:rowOff>
    </xdr:from>
    <xdr:ext cx="405111" cy="259045"/>
    <xdr:sp macro="" textlink="">
      <xdr:nvSpPr>
        <xdr:cNvPr id="90" name="n_4mainValue【道路】&#10;有形固定資産減価償却率">
          <a:extLst>
            <a:ext uri="{FF2B5EF4-FFF2-40B4-BE49-F238E27FC236}">
              <a16:creationId xmlns:a16="http://schemas.microsoft.com/office/drawing/2014/main" id="{C2A49FF4-97AC-4732-B3CA-A36F83171F70}"/>
            </a:ext>
          </a:extLst>
        </xdr:cNvPr>
        <xdr:cNvSpPr txBox="1"/>
      </xdr:nvSpPr>
      <xdr:spPr>
        <a:xfrm>
          <a:off x="927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47376EB-DBF5-484B-8C5E-05C5116954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5F8F2F3-86BF-4672-90A6-8CB843FB171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0BBBAC3-6C04-42E4-AF08-EC0DD8B9686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A0367C2-D2C3-4AFD-982E-C3D937D7A26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3EA066A-D857-478D-B34D-6DCFD5DF7B6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4B1B1C2-AA2E-4C07-83EB-5EB51A4034F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B2BBAB0-23BC-423B-9115-84C76F88648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BE2C63F-6D89-4A71-9622-184BEF5DF7B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60079F9-9ACB-4067-B363-91753E21108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CA6524E-2FEC-44F4-A54A-B3B97C9A5E4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CC260C40-5D57-40E9-BB7D-F0BA5A27490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3AE9D03-9F55-4059-A8FC-87154E405AF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EDE90F1-9221-46F9-B096-105F78D6337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C39CF044-FEE7-4B20-864A-F00BB3540E4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2FB08E74-A9CD-4A2E-A85B-5638E2864F6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407131CC-9E66-4374-9B48-F59535591FE9}"/>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3ADE3B47-2146-4FB1-9067-D20F3E4FC7B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A7280CD6-74C8-4C54-8117-0B9307A6804A}"/>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D491B809-40DB-4B65-90A2-6E06BC98B62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515F471A-1EDB-4450-9B79-CA805E754554}"/>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7118ED3-B8A2-44A2-B578-1765AAD6F43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7FF8C3F5-5329-4C28-B694-A8E4F66B729A}"/>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FD95CE44-C760-4407-95E1-81FA3781CBF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918BA0BB-2E2D-4558-A447-4D583D19C91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920C8F3-268F-4C38-AECA-39D0D6466AF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a:extLst>
            <a:ext uri="{FF2B5EF4-FFF2-40B4-BE49-F238E27FC236}">
              <a16:creationId xmlns:a16="http://schemas.microsoft.com/office/drawing/2014/main" id="{F29417B4-DD0D-46BE-8AA6-543633E46563}"/>
            </a:ext>
          </a:extLst>
        </xdr:cNvPr>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a:extLst>
            <a:ext uri="{FF2B5EF4-FFF2-40B4-BE49-F238E27FC236}">
              <a16:creationId xmlns:a16="http://schemas.microsoft.com/office/drawing/2014/main" id="{D1371D04-5A14-4773-8D6B-0C0F4490B73D}"/>
            </a:ext>
          </a:extLst>
        </xdr:cNvPr>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a:extLst>
            <a:ext uri="{FF2B5EF4-FFF2-40B4-BE49-F238E27FC236}">
              <a16:creationId xmlns:a16="http://schemas.microsoft.com/office/drawing/2014/main" id="{8DDDE9E3-8CDB-4483-B61B-ADBA38C6F93E}"/>
            </a:ext>
          </a:extLst>
        </xdr:cNvPr>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a:extLst>
            <a:ext uri="{FF2B5EF4-FFF2-40B4-BE49-F238E27FC236}">
              <a16:creationId xmlns:a16="http://schemas.microsoft.com/office/drawing/2014/main" id="{243AFF34-9B0E-4601-A07F-126B1EE9BF96}"/>
            </a:ext>
          </a:extLst>
        </xdr:cNvPr>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a:extLst>
            <a:ext uri="{FF2B5EF4-FFF2-40B4-BE49-F238E27FC236}">
              <a16:creationId xmlns:a16="http://schemas.microsoft.com/office/drawing/2014/main" id="{8DB2D47B-E739-4F1A-91E3-64DBD20D01C5}"/>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125021</xdr:rowOff>
    </xdr:from>
    <xdr:ext cx="469744" cy="259045"/>
    <xdr:sp macro="" textlink="">
      <xdr:nvSpPr>
        <xdr:cNvPr id="121" name="【道路】&#10;一人当たり延長平均値テキスト">
          <a:extLst>
            <a:ext uri="{FF2B5EF4-FFF2-40B4-BE49-F238E27FC236}">
              <a16:creationId xmlns:a16="http://schemas.microsoft.com/office/drawing/2014/main" id="{41BC06BB-D527-4C6C-98F6-81E32B06386A}"/>
            </a:ext>
          </a:extLst>
        </xdr:cNvPr>
        <xdr:cNvSpPr txBox="1"/>
      </xdr:nvSpPr>
      <xdr:spPr>
        <a:xfrm>
          <a:off x="10515600" y="6468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a:extLst>
            <a:ext uri="{FF2B5EF4-FFF2-40B4-BE49-F238E27FC236}">
              <a16:creationId xmlns:a16="http://schemas.microsoft.com/office/drawing/2014/main" id="{0C6DFB93-E802-4878-9354-494D157BC8B7}"/>
            </a:ext>
          </a:extLst>
        </xdr:cNvPr>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a:extLst>
            <a:ext uri="{FF2B5EF4-FFF2-40B4-BE49-F238E27FC236}">
              <a16:creationId xmlns:a16="http://schemas.microsoft.com/office/drawing/2014/main" id="{CF02E095-061C-492C-A3D3-CA4546537B25}"/>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a:extLst>
            <a:ext uri="{FF2B5EF4-FFF2-40B4-BE49-F238E27FC236}">
              <a16:creationId xmlns:a16="http://schemas.microsoft.com/office/drawing/2014/main" id="{EACD3677-0CA8-4972-AD56-201514FA29C9}"/>
            </a:ext>
          </a:extLst>
        </xdr:cNvPr>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a:extLst>
            <a:ext uri="{FF2B5EF4-FFF2-40B4-BE49-F238E27FC236}">
              <a16:creationId xmlns:a16="http://schemas.microsoft.com/office/drawing/2014/main" id="{ACDCC5ED-5A3E-42F3-B92E-A10699B1733F}"/>
            </a:ext>
          </a:extLst>
        </xdr:cNvPr>
        <xdr:cNvSpPr/>
      </xdr:nvSpPr>
      <xdr:spPr>
        <a:xfrm>
          <a:off x="7810500" y="66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a:extLst>
            <a:ext uri="{FF2B5EF4-FFF2-40B4-BE49-F238E27FC236}">
              <a16:creationId xmlns:a16="http://schemas.microsoft.com/office/drawing/2014/main" id="{0DBDE965-4D83-4AC3-8701-140289C30D2E}"/>
            </a:ext>
          </a:extLst>
        </xdr:cNvPr>
        <xdr:cNvSpPr/>
      </xdr:nvSpPr>
      <xdr:spPr>
        <a:xfrm>
          <a:off x="6921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B234D8A-1A35-462A-9AD4-12AE05CC73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A30DA42-A33F-4A7F-A023-10B0AA7DAAA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68F7E8C-1488-4507-AD55-F904E6FF80E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C0191B2-D34C-48F6-B4A4-CC631CFC4F1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05087C3-6931-4995-A960-DA72C2F5DF2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1016</xdr:rowOff>
    </xdr:from>
    <xdr:to>
      <xdr:col>55</xdr:col>
      <xdr:colOff>50800</xdr:colOff>
      <xdr:row>39</xdr:row>
      <xdr:rowOff>102616</xdr:rowOff>
    </xdr:to>
    <xdr:sp macro="" textlink="">
      <xdr:nvSpPr>
        <xdr:cNvPr id="132" name="楕円 131">
          <a:extLst>
            <a:ext uri="{FF2B5EF4-FFF2-40B4-BE49-F238E27FC236}">
              <a16:creationId xmlns:a16="http://schemas.microsoft.com/office/drawing/2014/main" id="{78BE20F7-A425-451B-8915-36EF1893F711}"/>
            </a:ext>
          </a:extLst>
        </xdr:cNvPr>
        <xdr:cNvSpPr/>
      </xdr:nvSpPr>
      <xdr:spPr>
        <a:xfrm>
          <a:off x="10426700" y="668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150893</xdr:rowOff>
    </xdr:from>
    <xdr:ext cx="469744" cy="259045"/>
    <xdr:sp macro="" textlink="">
      <xdr:nvSpPr>
        <xdr:cNvPr id="133" name="【道路】&#10;一人当たり延長該当値テキスト">
          <a:extLst>
            <a:ext uri="{FF2B5EF4-FFF2-40B4-BE49-F238E27FC236}">
              <a16:creationId xmlns:a16="http://schemas.microsoft.com/office/drawing/2014/main" id="{1938C366-2B33-4F82-AAC5-384969183639}"/>
            </a:ext>
          </a:extLst>
        </xdr:cNvPr>
        <xdr:cNvSpPr txBox="1"/>
      </xdr:nvSpPr>
      <xdr:spPr>
        <a:xfrm>
          <a:off x="10515600" y="666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9072</xdr:rowOff>
    </xdr:from>
    <xdr:to>
      <xdr:col>50</xdr:col>
      <xdr:colOff>165100</xdr:colOff>
      <xdr:row>39</xdr:row>
      <xdr:rowOff>110672</xdr:rowOff>
    </xdr:to>
    <xdr:sp macro="" textlink="">
      <xdr:nvSpPr>
        <xdr:cNvPr id="134" name="楕円 133">
          <a:extLst>
            <a:ext uri="{FF2B5EF4-FFF2-40B4-BE49-F238E27FC236}">
              <a16:creationId xmlns:a16="http://schemas.microsoft.com/office/drawing/2014/main" id="{6EE8E053-083D-4A8B-AD81-D2C4ECA0B3E7}"/>
            </a:ext>
          </a:extLst>
        </xdr:cNvPr>
        <xdr:cNvSpPr/>
      </xdr:nvSpPr>
      <xdr:spPr>
        <a:xfrm>
          <a:off x="9588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51816</xdr:rowOff>
    </xdr:from>
    <xdr:to>
      <xdr:col>55</xdr:col>
      <xdr:colOff>0</xdr:colOff>
      <xdr:row>39</xdr:row>
      <xdr:rowOff>59872</xdr:rowOff>
    </xdr:to>
    <xdr:cxnSp macro="">
      <xdr:nvCxnSpPr>
        <xdr:cNvPr id="135" name="直線コネクタ 134">
          <a:extLst>
            <a:ext uri="{FF2B5EF4-FFF2-40B4-BE49-F238E27FC236}">
              <a16:creationId xmlns:a16="http://schemas.microsoft.com/office/drawing/2014/main" id="{C19A7FED-CDCC-4001-9985-4BE4B2F4D73C}"/>
            </a:ext>
          </a:extLst>
        </xdr:cNvPr>
        <xdr:cNvCxnSpPr/>
      </xdr:nvCxnSpPr>
      <xdr:spPr>
        <a:xfrm flipV="1">
          <a:off x="9639300" y="6738366"/>
          <a:ext cx="8382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16039</xdr:rowOff>
    </xdr:from>
    <xdr:to>
      <xdr:col>46</xdr:col>
      <xdr:colOff>38100</xdr:colOff>
      <xdr:row>39</xdr:row>
      <xdr:rowOff>117639</xdr:rowOff>
    </xdr:to>
    <xdr:sp macro="" textlink="">
      <xdr:nvSpPr>
        <xdr:cNvPr id="136" name="楕円 135">
          <a:extLst>
            <a:ext uri="{FF2B5EF4-FFF2-40B4-BE49-F238E27FC236}">
              <a16:creationId xmlns:a16="http://schemas.microsoft.com/office/drawing/2014/main" id="{A17676AA-B745-48EC-B73F-05B467FA85A4}"/>
            </a:ext>
          </a:extLst>
        </xdr:cNvPr>
        <xdr:cNvSpPr/>
      </xdr:nvSpPr>
      <xdr:spPr>
        <a:xfrm>
          <a:off x="8699500" y="67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59872</xdr:rowOff>
    </xdr:from>
    <xdr:to>
      <xdr:col>50</xdr:col>
      <xdr:colOff>114300</xdr:colOff>
      <xdr:row>39</xdr:row>
      <xdr:rowOff>66839</xdr:rowOff>
    </xdr:to>
    <xdr:cxnSp macro="">
      <xdr:nvCxnSpPr>
        <xdr:cNvPr id="137" name="直線コネクタ 136">
          <a:extLst>
            <a:ext uri="{FF2B5EF4-FFF2-40B4-BE49-F238E27FC236}">
              <a16:creationId xmlns:a16="http://schemas.microsoft.com/office/drawing/2014/main" id="{AA2018BD-5ABB-4CEF-BF03-FAF0147484E0}"/>
            </a:ext>
          </a:extLst>
        </xdr:cNvPr>
        <xdr:cNvCxnSpPr/>
      </xdr:nvCxnSpPr>
      <xdr:spPr>
        <a:xfrm flipV="1">
          <a:off x="8750300" y="6746422"/>
          <a:ext cx="8890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23332</xdr:rowOff>
    </xdr:from>
    <xdr:to>
      <xdr:col>41</xdr:col>
      <xdr:colOff>101600</xdr:colOff>
      <xdr:row>39</xdr:row>
      <xdr:rowOff>124932</xdr:rowOff>
    </xdr:to>
    <xdr:sp macro="" textlink="">
      <xdr:nvSpPr>
        <xdr:cNvPr id="138" name="楕円 137">
          <a:extLst>
            <a:ext uri="{FF2B5EF4-FFF2-40B4-BE49-F238E27FC236}">
              <a16:creationId xmlns:a16="http://schemas.microsoft.com/office/drawing/2014/main" id="{2945711B-0526-425E-88CF-51335C0ECFD9}"/>
            </a:ext>
          </a:extLst>
        </xdr:cNvPr>
        <xdr:cNvSpPr/>
      </xdr:nvSpPr>
      <xdr:spPr>
        <a:xfrm>
          <a:off x="7810500" y="67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66839</xdr:rowOff>
    </xdr:from>
    <xdr:to>
      <xdr:col>45</xdr:col>
      <xdr:colOff>177800</xdr:colOff>
      <xdr:row>39</xdr:row>
      <xdr:rowOff>74132</xdr:rowOff>
    </xdr:to>
    <xdr:cxnSp macro="">
      <xdr:nvCxnSpPr>
        <xdr:cNvPr id="139" name="直線コネクタ 138">
          <a:extLst>
            <a:ext uri="{FF2B5EF4-FFF2-40B4-BE49-F238E27FC236}">
              <a16:creationId xmlns:a16="http://schemas.microsoft.com/office/drawing/2014/main" id="{ABB66799-B6DA-43DD-A924-AD039ABE4D14}"/>
            </a:ext>
          </a:extLst>
        </xdr:cNvPr>
        <xdr:cNvCxnSpPr/>
      </xdr:nvCxnSpPr>
      <xdr:spPr>
        <a:xfrm flipV="1">
          <a:off x="7861300" y="6753389"/>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31496</xdr:rowOff>
    </xdr:from>
    <xdr:to>
      <xdr:col>36</xdr:col>
      <xdr:colOff>165100</xdr:colOff>
      <xdr:row>39</xdr:row>
      <xdr:rowOff>133096</xdr:rowOff>
    </xdr:to>
    <xdr:sp macro="" textlink="">
      <xdr:nvSpPr>
        <xdr:cNvPr id="140" name="楕円 139">
          <a:extLst>
            <a:ext uri="{FF2B5EF4-FFF2-40B4-BE49-F238E27FC236}">
              <a16:creationId xmlns:a16="http://schemas.microsoft.com/office/drawing/2014/main" id="{8C4BE696-B614-48A6-B09E-FA50AC8EFE87}"/>
            </a:ext>
          </a:extLst>
        </xdr:cNvPr>
        <xdr:cNvSpPr/>
      </xdr:nvSpPr>
      <xdr:spPr>
        <a:xfrm>
          <a:off x="6921500" y="67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74132</xdr:rowOff>
    </xdr:from>
    <xdr:to>
      <xdr:col>41</xdr:col>
      <xdr:colOff>50800</xdr:colOff>
      <xdr:row>39</xdr:row>
      <xdr:rowOff>82296</xdr:rowOff>
    </xdr:to>
    <xdr:cxnSp macro="">
      <xdr:nvCxnSpPr>
        <xdr:cNvPr id="141" name="直線コネクタ 140">
          <a:extLst>
            <a:ext uri="{FF2B5EF4-FFF2-40B4-BE49-F238E27FC236}">
              <a16:creationId xmlns:a16="http://schemas.microsoft.com/office/drawing/2014/main" id="{C1834273-FEAD-4955-BBCA-74EF0094DF94}"/>
            </a:ext>
          </a:extLst>
        </xdr:cNvPr>
        <xdr:cNvCxnSpPr/>
      </xdr:nvCxnSpPr>
      <xdr:spPr>
        <a:xfrm flipV="1">
          <a:off x="6972300" y="676068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2" name="n_1aveValue【道路】&#10;一人当たり延長">
          <a:extLst>
            <a:ext uri="{FF2B5EF4-FFF2-40B4-BE49-F238E27FC236}">
              <a16:creationId xmlns:a16="http://schemas.microsoft.com/office/drawing/2014/main" id="{BF1AC949-ADB3-4FA1-991C-4BF75ADB013A}"/>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52196</xdr:rowOff>
    </xdr:from>
    <xdr:ext cx="469744" cy="259045"/>
    <xdr:sp macro="" textlink="">
      <xdr:nvSpPr>
        <xdr:cNvPr id="143" name="n_2aveValue【道路】&#10;一人当たり延長">
          <a:extLst>
            <a:ext uri="{FF2B5EF4-FFF2-40B4-BE49-F238E27FC236}">
              <a16:creationId xmlns:a16="http://schemas.microsoft.com/office/drawing/2014/main" id="{8BAA1271-9382-4746-9997-6D75E26CD095}"/>
            </a:ext>
          </a:extLst>
        </xdr:cNvPr>
        <xdr:cNvSpPr txBox="1"/>
      </xdr:nvSpPr>
      <xdr:spPr>
        <a:xfrm>
          <a:off x="8515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34234</xdr:rowOff>
    </xdr:from>
    <xdr:ext cx="469744" cy="259045"/>
    <xdr:sp macro="" textlink="">
      <xdr:nvSpPr>
        <xdr:cNvPr id="144" name="n_3aveValue【道路】&#10;一人当たり延長">
          <a:extLst>
            <a:ext uri="{FF2B5EF4-FFF2-40B4-BE49-F238E27FC236}">
              <a16:creationId xmlns:a16="http://schemas.microsoft.com/office/drawing/2014/main" id="{D0E82368-08DC-4F93-B7F4-F7E1BC57F690}"/>
            </a:ext>
          </a:extLst>
        </xdr:cNvPr>
        <xdr:cNvSpPr txBox="1"/>
      </xdr:nvSpPr>
      <xdr:spPr>
        <a:xfrm>
          <a:off x="7626427" y="63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71464</xdr:rowOff>
    </xdr:from>
    <xdr:ext cx="469744" cy="259045"/>
    <xdr:sp macro="" textlink="">
      <xdr:nvSpPr>
        <xdr:cNvPr id="145" name="n_4aveValue【道路】&#10;一人当たり延長">
          <a:extLst>
            <a:ext uri="{FF2B5EF4-FFF2-40B4-BE49-F238E27FC236}">
              <a16:creationId xmlns:a16="http://schemas.microsoft.com/office/drawing/2014/main" id="{299CE98D-4C17-4191-AD97-EA4C5A47DE36}"/>
            </a:ext>
          </a:extLst>
        </xdr:cNvPr>
        <xdr:cNvSpPr txBox="1"/>
      </xdr:nvSpPr>
      <xdr:spPr>
        <a:xfrm>
          <a:off x="67374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101799</xdr:rowOff>
    </xdr:from>
    <xdr:ext cx="469744" cy="259045"/>
    <xdr:sp macro="" textlink="">
      <xdr:nvSpPr>
        <xdr:cNvPr id="146" name="n_1mainValue【道路】&#10;一人当たり延長">
          <a:extLst>
            <a:ext uri="{FF2B5EF4-FFF2-40B4-BE49-F238E27FC236}">
              <a16:creationId xmlns:a16="http://schemas.microsoft.com/office/drawing/2014/main" id="{08D5977A-45A8-4660-8D92-58CF984F01F8}"/>
            </a:ext>
          </a:extLst>
        </xdr:cNvPr>
        <xdr:cNvSpPr txBox="1"/>
      </xdr:nvSpPr>
      <xdr:spPr>
        <a:xfrm>
          <a:off x="9391727" y="678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108766</xdr:rowOff>
    </xdr:from>
    <xdr:ext cx="469744" cy="259045"/>
    <xdr:sp macro="" textlink="">
      <xdr:nvSpPr>
        <xdr:cNvPr id="147" name="n_2mainValue【道路】&#10;一人当たり延長">
          <a:extLst>
            <a:ext uri="{FF2B5EF4-FFF2-40B4-BE49-F238E27FC236}">
              <a16:creationId xmlns:a16="http://schemas.microsoft.com/office/drawing/2014/main" id="{F62D55CD-2275-4A58-A0B6-CCE50E711BF5}"/>
            </a:ext>
          </a:extLst>
        </xdr:cNvPr>
        <xdr:cNvSpPr txBox="1"/>
      </xdr:nvSpPr>
      <xdr:spPr>
        <a:xfrm>
          <a:off x="8515427" y="67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116059</xdr:rowOff>
    </xdr:from>
    <xdr:ext cx="469744" cy="259045"/>
    <xdr:sp macro="" textlink="">
      <xdr:nvSpPr>
        <xdr:cNvPr id="148" name="n_3mainValue【道路】&#10;一人当たり延長">
          <a:extLst>
            <a:ext uri="{FF2B5EF4-FFF2-40B4-BE49-F238E27FC236}">
              <a16:creationId xmlns:a16="http://schemas.microsoft.com/office/drawing/2014/main" id="{5567D234-F077-4429-BCAF-7E1547C2B6C2}"/>
            </a:ext>
          </a:extLst>
        </xdr:cNvPr>
        <xdr:cNvSpPr txBox="1"/>
      </xdr:nvSpPr>
      <xdr:spPr>
        <a:xfrm>
          <a:off x="7626427" y="680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124223</xdr:rowOff>
    </xdr:from>
    <xdr:ext cx="469744" cy="259045"/>
    <xdr:sp macro="" textlink="">
      <xdr:nvSpPr>
        <xdr:cNvPr id="149" name="n_4mainValue【道路】&#10;一人当たり延長">
          <a:extLst>
            <a:ext uri="{FF2B5EF4-FFF2-40B4-BE49-F238E27FC236}">
              <a16:creationId xmlns:a16="http://schemas.microsoft.com/office/drawing/2014/main" id="{D3C8D975-033B-4C75-8859-838254CFD0A5}"/>
            </a:ext>
          </a:extLst>
        </xdr:cNvPr>
        <xdr:cNvSpPr txBox="1"/>
      </xdr:nvSpPr>
      <xdr:spPr>
        <a:xfrm>
          <a:off x="6737427" y="681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D8937D2-883E-4FDF-81A5-BAED46CF811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9EC00D7D-4A44-4224-A0A6-F10527760F4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2D3726E9-BD78-4623-A81D-2AA257E961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F3CE9D2-6D93-4000-8833-0F723E51B93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AE0C17A8-5B33-4558-B59D-2C74638D9E2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ACB9E9E1-368B-4EAE-A7F8-7B0228298D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BEE92DB-A7BF-496F-8392-60AAEA804EA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424675F3-FC2A-45BF-BF94-8BC9E62213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D87E793-8843-4F26-83F4-58BE62D7BAE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449CDD05-5B98-414A-9D1B-D2C3EED307A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F8F763ED-34B9-402E-82D3-062B14BCAF5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81738CA7-47F6-451D-A9A3-DC2AB47119A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FA53009B-6AE7-4E6F-B4BF-A5F93EF86F7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CDC8BC71-B84F-4B2D-A93B-119683EF20B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17291786-BE25-43E0-BC53-98F840E95B1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E5B6EF52-F2A2-417F-B283-B6673CF1059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170CC67-C522-4D62-A353-A1CF9DD67F2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AB11C71-803A-443E-AB2D-403596C3C80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ED5937BA-B867-4345-831A-4D4A3441E60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D8A928D6-DC65-4164-A8EE-45AFB276A66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39F616BB-817F-48EA-B48C-4E8E9DE21EB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321E3711-C361-4411-8E4C-3F493BD6C95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A120CC39-4CE9-4B18-A4FE-800BC556756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43A96BA3-8A69-4A15-9DFE-618E46E273D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3E627983-3736-4E28-84D1-B2C5A6613F0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a:extLst>
            <a:ext uri="{FF2B5EF4-FFF2-40B4-BE49-F238E27FC236}">
              <a16:creationId xmlns:a16="http://schemas.microsoft.com/office/drawing/2014/main" id="{08527C6A-9AF3-4833-980D-4CBEC904A96E}"/>
            </a:ext>
          </a:extLst>
        </xdr:cNvPr>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B838BE-3374-4CA4-9046-7336A631F798}"/>
            </a:ext>
          </a:extLst>
        </xdr:cNvPr>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a:extLst>
            <a:ext uri="{FF2B5EF4-FFF2-40B4-BE49-F238E27FC236}">
              <a16:creationId xmlns:a16="http://schemas.microsoft.com/office/drawing/2014/main" id="{89F1EE0A-45D9-4CD6-BA37-24C9C2192B93}"/>
            </a:ext>
          </a:extLst>
        </xdr:cNvPr>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57F29687-BF0C-4404-9EFD-D57813023624}"/>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a:extLst>
            <a:ext uri="{FF2B5EF4-FFF2-40B4-BE49-F238E27FC236}">
              <a16:creationId xmlns:a16="http://schemas.microsoft.com/office/drawing/2014/main" id="{E0A3A5F9-856D-4FD1-8D33-5497FC4CF916}"/>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D0F1D476-59B2-4650-8DE8-02014DB2D986}"/>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a:extLst>
            <a:ext uri="{FF2B5EF4-FFF2-40B4-BE49-F238E27FC236}">
              <a16:creationId xmlns:a16="http://schemas.microsoft.com/office/drawing/2014/main" id="{FBAE6281-01B2-443F-899E-18EEFE2EBE3C}"/>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a:extLst>
            <a:ext uri="{FF2B5EF4-FFF2-40B4-BE49-F238E27FC236}">
              <a16:creationId xmlns:a16="http://schemas.microsoft.com/office/drawing/2014/main" id="{6F1C8285-2194-4B84-BA4B-BF08D93B4457}"/>
            </a:ext>
          </a:extLst>
        </xdr:cNvPr>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a:extLst>
            <a:ext uri="{FF2B5EF4-FFF2-40B4-BE49-F238E27FC236}">
              <a16:creationId xmlns:a16="http://schemas.microsoft.com/office/drawing/2014/main" id="{DFA4EDD2-B267-43F1-BFFD-A7AECB4D52CA}"/>
            </a:ext>
          </a:extLst>
        </xdr:cNvPr>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a:extLst>
            <a:ext uri="{FF2B5EF4-FFF2-40B4-BE49-F238E27FC236}">
              <a16:creationId xmlns:a16="http://schemas.microsoft.com/office/drawing/2014/main" id="{A5E6F29C-2932-4473-BAD3-077B3E112453}"/>
            </a:ext>
          </a:extLst>
        </xdr:cNvPr>
        <xdr:cNvSpPr/>
      </xdr:nvSpPr>
      <xdr:spPr>
        <a:xfrm>
          <a:off x="1968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a:extLst>
            <a:ext uri="{FF2B5EF4-FFF2-40B4-BE49-F238E27FC236}">
              <a16:creationId xmlns:a16="http://schemas.microsoft.com/office/drawing/2014/main" id="{75FEABB5-4C84-4254-B441-D7A93B63A7EF}"/>
            </a:ext>
          </a:extLst>
        </xdr:cNvPr>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7245457-D4D9-4037-9888-B52DB4FF8C4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E62B0EB-CCF8-41B7-AE64-6A0FE55F8B5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7276BEE-DAF2-4E64-B074-33A2D35B78B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ABDC00E-32A0-4175-AA4F-F30605E18F4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313F9C8-D61D-4FD4-BB90-74BB0E75C47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42273</xdr:rowOff>
    </xdr:from>
    <xdr:to>
      <xdr:col>24</xdr:col>
      <xdr:colOff>114300</xdr:colOff>
      <xdr:row>59</xdr:row>
      <xdr:rowOff>143873</xdr:rowOff>
    </xdr:to>
    <xdr:sp macro="" textlink="">
      <xdr:nvSpPr>
        <xdr:cNvPr id="191" name="楕円 190">
          <a:extLst>
            <a:ext uri="{FF2B5EF4-FFF2-40B4-BE49-F238E27FC236}">
              <a16:creationId xmlns:a16="http://schemas.microsoft.com/office/drawing/2014/main" id="{8AD8D825-319B-4393-A61D-60760073DE75}"/>
            </a:ext>
          </a:extLst>
        </xdr:cNvPr>
        <xdr:cNvSpPr/>
      </xdr:nvSpPr>
      <xdr:spPr>
        <a:xfrm>
          <a:off x="45847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65150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C4C32D71-68FB-4260-B20C-E14917724A47}"/>
            </a:ext>
          </a:extLst>
        </xdr:cNvPr>
        <xdr:cNvSpPr txBox="1"/>
      </xdr:nvSpPr>
      <xdr:spPr>
        <a:xfrm>
          <a:off x="4673600" y="1000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12881</xdr:rowOff>
    </xdr:from>
    <xdr:to>
      <xdr:col>20</xdr:col>
      <xdr:colOff>38100</xdr:colOff>
      <xdr:row>59</xdr:row>
      <xdr:rowOff>114481</xdr:rowOff>
    </xdr:to>
    <xdr:sp macro="" textlink="">
      <xdr:nvSpPr>
        <xdr:cNvPr id="193" name="楕円 192">
          <a:extLst>
            <a:ext uri="{FF2B5EF4-FFF2-40B4-BE49-F238E27FC236}">
              <a16:creationId xmlns:a16="http://schemas.microsoft.com/office/drawing/2014/main" id="{4F68B87F-CDFD-41BF-B34C-236DFB3D5011}"/>
            </a:ext>
          </a:extLst>
        </xdr:cNvPr>
        <xdr:cNvSpPr/>
      </xdr:nvSpPr>
      <xdr:spPr>
        <a:xfrm>
          <a:off x="3746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63681</xdr:rowOff>
    </xdr:from>
    <xdr:to>
      <xdr:col>24</xdr:col>
      <xdr:colOff>63500</xdr:colOff>
      <xdr:row>59</xdr:row>
      <xdr:rowOff>93073</xdr:rowOff>
    </xdr:to>
    <xdr:cxnSp macro="">
      <xdr:nvCxnSpPr>
        <xdr:cNvPr id="194" name="直線コネクタ 193">
          <a:extLst>
            <a:ext uri="{FF2B5EF4-FFF2-40B4-BE49-F238E27FC236}">
              <a16:creationId xmlns:a16="http://schemas.microsoft.com/office/drawing/2014/main" id="{FD308E8E-99C6-4DFE-918E-89E67025BA61}"/>
            </a:ext>
          </a:extLst>
        </xdr:cNvPr>
        <xdr:cNvCxnSpPr/>
      </xdr:nvCxnSpPr>
      <xdr:spPr>
        <a:xfrm>
          <a:off x="3797300" y="1017923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3084</xdr:rowOff>
    </xdr:from>
    <xdr:to>
      <xdr:col>15</xdr:col>
      <xdr:colOff>101600</xdr:colOff>
      <xdr:row>59</xdr:row>
      <xdr:rowOff>104684</xdr:rowOff>
    </xdr:to>
    <xdr:sp macro="" textlink="">
      <xdr:nvSpPr>
        <xdr:cNvPr id="195" name="楕円 194">
          <a:extLst>
            <a:ext uri="{FF2B5EF4-FFF2-40B4-BE49-F238E27FC236}">
              <a16:creationId xmlns:a16="http://schemas.microsoft.com/office/drawing/2014/main" id="{85664B29-18DB-4891-B6EE-31FAF95E1EE4}"/>
            </a:ext>
          </a:extLst>
        </xdr:cNvPr>
        <xdr:cNvSpPr/>
      </xdr:nvSpPr>
      <xdr:spPr>
        <a:xfrm>
          <a:off x="2857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53884</xdr:rowOff>
    </xdr:from>
    <xdr:to>
      <xdr:col>19</xdr:col>
      <xdr:colOff>177800</xdr:colOff>
      <xdr:row>59</xdr:row>
      <xdr:rowOff>63681</xdr:rowOff>
    </xdr:to>
    <xdr:cxnSp macro="">
      <xdr:nvCxnSpPr>
        <xdr:cNvPr id="196" name="直線コネクタ 195">
          <a:extLst>
            <a:ext uri="{FF2B5EF4-FFF2-40B4-BE49-F238E27FC236}">
              <a16:creationId xmlns:a16="http://schemas.microsoft.com/office/drawing/2014/main" id="{3488D0B7-3A58-44EE-A781-976AEE9BEDED}"/>
            </a:ext>
          </a:extLst>
        </xdr:cNvPr>
        <xdr:cNvCxnSpPr/>
      </xdr:nvCxnSpPr>
      <xdr:spPr>
        <a:xfrm>
          <a:off x="2908300" y="101694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97" name="楕円 196">
          <a:extLst>
            <a:ext uri="{FF2B5EF4-FFF2-40B4-BE49-F238E27FC236}">
              <a16:creationId xmlns:a16="http://schemas.microsoft.com/office/drawing/2014/main" id="{8C209FAF-16A5-41DE-914A-D0FE49890ED0}"/>
            </a:ext>
          </a:extLst>
        </xdr:cNvPr>
        <xdr:cNvSpPr/>
      </xdr:nvSpPr>
      <xdr:spPr>
        <a:xfrm>
          <a:off x="1968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53884</xdr:rowOff>
    </xdr:from>
    <xdr:to>
      <xdr:col>15</xdr:col>
      <xdr:colOff>50800</xdr:colOff>
      <xdr:row>61</xdr:row>
      <xdr:rowOff>8165</xdr:rowOff>
    </xdr:to>
    <xdr:cxnSp macro="">
      <xdr:nvCxnSpPr>
        <xdr:cNvPr id="198" name="直線コネクタ 197">
          <a:extLst>
            <a:ext uri="{FF2B5EF4-FFF2-40B4-BE49-F238E27FC236}">
              <a16:creationId xmlns:a16="http://schemas.microsoft.com/office/drawing/2014/main" id="{EAD64C49-F540-402C-BB7D-F892163C263E}"/>
            </a:ext>
          </a:extLst>
        </xdr:cNvPr>
        <xdr:cNvCxnSpPr/>
      </xdr:nvCxnSpPr>
      <xdr:spPr>
        <a:xfrm flipV="1">
          <a:off x="2019300" y="10169434"/>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102688</xdr:rowOff>
    </xdr:from>
    <xdr:to>
      <xdr:col>6</xdr:col>
      <xdr:colOff>38100</xdr:colOff>
      <xdr:row>61</xdr:row>
      <xdr:rowOff>32838</xdr:rowOff>
    </xdr:to>
    <xdr:sp macro="" textlink="">
      <xdr:nvSpPr>
        <xdr:cNvPr id="199" name="楕円 198">
          <a:extLst>
            <a:ext uri="{FF2B5EF4-FFF2-40B4-BE49-F238E27FC236}">
              <a16:creationId xmlns:a16="http://schemas.microsoft.com/office/drawing/2014/main" id="{3A9D8B0B-3423-4144-8E5D-4F6FA1EA3F1F}"/>
            </a:ext>
          </a:extLst>
        </xdr:cNvPr>
        <xdr:cNvSpPr/>
      </xdr:nvSpPr>
      <xdr:spPr>
        <a:xfrm>
          <a:off x="1079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153488</xdr:rowOff>
    </xdr:from>
    <xdr:to>
      <xdr:col>10</xdr:col>
      <xdr:colOff>114300</xdr:colOff>
      <xdr:row>61</xdr:row>
      <xdr:rowOff>8165</xdr:rowOff>
    </xdr:to>
    <xdr:cxnSp macro="">
      <xdr:nvCxnSpPr>
        <xdr:cNvPr id="200" name="直線コネクタ 199">
          <a:extLst>
            <a:ext uri="{FF2B5EF4-FFF2-40B4-BE49-F238E27FC236}">
              <a16:creationId xmlns:a16="http://schemas.microsoft.com/office/drawing/2014/main" id="{A2627349-D8A9-4A28-829E-A5DCA83F18C0}"/>
            </a:ext>
          </a:extLst>
        </xdr:cNvPr>
        <xdr:cNvCxnSpPr/>
      </xdr:nvCxnSpPr>
      <xdr:spPr>
        <a:xfrm>
          <a:off x="1130300" y="104404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15801</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D0B1252A-F370-4888-95B2-D37D3C53AE81}"/>
            </a:ext>
          </a:extLst>
        </xdr:cNvPr>
        <xdr:cNvSpPr txBox="1"/>
      </xdr:nvSpPr>
      <xdr:spPr>
        <a:xfrm>
          <a:off x="35820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6004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9D49D050-D681-445B-BAE1-FEE410A218AA}"/>
            </a:ext>
          </a:extLst>
        </xdr:cNvPr>
        <xdr:cNvSpPr txBox="1"/>
      </xdr:nvSpPr>
      <xdr:spPr>
        <a:xfrm>
          <a:off x="2705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168564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611CA50A-4799-413E-812C-4BDCFC47AB66}"/>
            </a:ext>
          </a:extLst>
        </xdr:cNvPr>
        <xdr:cNvSpPr txBox="1"/>
      </xdr:nvSpPr>
      <xdr:spPr>
        <a:xfrm>
          <a:off x="1816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F7469C52-FC6D-4D26-852A-1D9931EEBB6B}"/>
            </a:ext>
          </a:extLst>
        </xdr:cNvPr>
        <xdr:cNvSpPr txBox="1"/>
      </xdr:nvSpPr>
      <xdr:spPr>
        <a:xfrm>
          <a:off x="927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131008</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692DFC2-7B55-4B69-88FF-EE47D7344D1A}"/>
            </a:ext>
          </a:extLst>
        </xdr:cNvPr>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360015F4-2D5A-4469-AC6A-2E280797A4C4}"/>
            </a:ext>
          </a:extLst>
        </xdr:cNvPr>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36A0463D-4B09-4D9C-889C-B5A018FE90D7}"/>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23965</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A3C16E9D-70BE-4CF8-BA14-66855FC9A718}"/>
            </a:ext>
          </a:extLst>
        </xdr:cNvPr>
        <xdr:cNvSpPr txBox="1"/>
      </xdr:nvSpPr>
      <xdr:spPr>
        <a:xfrm>
          <a:off x="927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749687A-8B1F-46D7-BC75-FC4B0BE4557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7177972-9599-4C24-B3A1-B828115E77D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5FF66EA-50A8-4DC4-B120-FA9FD847037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4613B19-2493-40F7-9179-D02D81D1FA8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905672CC-EC0A-46BE-A870-B0543902314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66B0CBCB-2117-4EC8-8B30-465D3E96A77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B0CD7F2-4106-460F-945D-C210533173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5A39A2BD-DEE5-4F98-95DF-6580098FE19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181D9807-FEE5-43D3-9AC3-CCA7ADC2547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84C37E0-B0CF-4E6E-9ABD-8B7D8E52211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8FF19D75-1D8E-41CF-A07C-B8BEA85491A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7B96261F-BACA-4135-BDCF-630E6755945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542BD081-435F-47C4-9395-6A87C1537DC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a:extLst>
            <a:ext uri="{FF2B5EF4-FFF2-40B4-BE49-F238E27FC236}">
              <a16:creationId xmlns:a16="http://schemas.microsoft.com/office/drawing/2014/main" id="{2818BB4B-393B-4BDA-BCDE-4D1794D1739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410FA81-BAEA-49B9-8BAB-C40933726AD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BDC5E07C-38E8-4619-BF3E-2B919C5DC76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7E003998-C8B2-4F1F-B4D9-6786D1DA8AF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A1A18EB9-A5CC-4470-B36F-00491FC4DC7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A4F6BA0C-9130-40C3-A0C4-01003A6DEE7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F7AA293E-D231-4576-8321-84044B9DD1E7}"/>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FD70AAC9-0470-4544-8062-DBA071C9B2C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52E17420-7E9A-4582-93AC-269A55E556C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F2743134-2E80-4FC9-B8B1-78FEACCA90F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a:extLst>
            <a:ext uri="{FF2B5EF4-FFF2-40B4-BE49-F238E27FC236}">
              <a16:creationId xmlns:a16="http://schemas.microsoft.com/office/drawing/2014/main" id="{D525D051-4036-4ACF-9317-788B3C670941}"/>
            </a:ext>
          </a:extLst>
        </xdr:cNvPr>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D43FFD1C-5A68-4697-BF1C-473EC54749A1}"/>
            </a:ext>
          </a:extLst>
        </xdr:cNvPr>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a:extLst>
            <a:ext uri="{FF2B5EF4-FFF2-40B4-BE49-F238E27FC236}">
              <a16:creationId xmlns:a16="http://schemas.microsoft.com/office/drawing/2014/main" id="{125B6761-2735-49ED-8F29-FF00FB62AC9E}"/>
            </a:ext>
          </a:extLst>
        </xdr:cNvPr>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6544681F-2185-42F6-9EC9-071147B2CE50}"/>
            </a:ext>
          </a:extLst>
        </xdr:cNvPr>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a:extLst>
            <a:ext uri="{FF2B5EF4-FFF2-40B4-BE49-F238E27FC236}">
              <a16:creationId xmlns:a16="http://schemas.microsoft.com/office/drawing/2014/main" id="{3730D192-D3DD-45BE-AC03-FCFAB9BDB8C3}"/>
            </a:ext>
          </a:extLst>
        </xdr:cNvPr>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24285</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BC535FD8-D96C-4ADF-801E-072B35392494}"/>
            </a:ext>
          </a:extLst>
        </xdr:cNvPr>
        <xdr:cNvSpPr txBox="1"/>
      </xdr:nvSpPr>
      <xdr:spPr>
        <a:xfrm>
          <a:off x="10515600" y="1048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a:extLst>
            <a:ext uri="{FF2B5EF4-FFF2-40B4-BE49-F238E27FC236}">
              <a16:creationId xmlns:a16="http://schemas.microsoft.com/office/drawing/2014/main" id="{0B2ADD1A-4B52-4714-B142-5D9BF4EE2D9A}"/>
            </a:ext>
          </a:extLst>
        </xdr:cNvPr>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a:extLst>
            <a:ext uri="{FF2B5EF4-FFF2-40B4-BE49-F238E27FC236}">
              <a16:creationId xmlns:a16="http://schemas.microsoft.com/office/drawing/2014/main" id="{1CA9F3F6-E67E-4EA7-9EB2-B98AD879B8C8}"/>
            </a:ext>
          </a:extLst>
        </xdr:cNvPr>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a:extLst>
            <a:ext uri="{FF2B5EF4-FFF2-40B4-BE49-F238E27FC236}">
              <a16:creationId xmlns:a16="http://schemas.microsoft.com/office/drawing/2014/main" id="{EB8153BE-4811-451D-B0BE-11B8CAD3736B}"/>
            </a:ext>
          </a:extLst>
        </xdr:cNvPr>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a:extLst>
            <a:ext uri="{FF2B5EF4-FFF2-40B4-BE49-F238E27FC236}">
              <a16:creationId xmlns:a16="http://schemas.microsoft.com/office/drawing/2014/main" id="{4C78D032-65C8-471F-92BD-C1FB6A4B257A}"/>
            </a:ext>
          </a:extLst>
        </xdr:cNvPr>
        <xdr:cNvSpPr/>
      </xdr:nvSpPr>
      <xdr:spPr>
        <a:xfrm>
          <a:off x="7810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a:extLst>
            <a:ext uri="{FF2B5EF4-FFF2-40B4-BE49-F238E27FC236}">
              <a16:creationId xmlns:a16="http://schemas.microsoft.com/office/drawing/2014/main" id="{324BF880-9E10-4A12-9035-91A224E84F33}"/>
            </a:ext>
          </a:extLst>
        </xdr:cNvPr>
        <xdr:cNvSpPr/>
      </xdr:nvSpPr>
      <xdr:spPr>
        <a:xfrm>
          <a:off x="6921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80EF4B6-7EFE-42BD-8D5F-409F52F2809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5BD65B1-F2E4-4FA6-BAA9-23F6F408FA3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94CC328-B6EB-4414-A54D-51CDAD45F55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0AAC926-94D0-4D3D-838C-410CFFEE522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333CD57-497A-4B32-86C2-DB58A977F12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58425</xdr:rowOff>
    </xdr:from>
    <xdr:to>
      <xdr:col>55</xdr:col>
      <xdr:colOff>50800</xdr:colOff>
      <xdr:row>63</xdr:row>
      <xdr:rowOff>160025</xdr:rowOff>
    </xdr:to>
    <xdr:sp macro="" textlink="">
      <xdr:nvSpPr>
        <xdr:cNvPr id="248" name="楕円 247">
          <a:extLst>
            <a:ext uri="{FF2B5EF4-FFF2-40B4-BE49-F238E27FC236}">
              <a16:creationId xmlns:a16="http://schemas.microsoft.com/office/drawing/2014/main" id="{0612282C-DDF3-4338-A055-CA750484E572}"/>
            </a:ext>
          </a:extLst>
        </xdr:cNvPr>
        <xdr:cNvSpPr/>
      </xdr:nvSpPr>
      <xdr:spPr>
        <a:xfrm>
          <a:off x="10426700" y="1085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36852</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3B272DC0-E51C-40D1-B203-EE84AEF0D02E}"/>
            </a:ext>
          </a:extLst>
        </xdr:cNvPr>
        <xdr:cNvSpPr txBox="1"/>
      </xdr:nvSpPr>
      <xdr:spPr>
        <a:xfrm>
          <a:off x="10515600" y="1083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58509</xdr:rowOff>
    </xdr:from>
    <xdr:to>
      <xdr:col>50</xdr:col>
      <xdr:colOff>165100</xdr:colOff>
      <xdr:row>63</xdr:row>
      <xdr:rowOff>160109</xdr:rowOff>
    </xdr:to>
    <xdr:sp macro="" textlink="">
      <xdr:nvSpPr>
        <xdr:cNvPr id="250" name="楕円 249">
          <a:extLst>
            <a:ext uri="{FF2B5EF4-FFF2-40B4-BE49-F238E27FC236}">
              <a16:creationId xmlns:a16="http://schemas.microsoft.com/office/drawing/2014/main" id="{11ECF2E2-B9CF-4079-80A2-A068C13DCF0D}"/>
            </a:ext>
          </a:extLst>
        </xdr:cNvPr>
        <xdr:cNvSpPr/>
      </xdr:nvSpPr>
      <xdr:spPr>
        <a:xfrm>
          <a:off x="9588500" y="1085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109225</xdr:rowOff>
    </xdr:from>
    <xdr:to>
      <xdr:col>55</xdr:col>
      <xdr:colOff>0</xdr:colOff>
      <xdr:row>63</xdr:row>
      <xdr:rowOff>109309</xdr:rowOff>
    </xdr:to>
    <xdr:cxnSp macro="">
      <xdr:nvCxnSpPr>
        <xdr:cNvPr id="251" name="直線コネクタ 250">
          <a:extLst>
            <a:ext uri="{FF2B5EF4-FFF2-40B4-BE49-F238E27FC236}">
              <a16:creationId xmlns:a16="http://schemas.microsoft.com/office/drawing/2014/main" id="{5E0A053A-14D6-4B6E-8A60-75B956FAFDCE}"/>
            </a:ext>
          </a:extLst>
        </xdr:cNvPr>
        <xdr:cNvCxnSpPr/>
      </xdr:nvCxnSpPr>
      <xdr:spPr>
        <a:xfrm flipV="1">
          <a:off x="9639300" y="10910575"/>
          <a:ext cx="8382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62696</xdr:rowOff>
    </xdr:from>
    <xdr:to>
      <xdr:col>46</xdr:col>
      <xdr:colOff>38100</xdr:colOff>
      <xdr:row>63</xdr:row>
      <xdr:rowOff>164296</xdr:rowOff>
    </xdr:to>
    <xdr:sp macro="" textlink="">
      <xdr:nvSpPr>
        <xdr:cNvPr id="252" name="楕円 251">
          <a:extLst>
            <a:ext uri="{FF2B5EF4-FFF2-40B4-BE49-F238E27FC236}">
              <a16:creationId xmlns:a16="http://schemas.microsoft.com/office/drawing/2014/main" id="{E6DDAB00-2993-4871-A0FB-4989430C82F9}"/>
            </a:ext>
          </a:extLst>
        </xdr:cNvPr>
        <xdr:cNvSpPr/>
      </xdr:nvSpPr>
      <xdr:spPr>
        <a:xfrm>
          <a:off x="8699500" y="108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109309</xdr:rowOff>
    </xdr:from>
    <xdr:to>
      <xdr:col>50</xdr:col>
      <xdr:colOff>114300</xdr:colOff>
      <xdr:row>63</xdr:row>
      <xdr:rowOff>113496</xdr:rowOff>
    </xdr:to>
    <xdr:cxnSp macro="">
      <xdr:nvCxnSpPr>
        <xdr:cNvPr id="253" name="直線コネクタ 252">
          <a:extLst>
            <a:ext uri="{FF2B5EF4-FFF2-40B4-BE49-F238E27FC236}">
              <a16:creationId xmlns:a16="http://schemas.microsoft.com/office/drawing/2014/main" id="{BD153530-82E3-45A9-A4A6-9549726EB4C1}"/>
            </a:ext>
          </a:extLst>
        </xdr:cNvPr>
        <xdr:cNvCxnSpPr/>
      </xdr:nvCxnSpPr>
      <xdr:spPr>
        <a:xfrm flipV="1">
          <a:off x="8750300" y="10910659"/>
          <a:ext cx="889000" cy="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33081</xdr:rowOff>
    </xdr:from>
    <xdr:to>
      <xdr:col>41</xdr:col>
      <xdr:colOff>101600</xdr:colOff>
      <xdr:row>62</xdr:row>
      <xdr:rowOff>134681</xdr:rowOff>
    </xdr:to>
    <xdr:sp macro="" textlink="">
      <xdr:nvSpPr>
        <xdr:cNvPr id="254" name="楕円 253">
          <a:extLst>
            <a:ext uri="{FF2B5EF4-FFF2-40B4-BE49-F238E27FC236}">
              <a16:creationId xmlns:a16="http://schemas.microsoft.com/office/drawing/2014/main" id="{EC767D3E-4D7F-463C-B125-708FD0BB3BA1}"/>
            </a:ext>
          </a:extLst>
        </xdr:cNvPr>
        <xdr:cNvSpPr/>
      </xdr:nvSpPr>
      <xdr:spPr>
        <a:xfrm>
          <a:off x="7810500" y="1066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83881</xdr:rowOff>
    </xdr:from>
    <xdr:to>
      <xdr:col>45</xdr:col>
      <xdr:colOff>177800</xdr:colOff>
      <xdr:row>63</xdr:row>
      <xdr:rowOff>113496</xdr:rowOff>
    </xdr:to>
    <xdr:cxnSp macro="">
      <xdr:nvCxnSpPr>
        <xdr:cNvPr id="255" name="直線コネクタ 254">
          <a:extLst>
            <a:ext uri="{FF2B5EF4-FFF2-40B4-BE49-F238E27FC236}">
              <a16:creationId xmlns:a16="http://schemas.microsoft.com/office/drawing/2014/main" id="{2E8536D1-17F8-4972-8367-D0D0A3A8963E}"/>
            </a:ext>
          </a:extLst>
        </xdr:cNvPr>
        <xdr:cNvCxnSpPr/>
      </xdr:nvCxnSpPr>
      <xdr:spPr>
        <a:xfrm>
          <a:off x="7861300" y="10713781"/>
          <a:ext cx="889000" cy="20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38312</xdr:rowOff>
    </xdr:from>
    <xdr:to>
      <xdr:col>36</xdr:col>
      <xdr:colOff>165100</xdr:colOff>
      <xdr:row>62</xdr:row>
      <xdr:rowOff>139912</xdr:rowOff>
    </xdr:to>
    <xdr:sp macro="" textlink="">
      <xdr:nvSpPr>
        <xdr:cNvPr id="256" name="楕円 255">
          <a:extLst>
            <a:ext uri="{FF2B5EF4-FFF2-40B4-BE49-F238E27FC236}">
              <a16:creationId xmlns:a16="http://schemas.microsoft.com/office/drawing/2014/main" id="{FBA07239-7A36-4F91-9EC1-84F38B8EA54B}"/>
            </a:ext>
          </a:extLst>
        </xdr:cNvPr>
        <xdr:cNvSpPr/>
      </xdr:nvSpPr>
      <xdr:spPr>
        <a:xfrm>
          <a:off x="6921500" y="106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83881</xdr:rowOff>
    </xdr:from>
    <xdr:to>
      <xdr:col>41</xdr:col>
      <xdr:colOff>50800</xdr:colOff>
      <xdr:row>62</xdr:row>
      <xdr:rowOff>89112</xdr:rowOff>
    </xdr:to>
    <xdr:cxnSp macro="">
      <xdr:nvCxnSpPr>
        <xdr:cNvPr id="257" name="直線コネクタ 256">
          <a:extLst>
            <a:ext uri="{FF2B5EF4-FFF2-40B4-BE49-F238E27FC236}">
              <a16:creationId xmlns:a16="http://schemas.microsoft.com/office/drawing/2014/main" id="{36043B91-F450-4821-8A8F-83B80F9E9F37}"/>
            </a:ext>
          </a:extLst>
        </xdr:cNvPr>
        <xdr:cNvCxnSpPr/>
      </xdr:nvCxnSpPr>
      <xdr:spPr>
        <a:xfrm flipV="1">
          <a:off x="6972300" y="10713781"/>
          <a:ext cx="889000" cy="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115280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EF75E94B-294F-4353-8620-3AA7675BC113}"/>
            </a:ext>
          </a:extLst>
        </xdr:cNvPr>
        <xdr:cNvSpPr txBox="1"/>
      </xdr:nvSpPr>
      <xdr:spPr>
        <a:xfrm>
          <a:off x="93594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123429</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8D65D086-BA8A-42C0-8755-6BBB4DF2724B}"/>
            </a:ext>
          </a:extLst>
        </xdr:cNvPr>
        <xdr:cNvSpPr txBox="1"/>
      </xdr:nvSpPr>
      <xdr:spPr>
        <a:xfrm>
          <a:off x="8483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141515</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9F21804F-7D76-440F-8B2F-317BD4BF9E65}"/>
            </a:ext>
          </a:extLst>
        </xdr:cNvPr>
        <xdr:cNvSpPr txBox="1"/>
      </xdr:nvSpPr>
      <xdr:spPr>
        <a:xfrm>
          <a:off x="7594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132238</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8A43F2E9-3BAB-4A37-8894-F76688451B8B}"/>
            </a:ext>
          </a:extLst>
        </xdr:cNvPr>
        <xdr:cNvSpPr txBox="1"/>
      </xdr:nvSpPr>
      <xdr:spPr>
        <a:xfrm>
          <a:off x="6705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151236</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DEEF8E14-C632-41E8-B101-8C80B966E452}"/>
            </a:ext>
          </a:extLst>
        </xdr:cNvPr>
        <xdr:cNvSpPr txBox="1"/>
      </xdr:nvSpPr>
      <xdr:spPr>
        <a:xfrm>
          <a:off x="9359411" y="1095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155423</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F43FE5AA-53E6-4917-A4A3-7CA24FB1342F}"/>
            </a:ext>
          </a:extLst>
        </xdr:cNvPr>
        <xdr:cNvSpPr txBox="1"/>
      </xdr:nvSpPr>
      <xdr:spPr>
        <a:xfrm>
          <a:off x="8483111" y="1095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125808</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7F605835-1199-4227-B8DF-2F130CBF67C5}"/>
            </a:ext>
          </a:extLst>
        </xdr:cNvPr>
        <xdr:cNvSpPr txBox="1"/>
      </xdr:nvSpPr>
      <xdr:spPr>
        <a:xfrm>
          <a:off x="7594111" y="107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131039</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B6FF5477-6392-47A3-B1BD-9761837415EB}"/>
            </a:ext>
          </a:extLst>
        </xdr:cNvPr>
        <xdr:cNvSpPr txBox="1"/>
      </xdr:nvSpPr>
      <xdr:spPr>
        <a:xfrm>
          <a:off x="6705111" y="1076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BBF9BD7D-DC67-4EFA-8314-7AF813A525D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D90C046D-AA7E-4A2D-B309-4BC4E67B832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B96CF48-620A-4998-94B5-CE8A9D8040F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A4D8E492-A5C4-4820-98E7-850EC46D4D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E77D342-4D16-4333-92AA-3FDC7B40BA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2B96CF27-E5D1-4969-961A-3CE92D7A756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F0C7E51-260D-43D0-8597-7D692A2C18D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30410CD2-07FF-44B1-A304-FB29DDA7E0E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F80EE75-CB64-48E8-9318-BB8A6136914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A3BB04F-7183-478C-AA6D-1EDA8B08227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4FB9CD62-31E2-4D52-8216-E670E9B793DC}"/>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283155EF-9F3B-45FB-B483-2DE1534B2CF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A32BEFCF-A329-4C08-A886-D13EDA51FA37}"/>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A135203-78D6-4C97-8560-4FDB4FF40AE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86C2F58D-D137-48A7-B71E-2D0013D4BE5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C6BF62E2-2A30-4088-AA48-4AA638FE5F8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F3C1AA80-3B06-4028-9981-373AD11564B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67BFCAA1-AD1D-4457-A095-A7B6124F933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6F2C1AF9-D166-4DBC-A028-8683BE4CA41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9B786219-3F88-4844-9410-8CC17A55395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CA31DB3E-5FB9-48CF-8C5B-FA299EC7E2A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6BA25C5F-C377-4273-8481-3583810AD64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C84B9F58-EE51-4BB8-9FE0-EF221CEB389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B69C26F2-56D1-424A-ADE7-E9937E17932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a:extLst>
            <a:ext uri="{FF2B5EF4-FFF2-40B4-BE49-F238E27FC236}">
              <a16:creationId xmlns:a16="http://schemas.microsoft.com/office/drawing/2014/main" id="{01FDA830-007C-426D-AFE1-FAB951E1E1CE}"/>
            </a:ext>
          </a:extLst>
        </xdr:cNvPr>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EDD56A74-81DF-401C-B166-B685E46C333C}"/>
            </a:ext>
          </a:extLst>
        </xdr:cNvPr>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a:extLst>
            <a:ext uri="{FF2B5EF4-FFF2-40B4-BE49-F238E27FC236}">
              <a16:creationId xmlns:a16="http://schemas.microsoft.com/office/drawing/2014/main" id="{95CB37C6-FBC8-4756-A346-C040FD0B1AE1}"/>
            </a:ext>
          </a:extLst>
        </xdr:cNvPr>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84112149-0F3B-4AFA-8FF7-CC2688C95EEC}"/>
            </a:ext>
          </a:extLst>
        </xdr:cNvPr>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a:extLst>
            <a:ext uri="{FF2B5EF4-FFF2-40B4-BE49-F238E27FC236}">
              <a16:creationId xmlns:a16="http://schemas.microsoft.com/office/drawing/2014/main" id="{662FD1DB-0BF9-4C0E-AEFD-AA7593C957EC}"/>
            </a:ext>
          </a:extLst>
        </xdr:cNvPr>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52088</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EC6D0A93-BEEA-474C-9EEA-DEDB8BDE30C7}"/>
            </a:ext>
          </a:extLst>
        </xdr:cNvPr>
        <xdr:cNvSpPr txBox="1"/>
      </xdr:nvSpPr>
      <xdr:spPr>
        <a:xfrm>
          <a:off x="4673600" y="14110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a:extLst>
            <a:ext uri="{FF2B5EF4-FFF2-40B4-BE49-F238E27FC236}">
              <a16:creationId xmlns:a16="http://schemas.microsoft.com/office/drawing/2014/main" id="{9B05F430-E056-42C7-9043-8F70EB472DB8}"/>
            </a:ext>
          </a:extLst>
        </xdr:cNvPr>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a:extLst>
            <a:ext uri="{FF2B5EF4-FFF2-40B4-BE49-F238E27FC236}">
              <a16:creationId xmlns:a16="http://schemas.microsoft.com/office/drawing/2014/main" id="{ABBEDACA-AB18-4B0A-ABEE-1F03A091690D}"/>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a:extLst>
            <a:ext uri="{FF2B5EF4-FFF2-40B4-BE49-F238E27FC236}">
              <a16:creationId xmlns:a16="http://schemas.microsoft.com/office/drawing/2014/main" id="{BBD73A41-16B7-4CDE-B52E-ECC72DC25E44}"/>
            </a:ext>
          </a:extLst>
        </xdr:cNvPr>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A59BF396-1A49-4572-AB98-A8B96D1E3FF5}"/>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a:extLst>
            <a:ext uri="{FF2B5EF4-FFF2-40B4-BE49-F238E27FC236}">
              <a16:creationId xmlns:a16="http://schemas.microsoft.com/office/drawing/2014/main" id="{332BB251-814A-4FE1-B902-D194B58D0DD2}"/>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8A4CB35-3F7D-4CC7-85E9-8D8E9835396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DA16057-AD19-4702-8343-9551FB3C8EF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D1C3C98-D377-4247-8F9B-162F4EB9666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C9D43D2-93BF-438C-9B72-7F70ED57FEB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424D52E-AE1B-4DC2-AF27-71EB9524CB0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306" name="楕円 305">
          <a:extLst>
            <a:ext uri="{FF2B5EF4-FFF2-40B4-BE49-F238E27FC236}">
              <a16:creationId xmlns:a16="http://schemas.microsoft.com/office/drawing/2014/main" id="{3727907E-83DD-4177-BB4B-9D3FA3206931}"/>
            </a:ext>
          </a:extLst>
        </xdr:cNvPr>
        <xdr:cNvSpPr/>
      </xdr:nvSpPr>
      <xdr:spPr>
        <a:xfrm>
          <a:off x="4584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137177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84D0788B-A410-4FA0-88F1-68CC6EAF2800}"/>
            </a:ext>
          </a:extLst>
        </xdr:cNvPr>
        <xdr:cNvSpPr txBox="1"/>
      </xdr:nvSpPr>
      <xdr:spPr>
        <a:xfrm>
          <a:off x="4673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52070</xdr:rowOff>
    </xdr:from>
    <xdr:to>
      <xdr:col>20</xdr:col>
      <xdr:colOff>38100</xdr:colOff>
      <xdr:row>83</xdr:row>
      <xdr:rowOff>153670</xdr:rowOff>
    </xdr:to>
    <xdr:sp macro="" textlink="">
      <xdr:nvSpPr>
        <xdr:cNvPr id="308" name="楕円 307">
          <a:extLst>
            <a:ext uri="{FF2B5EF4-FFF2-40B4-BE49-F238E27FC236}">
              <a16:creationId xmlns:a16="http://schemas.microsoft.com/office/drawing/2014/main" id="{29D14A7C-C1F5-4E00-B9A4-DEFDBCFA9B28}"/>
            </a:ext>
          </a:extLst>
        </xdr:cNvPr>
        <xdr:cNvSpPr/>
      </xdr:nvSpPr>
      <xdr:spPr>
        <a:xfrm>
          <a:off x="3746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102870</xdr:rowOff>
    </xdr:from>
    <xdr:to>
      <xdr:col>24</xdr:col>
      <xdr:colOff>63500</xdr:colOff>
      <xdr:row>84</xdr:row>
      <xdr:rowOff>38100</xdr:rowOff>
    </xdr:to>
    <xdr:cxnSp macro="">
      <xdr:nvCxnSpPr>
        <xdr:cNvPr id="309" name="直線コネクタ 308">
          <a:extLst>
            <a:ext uri="{FF2B5EF4-FFF2-40B4-BE49-F238E27FC236}">
              <a16:creationId xmlns:a16="http://schemas.microsoft.com/office/drawing/2014/main" id="{7F5D3F98-BE11-47FB-818E-2158AD5957B1}"/>
            </a:ext>
          </a:extLst>
        </xdr:cNvPr>
        <xdr:cNvCxnSpPr/>
      </xdr:nvCxnSpPr>
      <xdr:spPr>
        <a:xfrm>
          <a:off x="3797300" y="143332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17780</xdr:rowOff>
    </xdr:from>
    <xdr:to>
      <xdr:col>15</xdr:col>
      <xdr:colOff>101600</xdr:colOff>
      <xdr:row>83</xdr:row>
      <xdr:rowOff>119380</xdr:rowOff>
    </xdr:to>
    <xdr:sp macro="" textlink="">
      <xdr:nvSpPr>
        <xdr:cNvPr id="310" name="楕円 309">
          <a:extLst>
            <a:ext uri="{FF2B5EF4-FFF2-40B4-BE49-F238E27FC236}">
              <a16:creationId xmlns:a16="http://schemas.microsoft.com/office/drawing/2014/main" id="{C6AFD91F-0233-49B0-873C-6AEF619D5F71}"/>
            </a:ext>
          </a:extLst>
        </xdr:cNvPr>
        <xdr:cNvSpPr/>
      </xdr:nvSpPr>
      <xdr:spPr>
        <a:xfrm>
          <a:off x="2857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68580</xdr:rowOff>
    </xdr:from>
    <xdr:to>
      <xdr:col>19</xdr:col>
      <xdr:colOff>177800</xdr:colOff>
      <xdr:row>83</xdr:row>
      <xdr:rowOff>102870</xdr:rowOff>
    </xdr:to>
    <xdr:cxnSp macro="">
      <xdr:nvCxnSpPr>
        <xdr:cNvPr id="311" name="直線コネクタ 310">
          <a:extLst>
            <a:ext uri="{FF2B5EF4-FFF2-40B4-BE49-F238E27FC236}">
              <a16:creationId xmlns:a16="http://schemas.microsoft.com/office/drawing/2014/main" id="{2BFFF3DC-0F1E-4751-8B5B-209DBA085092}"/>
            </a:ext>
          </a:extLst>
        </xdr:cNvPr>
        <xdr:cNvCxnSpPr/>
      </xdr:nvCxnSpPr>
      <xdr:spPr>
        <a:xfrm>
          <a:off x="2908300" y="14298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105411</xdr:rowOff>
    </xdr:from>
    <xdr:to>
      <xdr:col>10</xdr:col>
      <xdr:colOff>165100</xdr:colOff>
      <xdr:row>83</xdr:row>
      <xdr:rowOff>35561</xdr:rowOff>
    </xdr:to>
    <xdr:sp macro="" textlink="">
      <xdr:nvSpPr>
        <xdr:cNvPr id="312" name="楕円 311">
          <a:extLst>
            <a:ext uri="{FF2B5EF4-FFF2-40B4-BE49-F238E27FC236}">
              <a16:creationId xmlns:a16="http://schemas.microsoft.com/office/drawing/2014/main" id="{007A6636-EE9C-4CF5-8F77-04839CDE598A}"/>
            </a:ext>
          </a:extLst>
        </xdr:cNvPr>
        <xdr:cNvSpPr/>
      </xdr:nvSpPr>
      <xdr:spPr>
        <a:xfrm>
          <a:off x="1968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156211</xdr:rowOff>
    </xdr:from>
    <xdr:to>
      <xdr:col>15</xdr:col>
      <xdr:colOff>50800</xdr:colOff>
      <xdr:row>83</xdr:row>
      <xdr:rowOff>68580</xdr:rowOff>
    </xdr:to>
    <xdr:cxnSp macro="">
      <xdr:nvCxnSpPr>
        <xdr:cNvPr id="313" name="直線コネクタ 312">
          <a:extLst>
            <a:ext uri="{FF2B5EF4-FFF2-40B4-BE49-F238E27FC236}">
              <a16:creationId xmlns:a16="http://schemas.microsoft.com/office/drawing/2014/main" id="{AED02956-CADE-4D47-8C15-85C1F573AF07}"/>
            </a:ext>
          </a:extLst>
        </xdr:cNvPr>
        <xdr:cNvCxnSpPr/>
      </xdr:nvCxnSpPr>
      <xdr:spPr>
        <a:xfrm>
          <a:off x="2019300" y="142151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48261</xdr:rowOff>
    </xdr:from>
    <xdr:to>
      <xdr:col>6</xdr:col>
      <xdr:colOff>38100</xdr:colOff>
      <xdr:row>82</xdr:row>
      <xdr:rowOff>149861</xdr:rowOff>
    </xdr:to>
    <xdr:sp macro="" textlink="">
      <xdr:nvSpPr>
        <xdr:cNvPr id="314" name="楕円 313">
          <a:extLst>
            <a:ext uri="{FF2B5EF4-FFF2-40B4-BE49-F238E27FC236}">
              <a16:creationId xmlns:a16="http://schemas.microsoft.com/office/drawing/2014/main" id="{E15ECEA8-8029-4F49-98D6-8D9EB988A23C}"/>
            </a:ext>
          </a:extLst>
        </xdr:cNvPr>
        <xdr:cNvSpPr/>
      </xdr:nvSpPr>
      <xdr:spPr>
        <a:xfrm>
          <a:off x="1079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99061</xdr:rowOff>
    </xdr:from>
    <xdr:to>
      <xdr:col>10</xdr:col>
      <xdr:colOff>114300</xdr:colOff>
      <xdr:row>82</xdr:row>
      <xdr:rowOff>156211</xdr:rowOff>
    </xdr:to>
    <xdr:cxnSp macro="">
      <xdr:nvCxnSpPr>
        <xdr:cNvPr id="315" name="直線コネクタ 314">
          <a:extLst>
            <a:ext uri="{FF2B5EF4-FFF2-40B4-BE49-F238E27FC236}">
              <a16:creationId xmlns:a16="http://schemas.microsoft.com/office/drawing/2014/main" id="{3F029A52-16E9-4B09-869F-16A15BA8BED8}"/>
            </a:ext>
          </a:extLst>
        </xdr:cNvPr>
        <xdr:cNvCxnSpPr/>
      </xdr:nvCxnSpPr>
      <xdr:spPr>
        <a:xfrm>
          <a:off x="1130300" y="141579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6" name="n_1aveValue【公営住宅】&#10;有形固定資産減価償却率">
          <a:extLst>
            <a:ext uri="{FF2B5EF4-FFF2-40B4-BE49-F238E27FC236}">
              <a16:creationId xmlns:a16="http://schemas.microsoft.com/office/drawing/2014/main" id="{3E88B355-E320-4B78-AB91-24B02EF0857D}"/>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78757</xdr:rowOff>
    </xdr:from>
    <xdr:ext cx="405111" cy="259045"/>
    <xdr:sp macro="" textlink="">
      <xdr:nvSpPr>
        <xdr:cNvPr id="317" name="n_2aveValue【公営住宅】&#10;有形固定資産減価償却率">
          <a:extLst>
            <a:ext uri="{FF2B5EF4-FFF2-40B4-BE49-F238E27FC236}">
              <a16:creationId xmlns:a16="http://schemas.microsoft.com/office/drawing/2014/main" id="{E9F87E5C-06C8-4FC3-840E-DDCDFD7D53CD}"/>
            </a:ext>
          </a:extLst>
        </xdr:cNvPr>
        <xdr:cNvSpPr txBox="1"/>
      </xdr:nvSpPr>
      <xdr:spPr>
        <a:xfrm>
          <a:off x="2705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a:extLst>
            <a:ext uri="{FF2B5EF4-FFF2-40B4-BE49-F238E27FC236}">
              <a16:creationId xmlns:a16="http://schemas.microsoft.com/office/drawing/2014/main" id="{EA18C200-29BB-47BC-A39D-E37D51C14DF2}"/>
            </a:ext>
          </a:extLst>
        </xdr:cNvPr>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19" name="n_4aveValue【公営住宅】&#10;有形固定資産減価償却率">
          <a:extLst>
            <a:ext uri="{FF2B5EF4-FFF2-40B4-BE49-F238E27FC236}">
              <a16:creationId xmlns:a16="http://schemas.microsoft.com/office/drawing/2014/main" id="{FC2D163C-81F2-44D6-8EBD-DFA4E301D80A}"/>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144797</xdr:rowOff>
    </xdr:from>
    <xdr:ext cx="405111" cy="259045"/>
    <xdr:sp macro="" textlink="">
      <xdr:nvSpPr>
        <xdr:cNvPr id="320" name="n_1mainValue【公営住宅】&#10;有形固定資産減価償却率">
          <a:extLst>
            <a:ext uri="{FF2B5EF4-FFF2-40B4-BE49-F238E27FC236}">
              <a16:creationId xmlns:a16="http://schemas.microsoft.com/office/drawing/2014/main" id="{F24F5CDC-9E80-436E-9A4C-2AF638C3E7CF}"/>
            </a:ext>
          </a:extLst>
        </xdr:cNvPr>
        <xdr:cNvSpPr txBox="1"/>
      </xdr:nvSpPr>
      <xdr:spPr>
        <a:xfrm>
          <a:off x="35820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21" name="n_2mainValue【公営住宅】&#10;有形固定資産減価償却率">
          <a:extLst>
            <a:ext uri="{FF2B5EF4-FFF2-40B4-BE49-F238E27FC236}">
              <a16:creationId xmlns:a16="http://schemas.microsoft.com/office/drawing/2014/main" id="{16CFB599-19BD-496D-97A5-3244D70C515A}"/>
            </a:ext>
          </a:extLst>
        </xdr:cNvPr>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22" name="n_3mainValue【公営住宅】&#10;有形固定資産減価償却率">
          <a:extLst>
            <a:ext uri="{FF2B5EF4-FFF2-40B4-BE49-F238E27FC236}">
              <a16:creationId xmlns:a16="http://schemas.microsoft.com/office/drawing/2014/main" id="{BC62B42C-F58A-4BFF-B169-FB60B434D348}"/>
            </a:ext>
          </a:extLst>
        </xdr:cNvPr>
        <xdr:cNvSpPr txBox="1"/>
      </xdr:nvSpPr>
      <xdr:spPr>
        <a:xfrm>
          <a:off x="1816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140988</xdr:rowOff>
    </xdr:from>
    <xdr:ext cx="405111" cy="259045"/>
    <xdr:sp macro="" textlink="">
      <xdr:nvSpPr>
        <xdr:cNvPr id="323" name="n_4mainValue【公営住宅】&#10;有形固定資産減価償却率">
          <a:extLst>
            <a:ext uri="{FF2B5EF4-FFF2-40B4-BE49-F238E27FC236}">
              <a16:creationId xmlns:a16="http://schemas.microsoft.com/office/drawing/2014/main" id="{0EDF66D0-45BB-4BE5-A146-12681CF20F1D}"/>
            </a:ext>
          </a:extLst>
        </xdr:cNvPr>
        <xdr:cNvSpPr txBox="1"/>
      </xdr:nvSpPr>
      <xdr:spPr>
        <a:xfrm>
          <a:off x="927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4BB13A56-46D9-4576-A541-45FE5547870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4B7F2235-9E14-48C6-AD44-7E7E69F0F72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D39FFD64-91DD-4459-8CD1-A241358D269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8ACFC95D-302F-4EFF-8B92-680DD1AB7EA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5044A7D7-596F-4C47-9690-A924045668C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BC91E6B-1AFD-4FA3-9D1C-AF389720425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254809B-2DE6-485A-BFC7-AF185C7B049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83F49DEB-69D7-40DD-9B7B-68537F0DDF9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5C968ECE-9C00-480A-8A1F-7EBB0F60EA8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84A90C8C-CE19-4040-B5C7-F89CE312836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E9792951-F51E-4B78-A21F-1B4AEFC7E00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86D01535-F8BD-465A-A36D-AE767AADDB9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6E605C61-85DB-4A16-8461-C16324CC70D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4B2B083E-B15B-47DD-B455-5A621C1204C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979C429D-50BB-4BA4-B1FB-30143A915DC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95E528BA-1514-440C-94E4-BE1D1B2ED07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BB9F5481-B1F3-46FB-A8DE-40368E2DF82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C568B190-AD9B-43E3-AD01-9384EF5018E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890C2C2E-EA23-4823-9F38-C1A3D4E2D58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4E388E6E-E8F5-4E4C-B969-8EC222FE3C4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750F7ECB-3830-444E-8BCB-1806DCD47A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731F51A9-1DA5-47F7-9E68-162A559A0A3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412ECA95-4701-423F-9D53-CDA0A6192B0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a:extLst>
            <a:ext uri="{FF2B5EF4-FFF2-40B4-BE49-F238E27FC236}">
              <a16:creationId xmlns:a16="http://schemas.microsoft.com/office/drawing/2014/main" id="{5CD3A258-70E2-43E6-B6C4-2DE66D694CDA}"/>
            </a:ext>
          </a:extLst>
        </xdr:cNvPr>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a:extLst>
            <a:ext uri="{FF2B5EF4-FFF2-40B4-BE49-F238E27FC236}">
              <a16:creationId xmlns:a16="http://schemas.microsoft.com/office/drawing/2014/main" id="{C0BB9A97-E7FF-4DBF-9656-35ED2474646C}"/>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a:extLst>
            <a:ext uri="{FF2B5EF4-FFF2-40B4-BE49-F238E27FC236}">
              <a16:creationId xmlns:a16="http://schemas.microsoft.com/office/drawing/2014/main" id="{9CD1C92B-8812-4E5C-A24F-79A1E8C9CDBB}"/>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a:extLst>
            <a:ext uri="{FF2B5EF4-FFF2-40B4-BE49-F238E27FC236}">
              <a16:creationId xmlns:a16="http://schemas.microsoft.com/office/drawing/2014/main" id="{BE2F5339-A25B-4896-9BFA-A286E2B566A1}"/>
            </a:ext>
          </a:extLst>
        </xdr:cNvPr>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a:extLst>
            <a:ext uri="{FF2B5EF4-FFF2-40B4-BE49-F238E27FC236}">
              <a16:creationId xmlns:a16="http://schemas.microsoft.com/office/drawing/2014/main" id="{431D015A-803A-49E6-806C-2E8CC903E372}"/>
            </a:ext>
          </a:extLst>
        </xdr:cNvPr>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30497</xdr:rowOff>
    </xdr:from>
    <xdr:ext cx="469744" cy="259045"/>
    <xdr:sp macro="" textlink="">
      <xdr:nvSpPr>
        <xdr:cNvPr id="352" name="【公営住宅】&#10;一人当たり面積平均値テキスト">
          <a:extLst>
            <a:ext uri="{FF2B5EF4-FFF2-40B4-BE49-F238E27FC236}">
              <a16:creationId xmlns:a16="http://schemas.microsoft.com/office/drawing/2014/main" id="{6EC02C07-6743-4FCF-A02F-CD82F0F9C71D}"/>
            </a:ext>
          </a:extLst>
        </xdr:cNvPr>
        <xdr:cNvSpPr txBox="1"/>
      </xdr:nvSpPr>
      <xdr:spPr>
        <a:xfrm>
          <a:off x="10515600" y="1426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a:extLst>
            <a:ext uri="{FF2B5EF4-FFF2-40B4-BE49-F238E27FC236}">
              <a16:creationId xmlns:a16="http://schemas.microsoft.com/office/drawing/2014/main" id="{447573D7-E78F-4055-8F96-EA7ACAEC4D34}"/>
            </a:ext>
          </a:extLst>
        </xdr:cNvPr>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a:extLst>
            <a:ext uri="{FF2B5EF4-FFF2-40B4-BE49-F238E27FC236}">
              <a16:creationId xmlns:a16="http://schemas.microsoft.com/office/drawing/2014/main" id="{C95FBCF1-893A-4BAF-958F-2A3A9A4129C0}"/>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a:extLst>
            <a:ext uri="{FF2B5EF4-FFF2-40B4-BE49-F238E27FC236}">
              <a16:creationId xmlns:a16="http://schemas.microsoft.com/office/drawing/2014/main" id="{3C3A22C4-C430-4B9B-B4C7-3465E9FAD23F}"/>
            </a:ext>
          </a:extLst>
        </xdr:cNvPr>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a:extLst>
            <a:ext uri="{FF2B5EF4-FFF2-40B4-BE49-F238E27FC236}">
              <a16:creationId xmlns:a16="http://schemas.microsoft.com/office/drawing/2014/main" id="{33B84660-B62C-4524-AD77-8F5F242350B1}"/>
            </a:ext>
          </a:extLst>
        </xdr:cNvPr>
        <xdr:cNvSpPr/>
      </xdr:nvSpPr>
      <xdr:spPr>
        <a:xfrm>
          <a:off x="7810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a:extLst>
            <a:ext uri="{FF2B5EF4-FFF2-40B4-BE49-F238E27FC236}">
              <a16:creationId xmlns:a16="http://schemas.microsoft.com/office/drawing/2014/main" id="{734051BD-171C-4139-8DD9-CEB43BF74B06}"/>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6AF8E30-B693-45F9-B4C3-E4D9B1E47F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DF2B1F2-4F79-4B3C-ACDE-87FA130AD90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3B51D64-75E7-401D-BA3C-391E58D7046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51BFD91-0911-41FE-AFCB-55B5F239F3A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7643EAE-F884-4E24-9860-4E75D3024EA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77215</xdr:rowOff>
    </xdr:from>
    <xdr:to>
      <xdr:col>55</xdr:col>
      <xdr:colOff>50800</xdr:colOff>
      <xdr:row>80</xdr:row>
      <xdr:rowOff>7365</xdr:rowOff>
    </xdr:to>
    <xdr:sp macro="" textlink="">
      <xdr:nvSpPr>
        <xdr:cNvPr id="363" name="楕円 362">
          <a:extLst>
            <a:ext uri="{FF2B5EF4-FFF2-40B4-BE49-F238E27FC236}">
              <a16:creationId xmlns:a16="http://schemas.microsoft.com/office/drawing/2014/main" id="{3C3C5C63-8F6B-404D-B0A5-FC7A3AFDEB67}"/>
            </a:ext>
          </a:extLst>
        </xdr:cNvPr>
        <xdr:cNvSpPr/>
      </xdr:nvSpPr>
      <xdr:spPr>
        <a:xfrm>
          <a:off x="10426700" y="1362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163592</xdr:rowOff>
    </xdr:from>
    <xdr:ext cx="469744" cy="259045"/>
    <xdr:sp macro="" textlink="">
      <xdr:nvSpPr>
        <xdr:cNvPr id="364" name="【公営住宅】&#10;一人当たり面積該当値テキスト">
          <a:extLst>
            <a:ext uri="{FF2B5EF4-FFF2-40B4-BE49-F238E27FC236}">
              <a16:creationId xmlns:a16="http://schemas.microsoft.com/office/drawing/2014/main" id="{DD2313A7-FC8B-44EF-8F1E-4E8E9D96CF96}"/>
            </a:ext>
          </a:extLst>
        </xdr:cNvPr>
        <xdr:cNvSpPr txBox="1"/>
      </xdr:nvSpPr>
      <xdr:spPr>
        <a:xfrm>
          <a:off x="10515600" y="1353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90932</xdr:rowOff>
    </xdr:from>
    <xdr:to>
      <xdr:col>50</xdr:col>
      <xdr:colOff>165100</xdr:colOff>
      <xdr:row>80</xdr:row>
      <xdr:rowOff>21082</xdr:rowOff>
    </xdr:to>
    <xdr:sp macro="" textlink="">
      <xdr:nvSpPr>
        <xdr:cNvPr id="365" name="楕円 364">
          <a:extLst>
            <a:ext uri="{FF2B5EF4-FFF2-40B4-BE49-F238E27FC236}">
              <a16:creationId xmlns:a16="http://schemas.microsoft.com/office/drawing/2014/main" id="{F0CD6E86-B943-41E6-B215-B851AC8AEA23}"/>
            </a:ext>
          </a:extLst>
        </xdr:cNvPr>
        <xdr:cNvSpPr/>
      </xdr:nvSpPr>
      <xdr:spPr>
        <a:xfrm>
          <a:off x="9588500" y="136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128015</xdr:rowOff>
    </xdr:from>
    <xdr:to>
      <xdr:col>55</xdr:col>
      <xdr:colOff>0</xdr:colOff>
      <xdr:row>79</xdr:row>
      <xdr:rowOff>141732</xdr:rowOff>
    </xdr:to>
    <xdr:cxnSp macro="">
      <xdr:nvCxnSpPr>
        <xdr:cNvPr id="366" name="直線コネクタ 365">
          <a:extLst>
            <a:ext uri="{FF2B5EF4-FFF2-40B4-BE49-F238E27FC236}">
              <a16:creationId xmlns:a16="http://schemas.microsoft.com/office/drawing/2014/main" id="{FD57A127-EE45-498B-888E-1E0A446175AB}"/>
            </a:ext>
          </a:extLst>
        </xdr:cNvPr>
        <xdr:cNvCxnSpPr/>
      </xdr:nvCxnSpPr>
      <xdr:spPr>
        <a:xfrm flipV="1">
          <a:off x="9639300" y="1367256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106172</xdr:rowOff>
    </xdr:from>
    <xdr:to>
      <xdr:col>46</xdr:col>
      <xdr:colOff>38100</xdr:colOff>
      <xdr:row>80</xdr:row>
      <xdr:rowOff>36322</xdr:rowOff>
    </xdr:to>
    <xdr:sp macro="" textlink="">
      <xdr:nvSpPr>
        <xdr:cNvPr id="367" name="楕円 366">
          <a:extLst>
            <a:ext uri="{FF2B5EF4-FFF2-40B4-BE49-F238E27FC236}">
              <a16:creationId xmlns:a16="http://schemas.microsoft.com/office/drawing/2014/main" id="{3B3B603C-018B-453A-B1C6-2608EF49ECEB}"/>
            </a:ext>
          </a:extLst>
        </xdr:cNvPr>
        <xdr:cNvSpPr/>
      </xdr:nvSpPr>
      <xdr:spPr>
        <a:xfrm>
          <a:off x="8699500" y="1365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141732</xdr:rowOff>
    </xdr:from>
    <xdr:to>
      <xdr:col>50</xdr:col>
      <xdr:colOff>114300</xdr:colOff>
      <xdr:row>79</xdr:row>
      <xdr:rowOff>156972</xdr:rowOff>
    </xdr:to>
    <xdr:cxnSp macro="">
      <xdr:nvCxnSpPr>
        <xdr:cNvPr id="368" name="直線コネクタ 367">
          <a:extLst>
            <a:ext uri="{FF2B5EF4-FFF2-40B4-BE49-F238E27FC236}">
              <a16:creationId xmlns:a16="http://schemas.microsoft.com/office/drawing/2014/main" id="{08C6DC47-FFC1-4165-8E35-5BADF90F3AC3}"/>
            </a:ext>
          </a:extLst>
        </xdr:cNvPr>
        <xdr:cNvCxnSpPr/>
      </xdr:nvCxnSpPr>
      <xdr:spPr>
        <a:xfrm flipV="1">
          <a:off x="8750300" y="1368628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125985</xdr:rowOff>
    </xdr:from>
    <xdr:to>
      <xdr:col>41</xdr:col>
      <xdr:colOff>101600</xdr:colOff>
      <xdr:row>80</xdr:row>
      <xdr:rowOff>56135</xdr:rowOff>
    </xdr:to>
    <xdr:sp macro="" textlink="">
      <xdr:nvSpPr>
        <xdr:cNvPr id="369" name="楕円 368">
          <a:extLst>
            <a:ext uri="{FF2B5EF4-FFF2-40B4-BE49-F238E27FC236}">
              <a16:creationId xmlns:a16="http://schemas.microsoft.com/office/drawing/2014/main" id="{F34AC203-D90F-4BA1-8413-BE6D6825071C}"/>
            </a:ext>
          </a:extLst>
        </xdr:cNvPr>
        <xdr:cNvSpPr/>
      </xdr:nvSpPr>
      <xdr:spPr>
        <a:xfrm>
          <a:off x="7810500" y="136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156972</xdr:rowOff>
    </xdr:from>
    <xdr:to>
      <xdr:col>45</xdr:col>
      <xdr:colOff>177800</xdr:colOff>
      <xdr:row>80</xdr:row>
      <xdr:rowOff>5335</xdr:rowOff>
    </xdr:to>
    <xdr:cxnSp macro="">
      <xdr:nvCxnSpPr>
        <xdr:cNvPr id="370" name="直線コネクタ 369">
          <a:extLst>
            <a:ext uri="{FF2B5EF4-FFF2-40B4-BE49-F238E27FC236}">
              <a16:creationId xmlns:a16="http://schemas.microsoft.com/office/drawing/2014/main" id="{387DDEEB-E700-4D8A-96CA-C43EC83B72A6}"/>
            </a:ext>
          </a:extLst>
        </xdr:cNvPr>
        <xdr:cNvCxnSpPr/>
      </xdr:nvCxnSpPr>
      <xdr:spPr>
        <a:xfrm flipV="1">
          <a:off x="7861300" y="13701522"/>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159513</xdr:rowOff>
    </xdr:from>
    <xdr:to>
      <xdr:col>36</xdr:col>
      <xdr:colOff>165100</xdr:colOff>
      <xdr:row>80</xdr:row>
      <xdr:rowOff>89663</xdr:rowOff>
    </xdr:to>
    <xdr:sp macro="" textlink="">
      <xdr:nvSpPr>
        <xdr:cNvPr id="371" name="楕円 370">
          <a:extLst>
            <a:ext uri="{FF2B5EF4-FFF2-40B4-BE49-F238E27FC236}">
              <a16:creationId xmlns:a16="http://schemas.microsoft.com/office/drawing/2014/main" id="{04539E0D-DDC6-4A7B-85A7-2E3E56BC659E}"/>
            </a:ext>
          </a:extLst>
        </xdr:cNvPr>
        <xdr:cNvSpPr/>
      </xdr:nvSpPr>
      <xdr:spPr>
        <a:xfrm>
          <a:off x="6921500" y="1370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5335</xdr:rowOff>
    </xdr:from>
    <xdr:to>
      <xdr:col>41</xdr:col>
      <xdr:colOff>50800</xdr:colOff>
      <xdr:row>80</xdr:row>
      <xdr:rowOff>38863</xdr:rowOff>
    </xdr:to>
    <xdr:cxnSp macro="">
      <xdr:nvCxnSpPr>
        <xdr:cNvPr id="372" name="直線コネクタ 371">
          <a:extLst>
            <a:ext uri="{FF2B5EF4-FFF2-40B4-BE49-F238E27FC236}">
              <a16:creationId xmlns:a16="http://schemas.microsoft.com/office/drawing/2014/main" id="{49225010-ACCA-42C6-ACA0-330CAB891C9A}"/>
            </a:ext>
          </a:extLst>
        </xdr:cNvPr>
        <xdr:cNvCxnSpPr/>
      </xdr:nvCxnSpPr>
      <xdr:spPr>
        <a:xfrm flipV="1">
          <a:off x="6972300" y="13721335"/>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73" name="n_1aveValue【公営住宅】&#10;一人当たり面積">
          <a:extLst>
            <a:ext uri="{FF2B5EF4-FFF2-40B4-BE49-F238E27FC236}">
              <a16:creationId xmlns:a16="http://schemas.microsoft.com/office/drawing/2014/main" id="{B5C13B33-32F2-4400-A1B0-B31106F1E3E1}"/>
            </a:ext>
          </a:extLst>
        </xdr:cNvPr>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135653</xdr:rowOff>
    </xdr:from>
    <xdr:ext cx="469744" cy="259045"/>
    <xdr:sp macro="" textlink="">
      <xdr:nvSpPr>
        <xdr:cNvPr id="374" name="n_2aveValue【公営住宅】&#10;一人当たり面積">
          <a:extLst>
            <a:ext uri="{FF2B5EF4-FFF2-40B4-BE49-F238E27FC236}">
              <a16:creationId xmlns:a16="http://schemas.microsoft.com/office/drawing/2014/main" id="{756DAE18-F31A-4813-9C8F-65A798D7C3D2}"/>
            </a:ext>
          </a:extLst>
        </xdr:cNvPr>
        <xdr:cNvSpPr txBox="1"/>
      </xdr:nvSpPr>
      <xdr:spPr>
        <a:xfrm>
          <a:off x="8515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99840</xdr:rowOff>
    </xdr:from>
    <xdr:ext cx="469744" cy="259045"/>
    <xdr:sp macro="" textlink="">
      <xdr:nvSpPr>
        <xdr:cNvPr id="375" name="n_3aveValue【公営住宅】&#10;一人当たり面積">
          <a:extLst>
            <a:ext uri="{FF2B5EF4-FFF2-40B4-BE49-F238E27FC236}">
              <a16:creationId xmlns:a16="http://schemas.microsoft.com/office/drawing/2014/main" id="{B101BF8C-E518-4A5A-B145-8FD859D66EA7}"/>
            </a:ext>
          </a:extLst>
        </xdr:cNvPr>
        <xdr:cNvSpPr txBox="1"/>
      </xdr:nvSpPr>
      <xdr:spPr>
        <a:xfrm>
          <a:off x="7626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76" name="n_4aveValue【公営住宅】&#10;一人当たり面積">
          <a:extLst>
            <a:ext uri="{FF2B5EF4-FFF2-40B4-BE49-F238E27FC236}">
              <a16:creationId xmlns:a16="http://schemas.microsoft.com/office/drawing/2014/main" id="{0FB8B569-DB37-434B-9EDF-6D2F18D3FAB2}"/>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37609</xdr:rowOff>
    </xdr:from>
    <xdr:ext cx="469744" cy="259045"/>
    <xdr:sp macro="" textlink="">
      <xdr:nvSpPr>
        <xdr:cNvPr id="377" name="n_1mainValue【公営住宅】&#10;一人当たり面積">
          <a:extLst>
            <a:ext uri="{FF2B5EF4-FFF2-40B4-BE49-F238E27FC236}">
              <a16:creationId xmlns:a16="http://schemas.microsoft.com/office/drawing/2014/main" id="{AE2B0B27-4834-4186-8BA3-BACF4BEA9180}"/>
            </a:ext>
          </a:extLst>
        </xdr:cNvPr>
        <xdr:cNvSpPr txBox="1"/>
      </xdr:nvSpPr>
      <xdr:spPr>
        <a:xfrm>
          <a:off x="9391727" y="1341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52849</xdr:rowOff>
    </xdr:from>
    <xdr:ext cx="469744" cy="259045"/>
    <xdr:sp macro="" textlink="">
      <xdr:nvSpPr>
        <xdr:cNvPr id="378" name="n_2mainValue【公営住宅】&#10;一人当たり面積">
          <a:extLst>
            <a:ext uri="{FF2B5EF4-FFF2-40B4-BE49-F238E27FC236}">
              <a16:creationId xmlns:a16="http://schemas.microsoft.com/office/drawing/2014/main" id="{53A2AAF9-3A23-4974-8FA4-9D691E56269D}"/>
            </a:ext>
          </a:extLst>
        </xdr:cNvPr>
        <xdr:cNvSpPr txBox="1"/>
      </xdr:nvSpPr>
      <xdr:spPr>
        <a:xfrm>
          <a:off x="8515427" y="1342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72662</xdr:rowOff>
    </xdr:from>
    <xdr:ext cx="469744" cy="259045"/>
    <xdr:sp macro="" textlink="">
      <xdr:nvSpPr>
        <xdr:cNvPr id="379" name="n_3mainValue【公営住宅】&#10;一人当たり面積">
          <a:extLst>
            <a:ext uri="{FF2B5EF4-FFF2-40B4-BE49-F238E27FC236}">
              <a16:creationId xmlns:a16="http://schemas.microsoft.com/office/drawing/2014/main" id="{2F6FF12E-0953-433A-AE8A-4E09D6C98417}"/>
            </a:ext>
          </a:extLst>
        </xdr:cNvPr>
        <xdr:cNvSpPr txBox="1"/>
      </xdr:nvSpPr>
      <xdr:spPr>
        <a:xfrm>
          <a:off x="7626427" y="1344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106190</xdr:rowOff>
    </xdr:from>
    <xdr:ext cx="469744" cy="259045"/>
    <xdr:sp macro="" textlink="">
      <xdr:nvSpPr>
        <xdr:cNvPr id="380" name="n_4mainValue【公営住宅】&#10;一人当たり面積">
          <a:extLst>
            <a:ext uri="{FF2B5EF4-FFF2-40B4-BE49-F238E27FC236}">
              <a16:creationId xmlns:a16="http://schemas.microsoft.com/office/drawing/2014/main" id="{FACD3E49-06A7-4004-AEFE-AE49629D7043}"/>
            </a:ext>
          </a:extLst>
        </xdr:cNvPr>
        <xdr:cNvSpPr txBox="1"/>
      </xdr:nvSpPr>
      <xdr:spPr>
        <a:xfrm>
          <a:off x="6737427" y="1347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24B037-DA97-4432-8DE3-C832D31826A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8B0FF00F-BAE1-4AD2-8EED-48E2527CE4A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57C0C2D7-33E0-4CB8-B77B-C3F07062D3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B45837AC-F0B9-41B9-A4EA-176841D1FB1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8D18291A-17D7-4759-AD0E-8EEB3E47EAD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7D3A0C47-34B7-4CC8-A2EC-E149514E695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4E48EBBF-FE56-4295-B80A-86A35A654FC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4951B67E-4A83-4B1D-88FC-3CADF38DC11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A3D497B6-7701-45CA-B89E-7E28488CB84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FCD47C06-5762-49E9-BB99-CBCB1699A6B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FD56F753-EAD1-46A9-8E79-D85D0424464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56CDB9DB-D7D9-4FCB-A020-0A66CE1D628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717779E3-0887-43BE-9D59-32FA8FBF43D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CAA15960-F80A-424F-9E48-084432D5E2D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DE403E82-E724-487C-8CCD-FC60D9CF458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39EFAFE5-1F27-4658-BF2A-DB10C715D37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7F6CB3D6-7C27-4A2B-988B-10DF9CFC02E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964E2A7A-1C34-4D04-ABB1-BA4D13B382D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3B929BD8-8F99-42D2-ABED-CB25E36E8C1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EC1B09DD-FFE3-4F27-8DE9-F967BF1A6BF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4DBEF7EA-C3B5-4305-B089-BF4BC0E43D2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144C9EC4-DAE8-45A5-9E91-056D68BA2C2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C63A575-BBC2-4329-A8C1-2788C4ACD5E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DDB8C3BD-99F1-43C7-9264-9225B39E129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B1F2E42F-88B7-430B-BB04-A863965B0A0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15784</xdr:rowOff>
    </xdr:to>
    <xdr:cxnSp macro="">
      <xdr:nvCxnSpPr>
        <xdr:cNvPr id="406" name="直線コネクタ 405">
          <a:extLst>
            <a:ext uri="{FF2B5EF4-FFF2-40B4-BE49-F238E27FC236}">
              <a16:creationId xmlns:a16="http://schemas.microsoft.com/office/drawing/2014/main" id="{57B2F7F6-3560-49E2-A6C7-6364DCF71023}"/>
            </a:ext>
          </a:extLst>
        </xdr:cNvPr>
        <xdr:cNvCxnSpPr/>
      </xdr:nvCxnSpPr>
      <xdr:spPr>
        <a:xfrm flipV="1">
          <a:off x="4634865" y="17312639"/>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5A3A3CFF-C528-45DA-A59E-D88C25E91631}"/>
            </a:ext>
          </a:extLst>
        </xdr:cNvPr>
        <xdr:cNvSpPr txBox="1"/>
      </xdr:nvSpPr>
      <xdr:spPr>
        <a:xfrm>
          <a:off x="4673600" y="187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408" name="直線コネクタ 407">
          <a:extLst>
            <a:ext uri="{FF2B5EF4-FFF2-40B4-BE49-F238E27FC236}">
              <a16:creationId xmlns:a16="http://schemas.microsoft.com/office/drawing/2014/main" id="{D47D7018-D14A-476D-A55C-119F0E9A604D}"/>
            </a:ext>
          </a:extLst>
        </xdr:cNvPr>
        <xdr:cNvCxnSpPr/>
      </xdr:nvCxnSpPr>
      <xdr:spPr>
        <a:xfrm>
          <a:off x="4546600" y="1870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57A5E881-B8B8-4CA5-B94E-D4946CC5B196}"/>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10" name="直線コネクタ 409">
          <a:extLst>
            <a:ext uri="{FF2B5EF4-FFF2-40B4-BE49-F238E27FC236}">
              <a16:creationId xmlns:a16="http://schemas.microsoft.com/office/drawing/2014/main" id="{A5CEB008-5DBD-48FF-AD72-7E9776AA10BC}"/>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23784</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894F8618-AB43-4AA1-BBDA-310C0B5249C4}"/>
            </a:ext>
          </a:extLst>
        </xdr:cNvPr>
        <xdr:cNvSpPr txBox="1"/>
      </xdr:nvSpPr>
      <xdr:spPr>
        <a:xfrm>
          <a:off x="4673600" y="18026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xdr:rowOff>
    </xdr:from>
    <xdr:to>
      <xdr:col>24</xdr:col>
      <xdr:colOff>114300</xdr:colOff>
      <xdr:row>106</xdr:row>
      <xdr:rowOff>102507</xdr:rowOff>
    </xdr:to>
    <xdr:sp macro="" textlink="">
      <xdr:nvSpPr>
        <xdr:cNvPr id="412" name="フローチャート: 判断 411">
          <a:extLst>
            <a:ext uri="{FF2B5EF4-FFF2-40B4-BE49-F238E27FC236}">
              <a16:creationId xmlns:a16="http://schemas.microsoft.com/office/drawing/2014/main" id="{6E40C181-906F-4644-88C9-7A896190FC26}"/>
            </a:ext>
          </a:extLst>
        </xdr:cNvPr>
        <xdr:cNvSpPr/>
      </xdr:nvSpPr>
      <xdr:spPr>
        <a:xfrm>
          <a:off x="45847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156029</xdr:rowOff>
    </xdr:from>
    <xdr:to>
      <xdr:col>20</xdr:col>
      <xdr:colOff>38100</xdr:colOff>
      <xdr:row>106</xdr:row>
      <xdr:rowOff>86179</xdr:rowOff>
    </xdr:to>
    <xdr:sp macro="" textlink="">
      <xdr:nvSpPr>
        <xdr:cNvPr id="413" name="フローチャート: 判断 412">
          <a:extLst>
            <a:ext uri="{FF2B5EF4-FFF2-40B4-BE49-F238E27FC236}">
              <a16:creationId xmlns:a16="http://schemas.microsoft.com/office/drawing/2014/main" id="{F100E9CB-3AF3-4881-BB4E-A3313B2C3DA8}"/>
            </a:ext>
          </a:extLst>
        </xdr:cNvPr>
        <xdr:cNvSpPr/>
      </xdr:nvSpPr>
      <xdr:spPr>
        <a:xfrm>
          <a:off x="3746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162561</xdr:rowOff>
    </xdr:from>
    <xdr:to>
      <xdr:col>15</xdr:col>
      <xdr:colOff>101600</xdr:colOff>
      <xdr:row>106</xdr:row>
      <xdr:rowOff>92711</xdr:rowOff>
    </xdr:to>
    <xdr:sp macro="" textlink="">
      <xdr:nvSpPr>
        <xdr:cNvPr id="414" name="フローチャート: 判断 413">
          <a:extLst>
            <a:ext uri="{FF2B5EF4-FFF2-40B4-BE49-F238E27FC236}">
              <a16:creationId xmlns:a16="http://schemas.microsoft.com/office/drawing/2014/main" id="{E270B1CE-DFBE-40BC-BCCB-676BBEE2AB92}"/>
            </a:ext>
          </a:extLst>
        </xdr:cNvPr>
        <xdr:cNvSpPr/>
      </xdr:nvSpPr>
      <xdr:spPr>
        <a:xfrm>
          <a:off x="2857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5" name="フローチャート: 判断 414">
          <a:extLst>
            <a:ext uri="{FF2B5EF4-FFF2-40B4-BE49-F238E27FC236}">
              <a16:creationId xmlns:a16="http://schemas.microsoft.com/office/drawing/2014/main" id="{D55EA5CF-172A-46FA-817D-EE50E5A8BF3D}"/>
            </a:ext>
          </a:extLst>
        </xdr:cNvPr>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115207</xdr:rowOff>
    </xdr:from>
    <xdr:to>
      <xdr:col>6</xdr:col>
      <xdr:colOff>38100</xdr:colOff>
      <xdr:row>106</xdr:row>
      <xdr:rowOff>45357</xdr:rowOff>
    </xdr:to>
    <xdr:sp macro="" textlink="">
      <xdr:nvSpPr>
        <xdr:cNvPr id="416" name="フローチャート: 判断 415">
          <a:extLst>
            <a:ext uri="{FF2B5EF4-FFF2-40B4-BE49-F238E27FC236}">
              <a16:creationId xmlns:a16="http://schemas.microsoft.com/office/drawing/2014/main" id="{D482D217-7333-4BC5-A25D-0F2ED2DFCD69}"/>
            </a:ext>
          </a:extLst>
        </xdr:cNvPr>
        <xdr:cNvSpPr/>
      </xdr:nvSpPr>
      <xdr:spPr>
        <a:xfrm>
          <a:off x="1079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08F6AE8-EE21-445C-B1E1-7AC4C5F13E8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892B9DF-04A8-4734-87CC-26B06574A4F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F89DA5F-9578-4F42-BF7A-9FE629E6B28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288D68BE-DB50-4BBA-ABA5-F814924D2B6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2CCBB7CB-F107-436E-8B75-6368ECB23D2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136434</xdr:rowOff>
    </xdr:from>
    <xdr:to>
      <xdr:col>24</xdr:col>
      <xdr:colOff>114300</xdr:colOff>
      <xdr:row>109</xdr:row>
      <xdr:rowOff>66584</xdr:rowOff>
    </xdr:to>
    <xdr:sp macro="" textlink="">
      <xdr:nvSpPr>
        <xdr:cNvPr id="422" name="楕円 421">
          <a:extLst>
            <a:ext uri="{FF2B5EF4-FFF2-40B4-BE49-F238E27FC236}">
              <a16:creationId xmlns:a16="http://schemas.microsoft.com/office/drawing/2014/main" id="{AECC7669-65CD-4275-A470-C6253F825CB5}"/>
            </a:ext>
          </a:extLst>
        </xdr:cNvPr>
        <xdr:cNvSpPr/>
      </xdr:nvSpPr>
      <xdr:spPr>
        <a:xfrm>
          <a:off x="4584700" y="186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51361</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E6467EDE-A024-44C6-AFCE-C925CBD902FA}"/>
            </a:ext>
          </a:extLst>
        </xdr:cNvPr>
        <xdr:cNvSpPr txBox="1"/>
      </xdr:nvSpPr>
      <xdr:spPr>
        <a:xfrm>
          <a:off x="4673600" y="1856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71120</xdr:rowOff>
    </xdr:from>
    <xdr:to>
      <xdr:col>20</xdr:col>
      <xdr:colOff>38100</xdr:colOff>
      <xdr:row>109</xdr:row>
      <xdr:rowOff>1270</xdr:rowOff>
    </xdr:to>
    <xdr:sp macro="" textlink="">
      <xdr:nvSpPr>
        <xdr:cNvPr id="424" name="楕円 423">
          <a:extLst>
            <a:ext uri="{FF2B5EF4-FFF2-40B4-BE49-F238E27FC236}">
              <a16:creationId xmlns:a16="http://schemas.microsoft.com/office/drawing/2014/main" id="{99DDAECB-ED72-4EF2-92A2-9B01DAC156D9}"/>
            </a:ext>
          </a:extLst>
        </xdr:cNvPr>
        <xdr:cNvSpPr/>
      </xdr:nvSpPr>
      <xdr:spPr>
        <a:xfrm>
          <a:off x="3746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121920</xdr:rowOff>
    </xdr:from>
    <xdr:to>
      <xdr:col>24</xdr:col>
      <xdr:colOff>63500</xdr:colOff>
      <xdr:row>109</xdr:row>
      <xdr:rowOff>15784</xdr:rowOff>
    </xdr:to>
    <xdr:cxnSp macro="">
      <xdr:nvCxnSpPr>
        <xdr:cNvPr id="425" name="直線コネクタ 424">
          <a:extLst>
            <a:ext uri="{FF2B5EF4-FFF2-40B4-BE49-F238E27FC236}">
              <a16:creationId xmlns:a16="http://schemas.microsoft.com/office/drawing/2014/main" id="{DFB535F2-36A1-4D75-9360-50DCD6110796}"/>
            </a:ext>
          </a:extLst>
        </xdr:cNvPr>
        <xdr:cNvCxnSpPr/>
      </xdr:nvCxnSpPr>
      <xdr:spPr>
        <a:xfrm>
          <a:off x="3797300" y="1863852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48261</xdr:rowOff>
    </xdr:from>
    <xdr:to>
      <xdr:col>15</xdr:col>
      <xdr:colOff>101600</xdr:colOff>
      <xdr:row>108</xdr:row>
      <xdr:rowOff>149861</xdr:rowOff>
    </xdr:to>
    <xdr:sp macro="" textlink="">
      <xdr:nvSpPr>
        <xdr:cNvPr id="426" name="楕円 425">
          <a:extLst>
            <a:ext uri="{FF2B5EF4-FFF2-40B4-BE49-F238E27FC236}">
              <a16:creationId xmlns:a16="http://schemas.microsoft.com/office/drawing/2014/main" id="{1B7665C8-83DE-4CA8-BA32-396EADAC5FDF}"/>
            </a:ext>
          </a:extLst>
        </xdr:cNvPr>
        <xdr:cNvSpPr/>
      </xdr:nvSpPr>
      <xdr:spPr>
        <a:xfrm>
          <a:off x="2857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99061</xdr:rowOff>
    </xdr:from>
    <xdr:to>
      <xdr:col>19</xdr:col>
      <xdr:colOff>177800</xdr:colOff>
      <xdr:row>108</xdr:row>
      <xdr:rowOff>121920</xdr:rowOff>
    </xdr:to>
    <xdr:cxnSp macro="">
      <xdr:nvCxnSpPr>
        <xdr:cNvPr id="427" name="直線コネクタ 426">
          <a:extLst>
            <a:ext uri="{FF2B5EF4-FFF2-40B4-BE49-F238E27FC236}">
              <a16:creationId xmlns:a16="http://schemas.microsoft.com/office/drawing/2014/main" id="{DB2DD99C-4874-464F-96AB-7D308E92DD3D}"/>
            </a:ext>
          </a:extLst>
        </xdr:cNvPr>
        <xdr:cNvCxnSpPr/>
      </xdr:nvCxnSpPr>
      <xdr:spPr>
        <a:xfrm>
          <a:off x="2908300" y="18615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33564</xdr:rowOff>
    </xdr:from>
    <xdr:to>
      <xdr:col>10</xdr:col>
      <xdr:colOff>165100</xdr:colOff>
      <xdr:row>108</xdr:row>
      <xdr:rowOff>135164</xdr:rowOff>
    </xdr:to>
    <xdr:sp macro="" textlink="">
      <xdr:nvSpPr>
        <xdr:cNvPr id="428" name="楕円 427">
          <a:extLst>
            <a:ext uri="{FF2B5EF4-FFF2-40B4-BE49-F238E27FC236}">
              <a16:creationId xmlns:a16="http://schemas.microsoft.com/office/drawing/2014/main" id="{41E08D32-59BF-4B95-89B6-ED3D70417BA4}"/>
            </a:ext>
          </a:extLst>
        </xdr:cNvPr>
        <xdr:cNvSpPr/>
      </xdr:nvSpPr>
      <xdr:spPr>
        <a:xfrm>
          <a:off x="1968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84364</xdr:rowOff>
    </xdr:from>
    <xdr:to>
      <xdr:col>15</xdr:col>
      <xdr:colOff>50800</xdr:colOff>
      <xdr:row>108</xdr:row>
      <xdr:rowOff>99061</xdr:rowOff>
    </xdr:to>
    <xdr:cxnSp macro="">
      <xdr:nvCxnSpPr>
        <xdr:cNvPr id="429" name="直線コネクタ 428">
          <a:extLst>
            <a:ext uri="{FF2B5EF4-FFF2-40B4-BE49-F238E27FC236}">
              <a16:creationId xmlns:a16="http://schemas.microsoft.com/office/drawing/2014/main" id="{A571664B-784A-40B1-93BE-816E07C89BCC}"/>
            </a:ext>
          </a:extLst>
        </xdr:cNvPr>
        <xdr:cNvCxnSpPr/>
      </xdr:nvCxnSpPr>
      <xdr:spPr>
        <a:xfrm>
          <a:off x="2019300" y="18600964"/>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25400</xdr:rowOff>
    </xdr:from>
    <xdr:to>
      <xdr:col>6</xdr:col>
      <xdr:colOff>38100</xdr:colOff>
      <xdr:row>108</xdr:row>
      <xdr:rowOff>127000</xdr:rowOff>
    </xdr:to>
    <xdr:sp macro="" textlink="">
      <xdr:nvSpPr>
        <xdr:cNvPr id="430" name="楕円 429">
          <a:extLst>
            <a:ext uri="{FF2B5EF4-FFF2-40B4-BE49-F238E27FC236}">
              <a16:creationId xmlns:a16="http://schemas.microsoft.com/office/drawing/2014/main" id="{83E332B5-97D2-474D-BD8C-7568B59574F0}"/>
            </a:ext>
          </a:extLst>
        </xdr:cNvPr>
        <xdr:cNvSpPr/>
      </xdr:nvSpPr>
      <xdr:spPr>
        <a:xfrm>
          <a:off x="1079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76200</xdr:rowOff>
    </xdr:from>
    <xdr:to>
      <xdr:col>10</xdr:col>
      <xdr:colOff>114300</xdr:colOff>
      <xdr:row>108</xdr:row>
      <xdr:rowOff>84364</xdr:rowOff>
    </xdr:to>
    <xdr:cxnSp macro="">
      <xdr:nvCxnSpPr>
        <xdr:cNvPr id="431" name="直線コネクタ 430">
          <a:extLst>
            <a:ext uri="{FF2B5EF4-FFF2-40B4-BE49-F238E27FC236}">
              <a16:creationId xmlns:a16="http://schemas.microsoft.com/office/drawing/2014/main" id="{65597677-C37B-4658-ACF8-D37EEC014FC5}"/>
            </a:ext>
          </a:extLst>
        </xdr:cNvPr>
        <xdr:cNvCxnSpPr/>
      </xdr:nvCxnSpPr>
      <xdr:spPr>
        <a:xfrm>
          <a:off x="1130300" y="1859280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102706</xdr:rowOff>
    </xdr:from>
    <xdr:ext cx="405111" cy="259045"/>
    <xdr:sp macro="" textlink="">
      <xdr:nvSpPr>
        <xdr:cNvPr id="432" name="n_1aveValue【港湾・漁港】&#10;有形固定資産減価償却率">
          <a:extLst>
            <a:ext uri="{FF2B5EF4-FFF2-40B4-BE49-F238E27FC236}">
              <a16:creationId xmlns:a16="http://schemas.microsoft.com/office/drawing/2014/main" id="{46E42436-5BBF-41FA-9083-F4F4849B5626}"/>
            </a:ext>
          </a:extLst>
        </xdr:cNvPr>
        <xdr:cNvSpPr txBox="1"/>
      </xdr:nvSpPr>
      <xdr:spPr>
        <a:xfrm>
          <a:off x="3582044" y="1793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109238</xdr:rowOff>
    </xdr:from>
    <xdr:ext cx="405111" cy="259045"/>
    <xdr:sp macro="" textlink="">
      <xdr:nvSpPr>
        <xdr:cNvPr id="433" name="n_2aveValue【港湾・漁港】&#10;有形固定資産減価償却率">
          <a:extLst>
            <a:ext uri="{FF2B5EF4-FFF2-40B4-BE49-F238E27FC236}">
              <a16:creationId xmlns:a16="http://schemas.microsoft.com/office/drawing/2014/main" id="{0A3335B5-DF30-4453-AE28-6078AC249298}"/>
            </a:ext>
          </a:extLst>
        </xdr:cNvPr>
        <xdr:cNvSpPr txBox="1"/>
      </xdr:nvSpPr>
      <xdr:spPr>
        <a:xfrm>
          <a:off x="27057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65150</xdr:rowOff>
    </xdr:from>
    <xdr:ext cx="405111" cy="259045"/>
    <xdr:sp macro="" textlink="">
      <xdr:nvSpPr>
        <xdr:cNvPr id="434" name="n_3aveValue【港湾・漁港】&#10;有形固定資産減価償却率">
          <a:extLst>
            <a:ext uri="{FF2B5EF4-FFF2-40B4-BE49-F238E27FC236}">
              <a16:creationId xmlns:a16="http://schemas.microsoft.com/office/drawing/2014/main" id="{D980E898-5CB4-434A-9CE4-04D67E70310D}"/>
            </a:ext>
          </a:extLst>
        </xdr:cNvPr>
        <xdr:cNvSpPr txBox="1"/>
      </xdr:nvSpPr>
      <xdr:spPr>
        <a:xfrm>
          <a:off x="1816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61884</xdr:rowOff>
    </xdr:from>
    <xdr:ext cx="405111" cy="259045"/>
    <xdr:sp macro="" textlink="">
      <xdr:nvSpPr>
        <xdr:cNvPr id="435" name="n_4aveValue【港湾・漁港】&#10;有形固定資産減価償却率">
          <a:extLst>
            <a:ext uri="{FF2B5EF4-FFF2-40B4-BE49-F238E27FC236}">
              <a16:creationId xmlns:a16="http://schemas.microsoft.com/office/drawing/2014/main" id="{A8046546-43B8-441D-8149-F3C13856028F}"/>
            </a:ext>
          </a:extLst>
        </xdr:cNvPr>
        <xdr:cNvSpPr txBox="1"/>
      </xdr:nvSpPr>
      <xdr:spPr>
        <a:xfrm>
          <a:off x="927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163847</xdr:rowOff>
    </xdr:from>
    <xdr:ext cx="405111" cy="259045"/>
    <xdr:sp macro="" textlink="">
      <xdr:nvSpPr>
        <xdr:cNvPr id="436" name="n_1mainValue【港湾・漁港】&#10;有形固定資産減価償却率">
          <a:extLst>
            <a:ext uri="{FF2B5EF4-FFF2-40B4-BE49-F238E27FC236}">
              <a16:creationId xmlns:a16="http://schemas.microsoft.com/office/drawing/2014/main" id="{A5665FDF-7F8E-4FFC-BBE7-1B41C80720FF}"/>
            </a:ext>
          </a:extLst>
        </xdr:cNvPr>
        <xdr:cNvSpPr txBox="1"/>
      </xdr:nvSpPr>
      <xdr:spPr>
        <a:xfrm>
          <a:off x="3582044" y="186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140988</xdr:rowOff>
    </xdr:from>
    <xdr:ext cx="405111" cy="259045"/>
    <xdr:sp macro="" textlink="">
      <xdr:nvSpPr>
        <xdr:cNvPr id="437" name="n_2mainValue【港湾・漁港】&#10;有形固定資産減価償却率">
          <a:extLst>
            <a:ext uri="{FF2B5EF4-FFF2-40B4-BE49-F238E27FC236}">
              <a16:creationId xmlns:a16="http://schemas.microsoft.com/office/drawing/2014/main" id="{6227B03A-7271-45D4-8DB7-D7874EB577F2}"/>
            </a:ext>
          </a:extLst>
        </xdr:cNvPr>
        <xdr:cNvSpPr txBox="1"/>
      </xdr:nvSpPr>
      <xdr:spPr>
        <a:xfrm>
          <a:off x="2705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126291</xdr:rowOff>
    </xdr:from>
    <xdr:ext cx="405111" cy="259045"/>
    <xdr:sp macro="" textlink="">
      <xdr:nvSpPr>
        <xdr:cNvPr id="438" name="n_3mainValue【港湾・漁港】&#10;有形固定資産減価償却率">
          <a:extLst>
            <a:ext uri="{FF2B5EF4-FFF2-40B4-BE49-F238E27FC236}">
              <a16:creationId xmlns:a16="http://schemas.microsoft.com/office/drawing/2014/main" id="{5BE2C2B3-81F4-4227-8CBD-B0BA9B373E9A}"/>
            </a:ext>
          </a:extLst>
        </xdr:cNvPr>
        <xdr:cNvSpPr txBox="1"/>
      </xdr:nvSpPr>
      <xdr:spPr>
        <a:xfrm>
          <a:off x="1816744" y="1864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118127</xdr:rowOff>
    </xdr:from>
    <xdr:ext cx="405111" cy="259045"/>
    <xdr:sp macro="" textlink="">
      <xdr:nvSpPr>
        <xdr:cNvPr id="439" name="n_4mainValue【港湾・漁港】&#10;有形固定資産減価償却率">
          <a:extLst>
            <a:ext uri="{FF2B5EF4-FFF2-40B4-BE49-F238E27FC236}">
              <a16:creationId xmlns:a16="http://schemas.microsoft.com/office/drawing/2014/main" id="{EB9BE801-8D90-44B4-8D51-087CF7F148C3}"/>
            </a:ext>
          </a:extLst>
        </xdr:cNvPr>
        <xdr:cNvSpPr txBox="1"/>
      </xdr:nvSpPr>
      <xdr:spPr>
        <a:xfrm>
          <a:off x="927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C145F5E7-2324-49AA-B495-CC99A21C8BF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6C42549B-07FD-41DB-9758-1F0E94A3491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523CDE24-2D05-4A40-AA06-1B5338CF8D7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BBE1742E-DB1F-4E95-862E-A8146B70C59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D9FAAED2-4A79-47BC-93F3-F301BB6534E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79E8C31A-B495-4964-9082-7C295A61FFC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5E1F20B6-2EB9-4518-A921-3641C2D07FC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4F22C33A-EFFA-4FFE-A91A-211A0BA53BC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CD08B8E2-FF69-4DCE-91CA-96419188EB8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5683158B-612D-4713-A762-D00B8995F49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a:extLst>
            <a:ext uri="{FF2B5EF4-FFF2-40B4-BE49-F238E27FC236}">
              <a16:creationId xmlns:a16="http://schemas.microsoft.com/office/drawing/2014/main" id="{59FED895-5602-4574-BBA9-460E5563F857}"/>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a:extLst>
            <a:ext uri="{FF2B5EF4-FFF2-40B4-BE49-F238E27FC236}">
              <a16:creationId xmlns:a16="http://schemas.microsoft.com/office/drawing/2014/main" id="{66424A15-DD75-45F3-B473-B91944EF8BA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a:extLst>
            <a:ext uri="{FF2B5EF4-FFF2-40B4-BE49-F238E27FC236}">
              <a16:creationId xmlns:a16="http://schemas.microsoft.com/office/drawing/2014/main" id="{D07E1CDB-21D4-4293-8856-5F6DDE9D919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a:extLst>
            <a:ext uri="{FF2B5EF4-FFF2-40B4-BE49-F238E27FC236}">
              <a16:creationId xmlns:a16="http://schemas.microsoft.com/office/drawing/2014/main" id="{8A4C2211-3591-4F8C-9F7D-7FF0B476C792}"/>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a:extLst>
            <a:ext uri="{FF2B5EF4-FFF2-40B4-BE49-F238E27FC236}">
              <a16:creationId xmlns:a16="http://schemas.microsoft.com/office/drawing/2014/main" id="{69E0305B-016F-4B4D-B155-B76CC751724D}"/>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a:extLst>
            <a:ext uri="{FF2B5EF4-FFF2-40B4-BE49-F238E27FC236}">
              <a16:creationId xmlns:a16="http://schemas.microsoft.com/office/drawing/2014/main" id="{D4A3D1E8-53F9-4D6D-8E69-84E01928D24E}"/>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a:extLst>
            <a:ext uri="{FF2B5EF4-FFF2-40B4-BE49-F238E27FC236}">
              <a16:creationId xmlns:a16="http://schemas.microsoft.com/office/drawing/2014/main" id="{AC0C788A-F191-4023-9461-133833019E9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a:extLst>
            <a:ext uri="{FF2B5EF4-FFF2-40B4-BE49-F238E27FC236}">
              <a16:creationId xmlns:a16="http://schemas.microsoft.com/office/drawing/2014/main" id="{115C555A-EFC8-4E70-B365-2BA7B5E8BF89}"/>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a:extLst>
            <a:ext uri="{FF2B5EF4-FFF2-40B4-BE49-F238E27FC236}">
              <a16:creationId xmlns:a16="http://schemas.microsoft.com/office/drawing/2014/main" id="{98514B24-4056-4E9A-9D1E-A125DAF243F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9" name="テキスト ボックス 458">
          <a:extLst>
            <a:ext uri="{FF2B5EF4-FFF2-40B4-BE49-F238E27FC236}">
              <a16:creationId xmlns:a16="http://schemas.microsoft.com/office/drawing/2014/main" id="{2C77C57F-EC2A-48CD-AC3C-CA90DD4B3413}"/>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a:extLst>
            <a:ext uri="{FF2B5EF4-FFF2-40B4-BE49-F238E27FC236}">
              <a16:creationId xmlns:a16="http://schemas.microsoft.com/office/drawing/2014/main" id="{010B186A-3608-4C7E-AF9A-CCC8592CB5E3}"/>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61" name="テキスト ボックス 460">
          <a:extLst>
            <a:ext uri="{FF2B5EF4-FFF2-40B4-BE49-F238E27FC236}">
              <a16:creationId xmlns:a16="http://schemas.microsoft.com/office/drawing/2014/main" id="{71E2FB68-CA4E-4EA1-A0F9-B316D8DEB9C8}"/>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F06280A3-81B2-43C3-8FB8-5E6B1F7C934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3" name="テキスト ボックス 462">
          <a:extLst>
            <a:ext uri="{FF2B5EF4-FFF2-40B4-BE49-F238E27FC236}">
              <a16:creationId xmlns:a16="http://schemas.microsoft.com/office/drawing/2014/main" id="{8FF0F52A-DE36-4F5C-A6B3-9B6EB6361E4B}"/>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a:extLst>
            <a:ext uri="{FF2B5EF4-FFF2-40B4-BE49-F238E27FC236}">
              <a16:creationId xmlns:a16="http://schemas.microsoft.com/office/drawing/2014/main" id="{0F69EECB-5089-4D41-A2B8-47867169A1B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158947</xdr:rowOff>
    </xdr:from>
    <xdr:to>
      <xdr:col>54</xdr:col>
      <xdr:colOff>189865</xdr:colOff>
      <xdr:row>109</xdr:row>
      <xdr:rowOff>35255</xdr:rowOff>
    </xdr:to>
    <xdr:cxnSp macro="">
      <xdr:nvCxnSpPr>
        <xdr:cNvPr id="465" name="直線コネクタ 464">
          <a:extLst>
            <a:ext uri="{FF2B5EF4-FFF2-40B4-BE49-F238E27FC236}">
              <a16:creationId xmlns:a16="http://schemas.microsoft.com/office/drawing/2014/main" id="{C0FAA830-6764-4852-B193-0059210DB359}"/>
            </a:ext>
          </a:extLst>
        </xdr:cNvPr>
        <xdr:cNvCxnSpPr/>
      </xdr:nvCxnSpPr>
      <xdr:spPr>
        <a:xfrm flipV="1">
          <a:off x="10476865" y="17303947"/>
          <a:ext cx="0" cy="141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6" name="【港湾・漁港】&#10;一人当たり有形固定資産（償却資産）額最小値テキスト">
          <a:extLst>
            <a:ext uri="{FF2B5EF4-FFF2-40B4-BE49-F238E27FC236}">
              <a16:creationId xmlns:a16="http://schemas.microsoft.com/office/drawing/2014/main" id="{67EDE91F-E022-4F68-A477-4EFF6FF6AEE5}"/>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7" name="直線コネクタ 466">
          <a:extLst>
            <a:ext uri="{FF2B5EF4-FFF2-40B4-BE49-F238E27FC236}">
              <a16:creationId xmlns:a16="http://schemas.microsoft.com/office/drawing/2014/main" id="{D685A506-CB4A-4EE6-A4F8-4AE0998DB4B9}"/>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105624</xdr:rowOff>
    </xdr:from>
    <xdr:ext cx="599010" cy="259045"/>
    <xdr:sp macro="" textlink="">
      <xdr:nvSpPr>
        <xdr:cNvPr id="468" name="【港湾・漁港】&#10;一人当たり有形固定資産（償却資産）額最大値テキスト">
          <a:extLst>
            <a:ext uri="{FF2B5EF4-FFF2-40B4-BE49-F238E27FC236}">
              <a16:creationId xmlns:a16="http://schemas.microsoft.com/office/drawing/2014/main" id="{E79B3B34-3164-4DF1-802D-43FF0D2F1F26}"/>
            </a:ext>
          </a:extLst>
        </xdr:cNvPr>
        <xdr:cNvSpPr txBox="1"/>
      </xdr:nvSpPr>
      <xdr:spPr>
        <a:xfrm>
          <a:off x="10515600" y="1707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158947</xdr:rowOff>
    </xdr:from>
    <xdr:to>
      <xdr:col>55</xdr:col>
      <xdr:colOff>88900</xdr:colOff>
      <xdr:row>100</xdr:row>
      <xdr:rowOff>158947</xdr:rowOff>
    </xdr:to>
    <xdr:cxnSp macro="">
      <xdr:nvCxnSpPr>
        <xdr:cNvPr id="469" name="直線コネクタ 468">
          <a:extLst>
            <a:ext uri="{FF2B5EF4-FFF2-40B4-BE49-F238E27FC236}">
              <a16:creationId xmlns:a16="http://schemas.microsoft.com/office/drawing/2014/main" id="{BCB54F17-C33A-4EC3-91AB-A5CE532911FA}"/>
            </a:ext>
          </a:extLst>
        </xdr:cNvPr>
        <xdr:cNvCxnSpPr/>
      </xdr:nvCxnSpPr>
      <xdr:spPr>
        <a:xfrm>
          <a:off x="10388600" y="1730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105413</xdr:rowOff>
    </xdr:from>
    <xdr:ext cx="534377" cy="259045"/>
    <xdr:sp macro="" textlink="">
      <xdr:nvSpPr>
        <xdr:cNvPr id="470" name="【港湾・漁港】&#10;一人当たり有形固定資産（償却資産）額平均値テキスト">
          <a:extLst>
            <a:ext uri="{FF2B5EF4-FFF2-40B4-BE49-F238E27FC236}">
              <a16:creationId xmlns:a16="http://schemas.microsoft.com/office/drawing/2014/main" id="{E4751ABD-A8F2-4E39-BFB6-080B194C92A7}"/>
            </a:ext>
          </a:extLst>
        </xdr:cNvPr>
        <xdr:cNvSpPr txBox="1"/>
      </xdr:nvSpPr>
      <xdr:spPr>
        <a:xfrm>
          <a:off x="10515600" y="1845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126986</xdr:rowOff>
    </xdr:from>
    <xdr:to>
      <xdr:col>55</xdr:col>
      <xdr:colOff>50800</xdr:colOff>
      <xdr:row>108</xdr:row>
      <xdr:rowOff>57136</xdr:rowOff>
    </xdr:to>
    <xdr:sp macro="" textlink="">
      <xdr:nvSpPr>
        <xdr:cNvPr id="471" name="フローチャート: 判断 470">
          <a:extLst>
            <a:ext uri="{FF2B5EF4-FFF2-40B4-BE49-F238E27FC236}">
              <a16:creationId xmlns:a16="http://schemas.microsoft.com/office/drawing/2014/main" id="{716853E3-42C6-492E-ADEA-A974093A6189}"/>
            </a:ext>
          </a:extLst>
        </xdr:cNvPr>
        <xdr:cNvSpPr/>
      </xdr:nvSpPr>
      <xdr:spPr>
        <a:xfrm>
          <a:off x="104267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130034</xdr:rowOff>
    </xdr:from>
    <xdr:to>
      <xdr:col>50</xdr:col>
      <xdr:colOff>165100</xdr:colOff>
      <xdr:row>108</xdr:row>
      <xdr:rowOff>60184</xdr:rowOff>
    </xdr:to>
    <xdr:sp macro="" textlink="">
      <xdr:nvSpPr>
        <xdr:cNvPr id="472" name="フローチャート: 判断 471">
          <a:extLst>
            <a:ext uri="{FF2B5EF4-FFF2-40B4-BE49-F238E27FC236}">
              <a16:creationId xmlns:a16="http://schemas.microsoft.com/office/drawing/2014/main" id="{2CED6C30-E2C6-4B81-9B38-855D01D80A2A}"/>
            </a:ext>
          </a:extLst>
        </xdr:cNvPr>
        <xdr:cNvSpPr/>
      </xdr:nvSpPr>
      <xdr:spPr>
        <a:xfrm>
          <a:off x="9588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115041</xdr:rowOff>
    </xdr:from>
    <xdr:to>
      <xdr:col>46</xdr:col>
      <xdr:colOff>38100</xdr:colOff>
      <xdr:row>108</xdr:row>
      <xdr:rowOff>45191</xdr:rowOff>
    </xdr:to>
    <xdr:sp macro="" textlink="">
      <xdr:nvSpPr>
        <xdr:cNvPr id="473" name="フローチャート: 判断 472">
          <a:extLst>
            <a:ext uri="{FF2B5EF4-FFF2-40B4-BE49-F238E27FC236}">
              <a16:creationId xmlns:a16="http://schemas.microsoft.com/office/drawing/2014/main" id="{1125554F-0351-49EE-BF88-9727212B1B0C}"/>
            </a:ext>
          </a:extLst>
        </xdr:cNvPr>
        <xdr:cNvSpPr/>
      </xdr:nvSpPr>
      <xdr:spPr>
        <a:xfrm>
          <a:off x="8699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143861</xdr:rowOff>
    </xdr:from>
    <xdr:to>
      <xdr:col>41</xdr:col>
      <xdr:colOff>101600</xdr:colOff>
      <xdr:row>108</xdr:row>
      <xdr:rowOff>74011</xdr:rowOff>
    </xdr:to>
    <xdr:sp macro="" textlink="">
      <xdr:nvSpPr>
        <xdr:cNvPr id="474" name="フローチャート: 判断 473">
          <a:extLst>
            <a:ext uri="{FF2B5EF4-FFF2-40B4-BE49-F238E27FC236}">
              <a16:creationId xmlns:a16="http://schemas.microsoft.com/office/drawing/2014/main" id="{ABC48754-0A0B-483E-9AD1-06026090A23B}"/>
            </a:ext>
          </a:extLst>
        </xdr:cNvPr>
        <xdr:cNvSpPr/>
      </xdr:nvSpPr>
      <xdr:spPr>
        <a:xfrm>
          <a:off x="7810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150183</xdr:rowOff>
    </xdr:from>
    <xdr:to>
      <xdr:col>36</xdr:col>
      <xdr:colOff>165100</xdr:colOff>
      <xdr:row>108</xdr:row>
      <xdr:rowOff>80333</xdr:rowOff>
    </xdr:to>
    <xdr:sp macro="" textlink="">
      <xdr:nvSpPr>
        <xdr:cNvPr id="475" name="フローチャート: 判断 474">
          <a:extLst>
            <a:ext uri="{FF2B5EF4-FFF2-40B4-BE49-F238E27FC236}">
              <a16:creationId xmlns:a16="http://schemas.microsoft.com/office/drawing/2014/main" id="{5792781A-E8F2-414E-BDC3-C12A7E18BFCD}"/>
            </a:ext>
          </a:extLst>
        </xdr:cNvPr>
        <xdr:cNvSpPr/>
      </xdr:nvSpPr>
      <xdr:spPr>
        <a:xfrm>
          <a:off x="6921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5AB166D-8C39-4A30-9C33-35B25AC1CE1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4D3E467C-78DF-456B-9899-58D7537F6FF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5F77322-8484-467E-BC8B-634F7E62B48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C5BB8BFA-4C7F-4E38-B2D9-001842D61A9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3AF6560-43B8-448D-A589-8229E883E3F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62861</xdr:rowOff>
    </xdr:from>
    <xdr:to>
      <xdr:col>55</xdr:col>
      <xdr:colOff>50800</xdr:colOff>
      <xdr:row>107</xdr:row>
      <xdr:rowOff>164461</xdr:rowOff>
    </xdr:to>
    <xdr:sp macro="" textlink="">
      <xdr:nvSpPr>
        <xdr:cNvPr id="481" name="楕円 480">
          <a:extLst>
            <a:ext uri="{FF2B5EF4-FFF2-40B4-BE49-F238E27FC236}">
              <a16:creationId xmlns:a16="http://schemas.microsoft.com/office/drawing/2014/main" id="{F7431396-EE91-4C0F-8DDD-0C0ACE4F6226}"/>
            </a:ext>
          </a:extLst>
        </xdr:cNvPr>
        <xdr:cNvSpPr/>
      </xdr:nvSpPr>
      <xdr:spPr>
        <a:xfrm>
          <a:off x="10426700" y="1840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85738</xdr:rowOff>
    </xdr:from>
    <xdr:ext cx="534377" cy="259045"/>
    <xdr:sp macro="" textlink="">
      <xdr:nvSpPr>
        <xdr:cNvPr id="482" name="【港湾・漁港】&#10;一人当たり有形固定資産（償却資産）額該当値テキスト">
          <a:extLst>
            <a:ext uri="{FF2B5EF4-FFF2-40B4-BE49-F238E27FC236}">
              <a16:creationId xmlns:a16="http://schemas.microsoft.com/office/drawing/2014/main" id="{D232A7A2-22D8-4229-9EC4-A6B415AF99AE}"/>
            </a:ext>
          </a:extLst>
        </xdr:cNvPr>
        <xdr:cNvSpPr txBox="1"/>
      </xdr:nvSpPr>
      <xdr:spPr>
        <a:xfrm>
          <a:off x="10515600" y="1825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63018</xdr:rowOff>
    </xdr:from>
    <xdr:to>
      <xdr:col>50</xdr:col>
      <xdr:colOff>165100</xdr:colOff>
      <xdr:row>107</xdr:row>
      <xdr:rowOff>164618</xdr:rowOff>
    </xdr:to>
    <xdr:sp macro="" textlink="">
      <xdr:nvSpPr>
        <xdr:cNvPr id="483" name="楕円 482">
          <a:extLst>
            <a:ext uri="{FF2B5EF4-FFF2-40B4-BE49-F238E27FC236}">
              <a16:creationId xmlns:a16="http://schemas.microsoft.com/office/drawing/2014/main" id="{4B035C2D-C712-414A-95DF-34B06617375C}"/>
            </a:ext>
          </a:extLst>
        </xdr:cNvPr>
        <xdr:cNvSpPr/>
      </xdr:nvSpPr>
      <xdr:spPr>
        <a:xfrm>
          <a:off x="9588500" y="1840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113661</xdr:rowOff>
    </xdr:from>
    <xdr:to>
      <xdr:col>55</xdr:col>
      <xdr:colOff>0</xdr:colOff>
      <xdr:row>107</xdr:row>
      <xdr:rowOff>113818</xdr:rowOff>
    </xdr:to>
    <xdr:cxnSp macro="">
      <xdr:nvCxnSpPr>
        <xdr:cNvPr id="484" name="直線コネクタ 483">
          <a:extLst>
            <a:ext uri="{FF2B5EF4-FFF2-40B4-BE49-F238E27FC236}">
              <a16:creationId xmlns:a16="http://schemas.microsoft.com/office/drawing/2014/main" id="{75C2F63C-4375-48C7-8F6B-A3ECFFB47C14}"/>
            </a:ext>
          </a:extLst>
        </xdr:cNvPr>
        <xdr:cNvCxnSpPr/>
      </xdr:nvCxnSpPr>
      <xdr:spPr>
        <a:xfrm flipV="1">
          <a:off x="9639300" y="18458811"/>
          <a:ext cx="8382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71045</xdr:rowOff>
    </xdr:from>
    <xdr:to>
      <xdr:col>46</xdr:col>
      <xdr:colOff>38100</xdr:colOff>
      <xdr:row>108</xdr:row>
      <xdr:rowOff>1195</xdr:rowOff>
    </xdr:to>
    <xdr:sp macro="" textlink="">
      <xdr:nvSpPr>
        <xdr:cNvPr id="485" name="楕円 484">
          <a:extLst>
            <a:ext uri="{FF2B5EF4-FFF2-40B4-BE49-F238E27FC236}">
              <a16:creationId xmlns:a16="http://schemas.microsoft.com/office/drawing/2014/main" id="{715459B1-7B2E-4187-BE6E-4375DA50EBFB}"/>
            </a:ext>
          </a:extLst>
        </xdr:cNvPr>
        <xdr:cNvSpPr/>
      </xdr:nvSpPr>
      <xdr:spPr>
        <a:xfrm>
          <a:off x="8699500" y="184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113818</xdr:rowOff>
    </xdr:from>
    <xdr:to>
      <xdr:col>50</xdr:col>
      <xdr:colOff>114300</xdr:colOff>
      <xdr:row>107</xdr:row>
      <xdr:rowOff>121845</xdr:rowOff>
    </xdr:to>
    <xdr:cxnSp macro="">
      <xdr:nvCxnSpPr>
        <xdr:cNvPr id="486" name="直線コネクタ 485">
          <a:extLst>
            <a:ext uri="{FF2B5EF4-FFF2-40B4-BE49-F238E27FC236}">
              <a16:creationId xmlns:a16="http://schemas.microsoft.com/office/drawing/2014/main" id="{21036AEF-4DB7-4762-97C7-F492D0BA730F}"/>
            </a:ext>
          </a:extLst>
        </xdr:cNvPr>
        <xdr:cNvCxnSpPr/>
      </xdr:nvCxnSpPr>
      <xdr:spPr>
        <a:xfrm flipV="1">
          <a:off x="8750300" y="18458968"/>
          <a:ext cx="889000" cy="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74761</xdr:rowOff>
    </xdr:from>
    <xdr:to>
      <xdr:col>41</xdr:col>
      <xdr:colOff>101600</xdr:colOff>
      <xdr:row>108</xdr:row>
      <xdr:rowOff>4911</xdr:rowOff>
    </xdr:to>
    <xdr:sp macro="" textlink="">
      <xdr:nvSpPr>
        <xdr:cNvPr id="487" name="楕円 486">
          <a:extLst>
            <a:ext uri="{FF2B5EF4-FFF2-40B4-BE49-F238E27FC236}">
              <a16:creationId xmlns:a16="http://schemas.microsoft.com/office/drawing/2014/main" id="{4F47C057-9CA5-4CBF-818F-08BB7CCEB90D}"/>
            </a:ext>
          </a:extLst>
        </xdr:cNvPr>
        <xdr:cNvSpPr/>
      </xdr:nvSpPr>
      <xdr:spPr>
        <a:xfrm>
          <a:off x="7810500" y="1841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121845</xdr:rowOff>
    </xdr:from>
    <xdr:to>
      <xdr:col>45</xdr:col>
      <xdr:colOff>177800</xdr:colOff>
      <xdr:row>107</xdr:row>
      <xdr:rowOff>125561</xdr:rowOff>
    </xdr:to>
    <xdr:cxnSp macro="">
      <xdr:nvCxnSpPr>
        <xdr:cNvPr id="488" name="直線コネクタ 487">
          <a:extLst>
            <a:ext uri="{FF2B5EF4-FFF2-40B4-BE49-F238E27FC236}">
              <a16:creationId xmlns:a16="http://schemas.microsoft.com/office/drawing/2014/main" id="{1F3056B7-1F15-46AA-9615-3B657C012399}"/>
            </a:ext>
          </a:extLst>
        </xdr:cNvPr>
        <xdr:cNvCxnSpPr/>
      </xdr:nvCxnSpPr>
      <xdr:spPr>
        <a:xfrm flipV="1">
          <a:off x="7861300" y="18466995"/>
          <a:ext cx="8890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79353</xdr:rowOff>
    </xdr:from>
    <xdr:to>
      <xdr:col>36</xdr:col>
      <xdr:colOff>165100</xdr:colOff>
      <xdr:row>108</xdr:row>
      <xdr:rowOff>9503</xdr:rowOff>
    </xdr:to>
    <xdr:sp macro="" textlink="">
      <xdr:nvSpPr>
        <xdr:cNvPr id="489" name="楕円 488">
          <a:extLst>
            <a:ext uri="{FF2B5EF4-FFF2-40B4-BE49-F238E27FC236}">
              <a16:creationId xmlns:a16="http://schemas.microsoft.com/office/drawing/2014/main" id="{777360FC-269C-4080-9D33-D88557C49DCC}"/>
            </a:ext>
          </a:extLst>
        </xdr:cNvPr>
        <xdr:cNvSpPr/>
      </xdr:nvSpPr>
      <xdr:spPr>
        <a:xfrm>
          <a:off x="6921500" y="184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125561</xdr:rowOff>
    </xdr:from>
    <xdr:to>
      <xdr:col>41</xdr:col>
      <xdr:colOff>50800</xdr:colOff>
      <xdr:row>107</xdr:row>
      <xdr:rowOff>130153</xdr:rowOff>
    </xdr:to>
    <xdr:cxnSp macro="">
      <xdr:nvCxnSpPr>
        <xdr:cNvPr id="490" name="直線コネクタ 489">
          <a:extLst>
            <a:ext uri="{FF2B5EF4-FFF2-40B4-BE49-F238E27FC236}">
              <a16:creationId xmlns:a16="http://schemas.microsoft.com/office/drawing/2014/main" id="{7596C728-F0BA-45E2-AB20-C2ABFE0CAB36}"/>
            </a:ext>
          </a:extLst>
        </xdr:cNvPr>
        <xdr:cNvCxnSpPr/>
      </xdr:nvCxnSpPr>
      <xdr:spPr>
        <a:xfrm flipV="1">
          <a:off x="6972300" y="18470711"/>
          <a:ext cx="889000" cy="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51311</xdr:rowOff>
    </xdr:from>
    <xdr:ext cx="534377" cy="259045"/>
    <xdr:sp macro="" textlink="">
      <xdr:nvSpPr>
        <xdr:cNvPr id="491" name="n_1aveValue【港湾・漁港】&#10;一人当たり有形固定資産（償却資産）額">
          <a:extLst>
            <a:ext uri="{FF2B5EF4-FFF2-40B4-BE49-F238E27FC236}">
              <a16:creationId xmlns:a16="http://schemas.microsoft.com/office/drawing/2014/main" id="{F5A609B9-32CE-4530-B47A-22E9A4DC7E84}"/>
            </a:ext>
          </a:extLst>
        </xdr:cNvPr>
        <xdr:cNvSpPr txBox="1"/>
      </xdr:nvSpPr>
      <xdr:spPr>
        <a:xfrm>
          <a:off x="93594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36318</xdr:rowOff>
    </xdr:from>
    <xdr:ext cx="534377" cy="259045"/>
    <xdr:sp macro="" textlink="">
      <xdr:nvSpPr>
        <xdr:cNvPr id="492" name="n_2aveValue【港湾・漁港】&#10;一人当たり有形固定資産（償却資産）額">
          <a:extLst>
            <a:ext uri="{FF2B5EF4-FFF2-40B4-BE49-F238E27FC236}">
              <a16:creationId xmlns:a16="http://schemas.microsoft.com/office/drawing/2014/main" id="{B35A0C59-E0F3-4E1E-AF70-A1FF38199DFF}"/>
            </a:ext>
          </a:extLst>
        </xdr:cNvPr>
        <xdr:cNvSpPr txBox="1"/>
      </xdr:nvSpPr>
      <xdr:spPr>
        <a:xfrm>
          <a:off x="84831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65138</xdr:rowOff>
    </xdr:from>
    <xdr:ext cx="534377" cy="259045"/>
    <xdr:sp macro="" textlink="">
      <xdr:nvSpPr>
        <xdr:cNvPr id="493" name="n_3aveValue【港湾・漁港】&#10;一人当たり有形固定資産（償却資産）額">
          <a:extLst>
            <a:ext uri="{FF2B5EF4-FFF2-40B4-BE49-F238E27FC236}">
              <a16:creationId xmlns:a16="http://schemas.microsoft.com/office/drawing/2014/main" id="{A5FEFBB1-6231-4D63-8157-591194AA3ADC}"/>
            </a:ext>
          </a:extLst>
        </xdr:cNvPr>
        <xdr:cNvSpPr txBox="1"/>
      </xdr:nvSpPr>
      <xdr:spPr>
        <a:xfrm>
          <a:off x="75941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71460</xdr:rowOff>
    </xdr:from>
    <xdr:ext cx="534377" cy="259045"/>
    <xdr:sp macro="" textlink="">
      <xdr:nvSpPr>
        <xdr:cNvPr id="494" name="n_4aveValue【港湾・漁港】&#10;一人当たり有形固定資産（償却資産）額">
          <a:extLst>
            <a:ext uri="{FF2B5EF4-FFF2-40B4-BE49-F238E27FC236}">
              <a16:creationId xmlns:a16="http://schemas.microsoft.com/office/drawing/2014/main" id="{978AA595-C84C-4E96-9283-5C98FADD7E12}"/>
            </a:ext>
          </a:extLst>
        </xdr:cNvPr>
        <xdr:cNvSpPr txBox="1"/>
      </xdr:nvSpPr>
      <xdr:spPr>
        <a:xfrm>
          <a:off x="6705111" y="185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9695</xdr:rowOff>
    </xdr:from>
    <xdr:ext cx="534377" cy="259045"/>
    <xdr:sp macro="" textlink="">
      <xdr:nvSpPr>
        <xdr:cNvPr id="495" name="n_1mainValue【港湾・漁港】&#10;一人当たり有形固定資産（償却資産）額">
          <a:extLst>
            <a:ext uri="{FF2B5EF4-FFF2-40B4-BE49-F238E27FC236}">
              <a16:creationId xmlns:a16="http://schemas.microsoft.com/office/drawing/2014/main" id="{6CCB5E83-C33A-489D-B8F8-D21BF239B2E0}"/>
            </a:ext>
          </a:extLst>
        </xdr:cNvPr>
        <xdr:cNvSpPr txBox="1"/>
      </xdr:nvSpPr>
      <xdr:spPr>
        <a:xfrm>
          <a:off x="9359411" y="1818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17722</xdr:rowOff>
    </xdr:from>
    <xdr:ext cx="534377" cy="259045"/>
    <xdr:sp macro="" textlink="">
      <xdr:nvSpPr>
        <xdr:cNvPr id="496" name="n_2mainValue【港湾・漁港】&#10;一人当たり有形固定資産（償却資産）額">
          <a:extLst>
            <a:ext uri="{FF2B5EF4-FFF2-40B4-BE49-F238E27FC236}">
              <a16:creationId xmlns:a16="http://schemas.microsoft.com/office/drawing/2014/main" id="{B2CD4266-A6E0-4C60-8FA1-9DB2E079EDD6}"/>
            </a:ext>
          </a:extLst>
        </xdr:cNvPr>
        <xdr:cNvSpPr txBox="1"/>
      </xdr:nvSpPr>
      <xdr:spPr>
        <a:xfrm>
          <a:off x="8483111" y="1819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21438</xdr:rowOff>
    </xdr:from>
    <xdr:ext cx="534377" cy="259045"/>
    <xdr:sp macro="" textlink="">
      <xdr:nvSpPr>
        <xdr:cNvPr id="497" name="n_3mainValue【港湾・漁港】&#10;一人当たり有形固定資産（償却資産）額">
          <a:extLst>
            <a:ext uri="{FF2B5EF4-FFF2-40B4-BE49-F238E27FC236}">
              <a16:creationId xmlns:a16="http://schemas.microsoft.com/office/drawing/2014/main" id="{7E8B2DF6-B49D-4799-9B1F-756BBA33EB5B}"/>
            </a:ext>
          </a:extLst>
        </xdr:cNvPr>
        <xdr:cNvSpPr txBox="1"/>
      </xdr:nvSpPr>
      <xdr:spPr>
        <a:xfrm>
          <a:off x="7594111" y="181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26030</xdr:rowOff>
    </xdr:from>
    <xdr:ext cx="534377" cy="259045"/>
    <xdr:sp macro="" textlink="">
      <xdr:nvSpPr>
        <xdr:cNvPr id="498" name="n_4mainValue【港湾・漁港】&#10;一人当たり有形固定資産（償却資産）額">
          <a:extLst>
            <a:ext uri="{FF2B5EF4-FFF2-40B4-BE49-F238E27FC236}">
              <a16:creationId xmlns:a16="http://schemas.microsoft.com/office/drawing/2014/main" id="{3FEB7823-497E-4832-8068-1097F26BF7F2}"/>
            </a:ext>
          </a:extLst>
        </xdr:cNvPr>
        <xdr:cNvSpPr txBox="1"/>
      </xdr:nvSpPr>
      <xdr:spPr>
        <a:xfrm>
          <a:off x="6705111" y="181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5716439A-596E-443A-8D6F-11A013D92BE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26B3E289-C920-4A07-9EAB-D3E90E8D268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0F54A8C1-0528-4023-9454-C329AF111D1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582155B2-0691-472F-854F-0DA5D9A0472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9D3D8CDE-AEA3-49E7-AF8D-9721864EE8B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C6B14C7C-ADF0-4359-81EF-DB9C8172A78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F7A22641-416D-47B3-984A-36AED98E2F2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752A2BBE-F6A1-48FA-91B7-9460C6B3F9A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29756DC3-92C6-43CE-B014-8981F28CA86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5928BD3C-F075-4BCA-8481-08A6A826F31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1C8244DD-AD69-474D-86AC-6B0736C3E1A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34D18F58-285F-486A-9723-807C1847FE4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328B376F-A102-4843-BE7F-AB22FD15D37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7E6BC999-5FCC-4A31-A981-092A2657503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934E69D5-5E8C-4965-9F2F-ECA33B4C035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9BFF2D2A-C59C-4306-8FE3-5146CE352AE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6A2107C2-C960-434D-B139-74BC85694C4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ADE6C62F-DF6A-45E4-A1A4-EB5325A79D5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9BE753C0-14F2-45A5-B054-AA036F58C69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15EB8EBF-BF09-4D04-9D4E-A543C585680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E0FAC570-28AD-47DF-8A00-61CE0E155D1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7E219E0C-61FC-44C8-AC48-DBB42006FA6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94ADA049-D292-4D46-91FE-3A8DB5945DC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認定こども園・幼稚園・保育所】&#10;有形固定資産減価償却率グラフ枠">
          <a:extLst>
            <a:ext uri="{FF2B5EF4-FFF2-40B4-BE49-F238E27FC236}">
              <a16:creationId xmlns:a16="http://schemas.microsoft.com/office/drawing/2014/main" id="{73856BFF-3B4A-43B6-B93D-27B98A8AACC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523" name="直線コネクタ 522">
          <a:extLst>
            <a:ext uri="{FF2B5EF4-FFF2-40B4-BE49-F238E27FC236}">
              <a16:creationId xmlns:a16="http://schemas.microsoft.com/office/drawing/2014/main" id="{80E9827B-1E30-4D72-A134-1D2493BA4651}"/>
            </a:ext>
          </a:extLst>
        </xdr:cNvPr>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524" name="【認定こども園・幼稚園・保育所】&#10;有形固定資産減価償却率最小値テキスト">
          <a:extLst>
            <a:ext uri="{FF2B5EF4-FFF2-40B4-BE49-F238E27FC236}">
              <a16:creationId xmlns:a16="http://schemas.microsoft.com/office/drawing/2014/main" id="{691113A9-A1F8-468C-AC72-C3DF99472F4A}"/>
            </a:ext>
          </a:extLst>
        </xdr:cNvPr>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525" name="直線コネクタ 524">
          <a:extLst>
            <a:ext uri="{FF2B5EF4-FFF2-40B4-BE49-F238E27FC236}">
              <a16:creationId xmlns:a16="http://schemas.microsoft.com/office/drawing/2014/main" id="{04408FF9-395C-45F6-B7BD-53AF4AE8FE71}"/>
            </a:ext>
          </a:extLst>
        </xdr:cNvPr>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26" name="【認定こども園・幼稚園・保育所】&#10;有形固定資産減価償却率最大値テキスト">
          <a:extLst>
            <a:ext uri="{FF2B5EF4-FFF2-40B4-BE49-F238E27FC236}">
              <a16:creationId xmlns:a16="http://schemas.microsoft.com/office/drawing/2014/main" id="{A967759E-890A-43B3-94B0-C4DAA60E704B}"/>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7" name="直線コネクタ 526">
          <a:extLst>
            <a:ext uri="{FF2B5EF4-FFF2-40B4-BE49-F238E27FC236}">
              <a16:creationId xmlns:a16="http://schemas.microsoft.com/office/drawing/2014/main" id="{923D6AD3-9367-44A7-B786-8FFF70C269AC}"/>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8" name="【認定こども園・幼稚園・保育所】&#10;有形固定資産減価償却率平均値テキスト">
          <a:extLst>
            <a:ext uri="{FF2B5EF4-FFF2-40B4-BE49-F238E27FC236}">
              <a16:creationId xmlns:a16="http://schemas.microsoft.com/office/drawing/2014/main" id="{129A3DD2-BC69-45CD-93C3-B3A05CDC5CD7}"/>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9" name="フローチャート: 判断 528">
          <a:extLst>
            <a:ext uri="{FF2B5EF4-FFF2-40B4-BE49-F238E27FC236}">
              <a16:creationId xmlns:a16="http://schemas.microsoft.com/office/drawing/2014/main" id="{18BE24AF-AF53-4322-8867-A2B78E3A3548}"/>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530" name="フローチャート: 判断 529">
          <a:extLst>
            <a:ext uri="{FF2B5EF4-FFF2-40B4-BE49-F238E27FC236}">
              <a16:creationId xmlns:a16="http://schemas.microsoft.com/office/drawing/2014/main" id="{44F51B87-25E0-42D7-9E2E-8473EA2CEFE0}"/>
            </a:ext>
          </a:extLst>
        </xdr:cNvPr>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531" name="フローチャート: 判断 530">
          <a:extLst>
            <a:ext uri="{FF2B5EF4-FFF2-40B4-BE49-F238E27FC236}">
              <a16:creationId xmlns:a16="http://schemas.microsoft.com/office/drawing/2014/main" id="{D4378665-E877-4D8C-BADD-9D77BA3953E9}"/>
            </a:ext>
          </a:extLst>
        </xdr:cNvPr>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32" name="フローチャート: 判断 531">
          <a:extLst>
            <a:ext uri="{FF2B5EF4-FFF2-40B4-BE49-F238E27FC236}">
              <a16:creationId xmlns:a16="http://schemas.microsoft.com/office/drawing/2014/main" id="{5177BC9D-41E8-4E5B-AFD0-6B39A3827153}"/>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533" name="フローチャート: 判断 532">
          <a:extLst>
            <a:ext uri="{FF2B5EF4-FFF2-40B4-BE49-F238E27FC236}">
              <a16:creationId xmlns:a16="http://schemas.microsoft.com/office/drawing/2014/main" id="{D1A3C7ED-F3B1-4E18-873C-F937028182AB}"/>
            </a:ext>
          </a:extLst>
        </xdr:cNvPr>
        <xdr:cNvSpPr/>
      </xdr:nvSpPr>
      <xdr:spPr>
        <a:xfrm>
          <a:off x="12763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72D191E-4E2A-4535-AC5A-C5E48DF456B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D6D9BF0-E73C-4960-9C21-A42314B4EB5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368DD054-900E-4FC4-8515-3558783A771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D33DF2F1-613D-49EB-A4E6-4EBDB3BE1DD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A9CD7E24-3AEC-4D9B-8F36-1451EC4D418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141605</xdr:rowOff>
    </xdr:from>
    <xdr:to>
      <xdr:col>85</xdr:col>
      <xdr:colOff>177800</xdr:colOff>
      <xdr:row>40</xdr:row>
      <xdr:rowOff>71755</xdr:rowOff>
    </xdr:to>
    <xdr:sp macro="" textlink="">
      <xdr:nvSpPr>
        <xdr:cNvPr id="539" name="楕円 538">
          <a:extLst>
            <a:ext uri="{FF2B5EF4-FFF2-40B4-BE49-F238E27FC236}">
              <a16:creationId xmlns:a16="http://schemas.microsoft.com/office/drawing/2014/main" id="{F3DD8FBB-28DB-4F9D-A7DF-2E1770CCBD16}"/>
            </a:ext>
          </a:extLst>
        </xdr:cNvPr>
        <xdr:cNvSpPr/>
      </xdr:nvSpPr>
      <xdr:spPr>
        <a:xfrm>
          <a:off x="162687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120032</xdr:rowOff>
    </xdr:from>
    <xdr:ext cx="405111" cy="259045"/>
    <xdr:sp macro="" textlink="">
      <xdr:nvSpPr>
        <xdr:cNvPr id="540" name="【認定こども園・幼稚園・保育所】&#10;有形固定資産減価償却率該当値テキスト">
          <a:extLst>
            <a:ext uri="{FF2B5EF4-FFF2-40B4-BE49-F238E27FC236}">
              <a16:creationId xmlns:a16="http://schemas.microsoft.com/office/drawing/2014/main" id="{8CD36CF1-C3A5-47E2-9AC4-A764109D4699}"/>
            </a:ext>
          </a:extLst>
        </xdr:cNvPr>
        <xdr:cNvSpPr txBox="1"/>
      </xdr:nvSpPr>
      <xdr:spPr>
        <a:xfrm>
          <a:off x="16357600"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76835</xdr:rowOff>
    </xdr:from>
    <xdr:to>
      <xdr:col>81</xdr:col>
      <xdr:colOff>101600</xdr:colOff>
      <xdr:row>40</xdr:row>
      <xdr:rowOff>6985</xdr:rowOff>
    </xdr:to>
    <xdr:sp macro="" textlink="">
      <xdr:nvSpPr>
        <xdr:cNvPr id="541" name="楕円 540">
          <a:extLst>
            <a:ext uri="{FF2B5EF4-FFF2-40B4-BE49-F238E27FC236}">
              <a16:creationId xmlns:a16="http://schemas.microsoft.com/office/drawing/2014/main" id="{2E9EB0A5-80DD-4F71-93F6-690A570A84E3}"/>
            </a:ext>
          </a:extLst>
        </xdr:cNvPr>
        <xdr:cNvSpPr/>
      </xdr:nvSpPr>
      <xdr:spPr>
        <a:xfrm>
          <a:off x="15430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127635</xdr:rowOff>
    </xdr:from>
    <xdr:to>
      <xdr:col>85</xdr:col>
      <xdr:colOff>127000</xdr:colOff>
      <xdr:row>40</xdr:row>
      <xdr:rowOff>20955</xdr:rowOff>
    </xdr:to>
    <xdr:cxnSp macro="">
      <xdr:nvCxnSpPr>
        <xdr:cNvPr id="542" name="直線コネクタ 541">
          <a:extLst>
            <a:ext uri="{FF2B5EF4-FFF2-40B4-BE49-F238E27FC236}">
              <a16:creationId xmlns:a16="http://schemas.microsoft.com/office/drawing/2014/main" id="{D26BDB5C-471C-4F0E-89C6-40BEB12C0C1A}"/>
            </a:ext>
          </a:extLst>
        </xdr:cNvPr>
        <xdr:cNvCxnSpPr/>
      </xdr:nvCxnSpPr>
      <xdr:spPr>
        <a:xfrm>
          <a:off x="15481300" y="681418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43" name="楕円 542">
          <a:extLst>
            <a:ext uri="{FF2B5EF4-FFF2-40B4-BE49-F238E27FC236}">
              <a16:creationId xmlns:a16="http://schemas.microsoft.com/office/drawing/2014/main" id="{5DBBB765-3E13-4F1C-8101-03D9A86BB53F}"/>
            </a:ext>
          </a:extLst>
        </xdr:cNvPr>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127635</xdr:rowOff>
    </xdr:from>
    <xdr:to>
      <xdr:col>81</xdr:col>
      <xdr:colOff>50800</xdr:colOff>
      <xdr:row>39</xdr:row>
      <xdr:rowOff>133350</xdr:rowOff>
    </xdr:to>
    <xdr:cxnSp macro="">
      <xdr:nvCxnSpPr>
        <xdr:cNvPr id="544" name="直線コネクタ 543">
          <a:extLst>
            <a:ext uri="{FF2B5EF4-FFF2-40B4-BE49-F238E27FC236}">
              <a16:creationId xmlns:a16="http://schemas.microsoft.com/office/drawing/2014/main" id="{7CF40838-B274-45B1-8364-239F93918845}"/>
            </a:ext>
          </a:extLst>
        </xdr:cNvPr>
        <xdr:cNvCxnSpPr/>
      </xdr:nvCxnSpPr>
      <xdr:spPr>
        <a:xfrm flipV="1">
          <a:off x="14592300" y="68141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42545</xdr:rowOff>
    </xdr:from>
    <xdr:to>
      <xdr:col>72</xdr:col>
      <xdr:colOff>38100</xdr:colOff>
      <xdr:row>39</xdr:row>
      <xdr:rowOff>144145</xdr:rowOff>
    </xdr:to>
    <xdr:sp macro="" textlink="">
      <xdr:nvSpPr>
        <xdr:cNvPr id="545" name="楕円 544">
          <a:extLst>
            <a:ext uri="{FF2B5EF4-FFF2-40B4-BE49-F238E27FC236}">
              <a16:creationId xmlns:a16="http://schemas.microsoft.com/office/drawing/2014/main" id="{F88BB56D-13CB-4101-965A-8D5F0E985598}"/>
            </a:ext>
          </a:extLst>
        </xdr:cNvPr>
        <xdr:cNvSpPr/>
      </xdr:nvSpPr>
      <xdr:spPr>
        <a:xfrm>
          <a:off x="13652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93345</xdr:rowOff>
    </xdr:from>
    <xdr:to>
      <xdr:col>76</xdr:col>
      <xdr:colOff>114300</xdr:colOff>
      <xdr:row>39</xdr:row>
      <xdr:rowOff>133350</xdr:rowOff>
    </xdr:to>
    <xdr:cxnSp macro="">
      <xdr:nvCxnSpPr>
        <xdr:cNvPr id="546" name="直線コネクタ 545">
          <a:extLst>
            <a:ext uri="{FF2B5EF4-FFF2-40B4-BE49-F238E27FC236}">
              <a16:creationId xmlns:a16="http://schemas.microsoft.com/office/drawing/2014/main" id="{EBB30323-8E51-4E6A-8CA5-EF34B5F5E64C}"/>
            </a:ext>
          </a:extLst>
        </xdr:cNvPr>
        <xdr:cNvCxnSpPr/>
      </xdr:nvCxnSpPr>
      <xdr:spPr>
        <a:xfrm>
          <a:off x="13703300" y="67798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74930</xdr:rowOff>
    </xdr:from>
    <xdr:to>
      <xdr:col>67</xdr:col>
      <xdr:colOff>101600</xdr:colOff>
      <xdr:row>40</xdr:row>
      <xdr:rowOff>5080</xdr:rowOff>
    </xdr:to>
    <xdr:sp macro="" textlink="">
      <xdr:nvSpPr>
        <xdr:cNvPr id="547" name="楕円 546">
          <a:extLst>
            <a:ext uri="{FF2B5EF4-FFF2-40B4-BE49-F238E27FC236}">
              <a16:creationId xmlns:a16="http://schemas.microsoft.com/office/drawing/2014/main" id="{AACF6892-94A5-4245-89F4-A48CA404B0AC}"/>
            </a:ext>
          </a:extLst>
        </xdr:cNvPr>
        <xdr:cNvSpPr/>
      </xdr:nvSpPr>
      <xdr:spPr>
        <a:xfrm>
          <a:off x="12763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93345</xdr:rowOff>
    </xdr:from>
    <xdr:to>
      <xdr:col>71</xdr:col>
      <xdr:colOff>177800</xdr:colOff>
      <xdr:row>39</xdr:row>
      <xdr:rowOff>125730</xdr:rowOff>
    </xdr:to>
    <xdr:cxnSp macro="">
      <xdr:nvCxnSpPr>
        <xdr:cNvPr id="548" name="直線コネクタ 547">
          <a:extLst>
            <a:ext uri="{FF2B5EF4-FFF2-40B4-BE49-F238E27FC236}">
              <a16:creationId xmlns:a16="http://schemas.microsoft.com/office/drawing/2014/main" id="{7AD56FDF-900B-4452-89E3-9B51543C193F}"/>
            </a:ext>
          </a:extLst>
        </xdr:cNvPr>
        <xdr:cNvCxnSpPr/>
      </xdr:nvCxnSpPr>
      <xdr:spPr>
        <a:xfrm flipV="1">
          <a:off x="12814300" y="67798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549" name="n_1aveValue【認定こども園・幼稚園・保育所】&#10;有形固定資産減価償却率">
          <a:extLst>
            <a:ext uri="{FF2B5EF4-FFF2-40B4-BE49-F238E27FC236}">
              <a16:creationId xmlns:a16="http://schemas.microsoft.com/office/drawing/2014/main" id="{9C872C37-86A4-4819-BE6C-5F734FD92AFA}"/>
            </a:ext>
          </a:extLst>
        </xdr:cNvPr>
        <xdr:cNvSpPr txBox="1"/>
      </xdr:nvSpPr>
      <xdr:spPr>
        <a:xfrm>
          <a:off x="15266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550" name="n_2aveValue【認定こども園・幼稚園・保育所】&#10;有形固定資産減価償却率">
          <a:extLst>
            <a:ext uri="{FF2B5EF4-FFF2-40B4-BE49-F238E27FC236}">
              <a16:creationId xmlns:a16="http://schemas.microsoft.com/office/drawing/2014/main" id="{5665BE54-A28D-40B2-8779-0538384E2723}"/>
            </a:ext>
          </a:extLst>
        </xdr:cNvPr>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51" name="n_3aveValue【認定こども園・幼稚園・保育所】&#10;有形固定資産減価償却率">
          <a:extLst>
            <a:ext uri="{FF2B5EF4-FFF2-40B4-BE49-F238E27FC236}">
              <a16:creationId xmlns:a16="http://schemas.microsoft.com/office/drawing/2014/main" id="{D1D46A31-B98D-43C1-912E-3A15F26216CA}"/>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17797</xdr:rowOff>
    </xdr:from>
    <xdr:ext cx="405111" cy="259045"/>
    <xdr:sp macro="" textlink="">
      <xdr:nvSpPr>
        <xdr:cNvPr id="552" name="n_4aveValue【認定こども園・幼稚園・保育所】&#10;有形固定資産減価償却率">
          <a:extLst>
            <a:ext uri="{FF2B5EF4-FFF2-40B4-BE49-F238E27FC236}">
              <a16:creationId xmlns:a16="http://schemas.microsoft.com/office/drawing/2014/main" id="{E2380DDD-CFAF-4DC2-B047-2EDE60FF2393}"/>
            </a:ext>
          </a:extLst>
        </xdr:cNvPr>
        <xdr:cNvSpPr txBox="1"/>
      </xdr:nvSpPr>
      <xdr:spPr>
        <a:xfrm>
          <a:off x="12611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169562</xdr:rowOff>
    </xdr:from>
    <xdr:ext cx="405111" cy="259045"/>
    <xdr:sp macro="" textlink="">
      <xdr:nvSpPr>
        <xdr:cNvPr id="553" name="n_1mainValue【認定こども園・幼稚園・保育所】&#10;有形固定資産減価償却率">
          <a:extLst>
            <a:ext uri="{FF2B5EF4-FFF2-40B4-BE49-F238E27FC236}">
              <a16:creationId xmlns:a16="http://schemas.microsoft.com/office/drawing/2014/main" id="{24E080C8-7810-4A31-B705-BE69F890DFD6}"/>
            </a:ext>
          </a:extLst>
        </xdr:cNvPr>
        <xdr:cNvSpPr txBox="1"/>
      </xdr:nvSpPr>
      <xdr:spPr>
        <a:xfrm>
          <a:off x="15266044" y="685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54" name="n_2mainValue【認定こども園・幼稚園・保育所】&#10;有形固定資産減価償却率">
          <a:extLst>
            <a:ext uri="{FF2B5EF4-FFF2-40B4-BE49-F238E27FC236}">
              <a16:creationId xmlns:a16="http://schemas.microsoft.com/office/drawing/2014/main" id="{2348262B-5FF7-480F-83DE-1F6D4A0BEDBC}"/>
            </a:ext>
          </a:extLst>
        </xdr:cNvPr>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135272</xdr:rowOff>
    </xdr:from>
    <xdr:ext cx="405111" cy="259045"/>
    <xdr:sp macro="" textlink="">
      <xdr:nvSpPr>
        <xdr:cNvPr id="555" name="n_3mainValue【認定こども園・幼稚園・保育所】&#10;有形固定資産減価償却率">
          <a:extLst>
            <a:ext uri="{FF2B5EF4-FFF2-40B4-BE49-F238E27FC236}">
              <a16:creationId xmlns:a16="http://schemas.microsoft.com/office/drawing/2014/main" id="{5F52620E-E5E0-4225-92DD-13B8DB33E704}"/>
            </a:ext>
          </a:extLst>
        </xdr:cNvPr>
        <xdr:cNvSpPr txBox="1"/>
      </xdr:nvSpPr>
      <xdr:spPr>
        <a:xfrm>
          <a:off x="13500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167657</xdr:rowOff>
    </xdr:from>
    <xdr:ext cx="405111" cy="259045"/>
    <xdr:sp macro="" textlink="">
      <xdr:nvSpPr>
        <xdr:cNvPr id="556" name="n_4mainValue【認定こども園・幼稚園・保育所】&#10;有形固定資産減価償却率">
          <a:extLst>
            <a:ext uri="{FF2B5EF4-FFF2-40B4-BE49-F238E27FC236}">
              <a16:creationId xmlns:a16="http://schemas.microsoft.com/office/drawing/2014/main" id="{64D93B1B-578C-4B53-B266-4F4FFC5160C1}"/>
            </a:ext>
          </a:extLst>
        </xdr:cNvPr>
        <xdr:cNvSpPr txBox="1"/>
      </xdr:nvSpPr>
      <xdr:spPr>
        <a:xfrm>
          <a:off x="12611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41B99BB2-6CAB-43EC-9B62-F1CF5B9A18F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7B4D6516-B123-4E61-AE7E-274D03062EE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8E702CEE-7573-4C23-B285-7EF8A221597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BF9DC09F-314E-445E-96A7-4D6E1EA9988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B818DD12-09CB-400E-92DC-C56DC3DC25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D9C91E2B-9482-41FC-B9B7-D21E0765F0A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6E3F6D9F-10BC-48D7-94AC-83FB065367F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6E55D6C1-B64C-418C-8991-CB98C5E0C7E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D1972044-1962-4F47-BBB3-70B84C1869C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7797BF8F-1DD5-4168-9BA9-71FBE82B904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7" name="直線コネクタ 566">
          <a:extLst>
            <a:ext uri="{FF2B5EF4-FFF2-40B4-BE49-F238E27FC236}">
              <a16:creationId xmlns:a16="http://schemas.microsoft.com/office/drawing/2014/main" id="{E5E2CDB9-90A2-408B-9DC4-1AECB5B42A5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8" name="テキスト ボックス 567">
          <a:extLst>
            <a:ext uri="{FF2B5EF4-FFF2-40B4-BE49-F238E27FC236}">
              <a16:creationId xmlns:a16="http://schemas.microsoft.com/office/drawing/2014/main" id="{21A7000A-9A20-4214-8221-EC7F0F68064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9" name="直線コネクタ 568">
          <a:extLst>
            <a:ext uri="{FF2B5EF4-FFF2-40B4-BE49-F238E27FC236}">
              <a16:creationId xmlns:a16="http://schemas.microsoft.com/office/drawing/2014/main" id="{81C13285-5E9A-4782-981E-2326D960F8B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0" name="テキスト ボックス 569">
          <a:extLst>
            <a:ext uri="{FF2B5EF4-FFF2-40B4-BE49-F238E27FC236}">
              <a16:creationId xmlns:a16="http://schemas.microsoft.com/office/drawing/2014/main" id="{C62F036F-0B59-49C5-AFB8-2CAA3294858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1" name="直線コネクタ 570">
          <a:extLst>
            <a:ext uri="{FF2B5EF4-FFF2-40B4-BE49-F238E27FC236}">
              <a16:creationId xmlns:a16="http://schemas.microsoft.com/office/drawing/2014/main" id="{38F727EB-B1AF-44F4-9C7C-901A765F461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2" name="テキスト ボックス 571">
          <a:extLst>
            <a:ext uri="{FF2B5EF4-FFF2-40B4-BE49-F238E27FC236}">
              <a16:creationId xmlns:a16="http://schemas.microsoft.com/office/drawing/2014/main" id="{9486A39D-B382-480E-B07F-C851BAA0230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3" name="直線コネクタ 572">
          <a:extLst>
            <a:ext uri="{FF2B5EF4-FFF2-40B4-BE49-F238E27FC236}">
              <a16:creationId xmlns:a16="http://schemas.microsoft.com/office/drawing/2014/main" id="{34F7B6CC-3E61-4D66-92FD-A987D66B23C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4" name="テキスト ボックス 573">
          <a:extLst>
            <a:ext uri="{FF2B5EF4-FFF2-40B4-BE49-F238E27FC236}">
              <a16:creationId xmlns:a16="http://schemas.microsoft.com/office/drawing/2014/main" id="{09E08316-68C5-44BC-AB6A-7450F107518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5" name="直線コネクタ 574">
          <a:extLst>
            <a:ext uri="{FF2B5EF4-FFF2-40B4-BE49-F238E27FC236}">
              <a16:creationId xmlns:a16="http://schemas.microsoft.com/office/drawing/2014/main" id="{8FA3C513-9FED-4E28-8A72-C6FF21E7418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6" name="テキスト ボックス 575">
          <a:extLst>
            <a:ext uri="{FF2B5EF4-FFF2-40B4-BE49-F238E27FC236}">
              <a16:creationId xmlns:a16="http://schemas.microsoft.com/office/drawing/2014/main" id="{EEBC518A-01E0-4060-A4BB-3F236333332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2DD87BB1-6696-4DA7-8456-6AB48E74EDC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8" name="テキスト ボックス 577">
          <a:extLst>
            <a:ext uri="{FF2B5EF4-FFF2-40B4-BE49-F238E27FC236}">
              <a16:creationId xmlns:a16="http://schemas.microsoft.com/office/drawing/2014/main" id="{57DBD427-F3DA-457E-A7A0-CC4BF8BA90C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認定こども園・幼稚園・保育所】&#10;一人当たり面積グラフ枠">
          <a:extLst>
            <a:ext uri="{FF2B5EF4-FFF2-40B4-BE49-F238E27FC236}">
              <a16:creationId xmlns:a16="http://schemas.microsoft.com/office/drawing/2014/main" id="{1E69C431-5129-4B08-BFA9-BFADC8DA740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580" name="直線コネクタ 579">
          <a:extLst>
            <a:ext uri="{FF2B5EF4-FFF2-40B4-BE49-F238E27FC236}">
              <a16:creationId xmlns:a16="http://schemas.microsoft.com/office/drawing/2014/main" id="{D34B1951-A2F5-4CD7-AD8D-097AA8311A8A}"/>
            </a:ext>
          </a:extLst>
        </xdr:cNvPr>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81" name="【認定こども園・幼稚園・保育所】&#10;一人当たり面積最小値テキスト">
          <a:extLst>
            <a:ext uri="{FF2B5EF4-FFF2-40B4-BE49-F238E27FC236}">
              <a16:creationId xmlns:a16="http://schemas.microsoft.com/office/drawing/2014/main" id="{3F564D00-636A-413D-BF05-134BACF36355}"/>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82" name="直線コネクタ 581">
          <a:extLst>
            <a:ext uri="{FF2B5EF4-FFF2-40B4-BE49-F238E27FC236}">
              <a16:creationId xmlns:a16="http://schemas.microsoft.com/office/drawing/2014/main" id="{93B6B7D6-C711-4775-BAFE-169894901406}"/>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83" name="【認定こども園・幼稚園・保育所】&#10;一人当たり面積最大値テキスト">
          <a:extLst>
            <a:ext uri="{FF2B5EF4-FFF2-40B4-BE49-F238E27FC236}">
              <a16:creationId xmlns:a16="http://schemas.microsoft.com/office/drawing/2014/main" id="{94A5B282-C10A-4338-A20E-A5D7820961B4}"/>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84" name="直線コネクタ 583">
          <a:extLst>
            <a:ext uri="{FF2B5EF4-FFF2-40B4-BE49-F238E27FC236}">
              <a16:creationId xmlns:a16="http://schemas.microsoft.com/office/drawing/2014/main" id="{8A5546A2-2AE4-45C9-ACDC-414CC22E2991}"/>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5" name="【認定こども園・幼稚園・保育所】&#10;一人当たり面積平均値テキスト">
          <a:extLst>
            <a:ext uri="{FF2B5EF4-FFF2-40B4-BE49-F238E27FC236}">
              <a16:creationId xmlns:a16="http://schemas.microsoft.com/office/drawing/2014/main" id="{F730B97D-1332-4F7E-8CAF-3B84A6E9770B}"/>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6" name="フローチャート: 判断 585">
          <a:extLst>
            <a:ext uri="{FF2B5EF4-FFF2-40B4-BE49-F238E27FC236}">
              <a16:creationId xmlns:a16="http://schemas.microsoft.com/office/drawing/2014/main" id="{9FD2A273-B480-48CA-8E3B-034984A08869}"/>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87" name="フローチャート: 判断 586">
          <a:extLst>
            <a:ext uri="{FF2B5EF4-FFF2-40B4-BE49-F238E27FC236}">
              <a16:creationId xmlns:a16="http://schemas.microsoft.com/office/drawing/2014/main" id="{CAACB22E-01C2-4268-9B9F-0DDCA2C22382}"/>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8" name="フローチャート: 判断 587">
          <a:extLst>
            <a:ext uri="{FF2B5EF4-FFF2-40B4-BE49-F238E27FC236}">
              <a16:creationId xmlns:a16="http://schemas.microsoft.com/office/drawing/2014/main" id="{3924A497-798F-4AE8-98A5-AE9ED4BBF8B6}"/>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589" name="フローチャート: 判断 588">
          <a:extLst>
            <a:ext uri="{FF2B5EF4-FFF2-40B4-BE49-F238E27FC236}">
              <a16:creationId xmlns:a16="http://schemas.microsoft.com/office/drawing/2014/main" id="{3A3ED87D-1E8D-4C65-9B7F-7A5E79BD0CD9}"/>
            </a:ext>
          </a:extLst>
        </xdr:cNvPr>
        <xdr:cNvSpPr/>
      </xdr:nvSpPr>
      <xdr:spPr>
        <a:xfrm>
          <a:off x="19494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90" name="フローチャート: 判断 589">
          <a:extLst>
            <a:ext uri="{FF2B5EF4-FFF2-40B4-BE49-F238E27FC236}">
              <a16:creationId xmlns:a16="http://schemas.microsoft.com/office/drawing/2014/main" id="{C0D3194E-4913-49EF-9413-F32B9652571A}"/>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D5FD50E-AFC4-477F-8D05-EC44C98701A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EEEBC55-ACA7-4DB4-B386-196C2BA0F4C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E3F7D7E4-AAEA-4D5B-B881-CE555C37B95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232BF90B-5F2F-41C1-9786-DAEBF4ACECB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7651EDD8-60CB-4877-98EC-E640F534A63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67310</xdr:rowOff>
    </xdr:from>
    <xdr:to>
      <xdr:col>116</xdr:col>
      <xdr:colOff>114300</xdr:colOff>
      <xdr:row>41</xdr:row>
      <xdr:rowOff>168910</xdr:rowOff>
    </xdr:to>
    <xdr:sp macro="" textlink="">
      <xdr:nvSpPr>
        <xdr:cNvPr id="596" name="楕円 595">
          <a:extLst>
            <a:ext uri="{FF2B5EF4-FFF2-40B4-BE49-F238E27FC236}">
              <a16:creationId xmlns:a16="http://schemas.microsoft.com/office/drawing/2014/main" id="{B86DA674-2F0A-482E-95CC-85A737A05760}"/>
            </a:ext>
          </a:extLst>
        </xdr:cNvPr>
        <xdr:cNvSpPr/>
      </xdr:nvSpPr>
      <xdr:spPr>
        <a:xfrm>
          <a:off x="22110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153687</xdr:rowOff>
    </xdr:from>
    <xdr:ext cx="469744" cy="259045"/>
    <xdr:sp macro="" textlink="">
      <xdr:nvSpPr>
        <xdr:cNvPr id="597" name="【認定こども園・幼稚園・保育所】&#10;一人当たり面積該当値テキスト">
          <a:extLst>
            <a:ext uri="{FF2B5EF4-FFF2-40B4-BE49-F238E27FC236}">
              <a16:creationId xmlns:a16="http://schemas.microsoft.com/office/drawing/2014/main" id="{F4230565-AA0F-4EAC-B3E8-9EAB5FD6F7CB}"/>
            </a:ext>
          </a:extLst>
        </xdr:cNvPr>
        <xdr:cNvSpPr txBox="1"/>
      </xdr:nvSpPr>
      <xdr:spPr>
        <a:xfrm>
          <a:off x="22199600"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74930</xdr:rowOff>
    </xdr:from>
    <xdr:to>
      <xdr:col>112</xdr:col>
      <xdr:colOff>38100</xdr:colOff>
      <xdr:row>42</xdr:row>
      <xdr:rowOff>5080</xdr:rowOff>
    </xdr:to>
    <xdr:sp macro="" textlink="">
      <xdr:nvSpPr>
        <xdr:cNvPr id="598" name="楕円 597">
          <a:extLst>
            <a:ext uri="{FF2B5EF4-FFF2-40B4-BE49-F238E27FC236}">
              <a16:creationId xmlns:a16="http://schemas.microsoft.com/office/drawing/2014/main" id="{CD71F639-F125-4B6B-8A55-F3EF22E722C9}"/>
            </a:ext>
          </a:extLst>
        </xdr:cNvPr>
        <xdr:cNvSpPr/>
      </xdr:nvSpPr>
      <xdr:spPr>
        <a:xfrm>
          <a:off x="21272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118110</xdr:rowOff>
    </xdr:from>
    <xdr:to>
      <xdr:col>116</xdr:col>
      <xdr:colOff>63500</xdr:colOff>
      <xdr:row>41</xdr:row>
      <xdr:rowOff>125730</xdr:rowOff>
    </xdr:to>
    <xdr:cxnSp macro="">
      <xdr:nvCxnSpPr>
        <xdr:cNvPr id="599" name="直線コネクタ 598">
          <a:extLst>
            <a:ext uri="{FF2B5EF4-FFF2-40B4-BE49-F238E27FC236}">
              <a16:creationId xmlns:a16="http://schemas.microsoft.com/office/drawing/2014/main" id="{42986B7B-95EC-4F38-8BCC-1AA892D2662D}"/>
            </a:ext>
          </a:extLst>
        </xdr:cNvPr>
        <xdr:cNvCxnSpPr/>
      </xdr:nvCxnSpPr>
      <xdr:spPr>
        <a:xfrm flipV="1">
          <a:off x="21323300" y="7147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74930</xdr:rowOff>
    </xdr:from>
    <xdr:to>
      <xdr:col>107</xdr:col>
      <xdr:colOff>101600</xdr:colOff>
      <xdr:row>42</xdr:row>
      <xdr:rowOff>5080</xdr:rowOff>
    </xdr:to>
    <xdr:sp macro="" textlink="">
      <xdr:nvSpPr>
        <xdr:cNvPr id="600" name="楕円 599">
          <a:extLst>
            <a:ext uri="{FF2B5EF4-FFF2-40B4-BE49-F238E27FC236}">
              <a16:creationId xmlns:a16="http://schemas.microsoft.com/office/drawing/2014/main" id="{0153CAFF-7B3D-473F-AC17-829FA6EBAEF4}"/>
            </a:ext>
          </a:extLst>
        </xdr:cNvPr>
        <xdr:cNvSpPr/>
      </xdr:nvSpPr>
      <xdr:spPr>
        <a:xfrm>
          <a:off x="20383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125730</xdr:rowOff>
    </xdr:from>
    <xdr:to>
      <xdr:col>111</xdr:col>
      <xdr:colOff>177800</xdr:colOff>
      <xdr:row>41</xdr:row>
      <xdr:rowOff>125730</xdr:rowOff>
    </xdr:to>
    <xdr:cxnSp macro="">
      <xdr:nvCxnSpPr>
        <xdr:cNvPr id="601" name="直線コネクタ 600">
          <a:extLst>
            <a:ext uri="{FF2B5EF4-FFF2-40B4-BE49-F238E27FC236}">
              <a16:creationId xmlns:a16="http://schemas.microsoft.com/office/drawing/2014/main" id="{D25D13E4-EB49-4FE5-9B2B-B1589A7DAB10}"/>
            </a:ext>
          </a:extLst>
        </xdr:cNvPr>
        <xdr:cNvCxnSpPr/>
      </xdr:nvCxnSpPr>
      <xdr:spPr>
        <a:xfrm>
          <a:off x="20434300" y="715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44450</xdr:rowOff>
    </xdr:from>
    <xdr:to>
      <xdr:col>102</xdr:col>
      <xdr:colOff>165100</xdr:colOff>
      <xdr:row>41</xdr:row>
      <xdr:rowOff>146050</xdr:rowOff>
    </xdr:to>
    <xdr:sp macro="" textlink="">
      <xdr:nvSpPr>
        <xdr:cNvPr id="602" name="楕円 601">
          <a:extLst>
            <a:ext uri="{FF2B5EF4-FFF2-40B4-BE49-F238E27FC236}">
              <a16:creationId xmlns:a16="http://schemas.microsoft.com/office/drawing/2014/main" id="{E8BAF247-3E56-4C42-BBA9-EB8979340833}"/>
            </a:ext>
          </a:extLst>
        </xdr:cNvPr>
        <xdr:cNvSpPr/>
      </xdr:nvSpPr>
      <xdr:spPr>
        <a:xfrm>
          <a:off x="19494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95250</xdr:rowOff>
    </xdr:from>
    <xdr:to>
      <xdr:col>107</xdr:col>
      <xdr:colOff>50800</xdr:colOff>
      <xdr:row>41</xdr:row>
      <xdr:rowOff>125730</xdr:rowOff>
    </xdr:to>
    <xdr:cxnSp macro="">
      <xdr:nvCxnSpPr>
        <xdr:cNvPr id="603" name="直線コネクタ 602">
          <a:extLst>
            <a:ext uri="{FF2B5EF4-FFF2-40B4-BE49-F238E27FC236}">
              <a16:creationId xmlns:a16="http://schemas.microsoft.com/office/drawing/2014/main" id="{04A77464-02AC-420F-8F41-478B9ECD1333}"/>
            </a:ext>
          </a:extLst>
        </xdr:cNvPr>
        <xdr:cNvCxnSpPr/>
      </xdr:nvCxnSpPr>
      <xdr:spPr>
        <a:xfrm>
          <a:off x="19545300" y="7124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13970</xdr:rowOff>
    </xdr:from>
    <xdr:to>
      <xdr:col>98</xdr:col>
      <xdr:colOff>38100</xdr:colOff>
      <xdr:row>41</xdr:row>
      <xdr:rowOff>115570</xdr:rowOff>
    </xdr:to>
    <xdr:sp macro="" textlink="">
      <xdr:nvSpPr>
        <xdr:cNvPr id="604" name="楕円 603">
          <a:extLst>
            <a:ext uri="{FF2B5EF4-FFF2-40B4-BE49-F238E27FC236}">
              <a16:creationId xmlns:a16="http://schemas.microsoft.com/office/drawing/2014/main" id="{14EC7F23-DBB6-4512-A000-65EE2B0364C8}"/>
            </a:ext>
          </a:extLst>
        </xdr:cNvPr>
        <xdr:cNvSpPr/>
      </xdr:nvSpPr>
      <xdr:spPr>
        <a:xfrm>
          <a:off x="18605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64770</xdr:rowOff>
    </xdr:from>
    <xdr:to>
      <xdr:col>102</xdr:col>
      <xdr:colOff>114300</xdr:colOff>
      <xdr:row>41</xdr:row>
      <xdr:rowOff>95250</xdr:rowOff>
    </xdr:to>
    <xdr:cxnSp macro="">
      <xdr:nvCxnSpPr>
        <xdr:cNvPr id="605" name="直線コネクタ 604">
          <a:extLst>
            <a:ext uri="{FF2B5EF4-FFF2-40B4-BE49-F238E27FC236}">
              <a16:creationId xmlns:a16="http://schemas.microsoft.com/office/drawing/2014/main" id="{EFCB678A-9587-4E40-AB97-25091CA88DF1}"/>
            </a:ext>
          </a:extLst>
        </xdr:cNvPr>
        <xdr:cNvCxnSpPr/>
      </xdr:nvCxnSpPr>
      <xdr:spPr>
        <a:xfrm>
          <a:off x="18656300" y="7094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606" name="n_1aveValue【認定こども園・幼稚園・保育所】&#10;一人当たり面積">
          <a:extLst>
            <a:ext uri="{FF2B5EF4-FFF2-40B4-BE49-F238E27FC236}">
              <a16:creationId xmlns:a16="http://schemas.microsoft.com/office/drawing/2014/main" id="{52CD5B6C-9F96-460E-B53C-1B9E73C9A3ED}"/>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607" name="n_2aveValue【認定こども園・幼稚園・保育所】&#10;一人当たり面積">
          <a:extLst>
            <a:ext uri="{FF2B5EF4-FFF2-40B4-BE49-F238E27FC236}">
              <a16:creationId xmlns:a16="http://schemas.microsoft.com/office/drawing/2014/main" id="{4091A6AB-DA89-40D0-BB09-3DC23A832222}"/>
            </a:ext>
          </a:extLst>
        </xdr:cNvPr>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608" name="n_3aveValue【認定こども園・幼稚園・保育所】&#10;一人当たり面積">
          <a:extLst>
            <a:ext uri="{FF2B5EF4-FFF2-40B4-BE49-F238E27FC236}">
              <a16:creationId xmlns:a16="http://schemas.microsoft.com/office/drawing/2014/main" id="{73BFB6E6-8E9E-4E24-84C5-46AECA8E282A}"/>
            </a:ext>
          </a:extLst>
        </xdr:cNvPr>
        <xdr:cNvSpPr txBox="1"/>
      </xdr:nvSpPr>
      <xdr:spPr>
        <a:xfrm>
          <a:off x="19310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609" name="n_4aveValue【認定こども園・幼稚園・保育所】&#10;一人当たり面積">
          <a:extLst>
            <a:ext uri="{FF2B5EF4-FFF2-40B4-BE49-F238E27FC236}">
              <a16:creationId xmlns:a16="http://schemas.microsoft.com/office/drawing/2014/main" id="{CCBF2ADC-D277-4456-A0CE-2914E601CE80}"/>
            </a:ext>
          </a:extLst>
        </xdr:cNvPr>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167657</xdr:rowOff>
    </xdr:from>
    <xdr:ext cx="469744" cy="259045"/>
    <xdr:sp macro="" textlink="">
      <xdr:nvSpPr>
        <xdr:cNvPr id="610" name="n_1mainValue【認定こども園・幼稚園・保育所】&#10;一人当たり面積">
          <a:extLst>
            <a:ext uri="{FF2B5EF4-FFF2-40B4-BE49-F238E27FC236}">
              <a16:creationId xmlns:a16="http://schemas.microsoft.com/office/drawing/2014/main" id="{B0B3A68C-B2AF-4B0C-B6BA-96133E2737E8}"/>
            </a:ext>
          </a:extLst>
        </xdr:cNvPr>
        <xdr:cNvSpPr txBox="1"/>
      </xdr:nvSpPr>
      <xdr:spPr>
        <a:xfrm>
          <a:off x="210757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167657</xdr:rowOff>
    </xdr:from>
    <xdr:ext cx="469744" cy="259045"/>
    <xdr:sp macro="" textlink="">
      <xdr:nvSpPr>
        <xdr:cNvPr id="611" name="n_2mainValue【認定こども園・幼稚園・保育所】&#10;一人当たり面積">
          <a:extLst>
            <a:ext uri="{FF2B5EF4-FFF2-40B4-BE49-F238E27FC236}">
              <a16:creationId xmlns:a16="http://schemas.microsoft.com/office/drawing/2014/main" id="{68CBBCE8-CA0A-4E07-934A-2610C60DAFD9}"/>
            </a:ext>
          </a:extLst>
        </xdr:cNvPr>
        <xdr:cNvSpPr txBox="1"/>
      </xdr:nvSpPr>
      <xdr:spPr>
        <a:xfrm>
          <a:off x="20199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137177</xdr:rowOff>
    </xdr:from>
    <xdr:ext cx="469744" cy="259045"/>
    <xdr:sp macro="" textlink="">
      <xdr:nvSpPr>
        <xdr:cNvPr id="612" name="n_3mainValue【認定こども園・幼稚園・保育所】&#10;一人当たり面積">
          <a:extLst>
            <a:ext uri="{FF2B5EF4-FFF2-40B4-BE49-F238E27FC236}">
              <a16:creationId xmlns:a16="http://schemas.microsoft.com/office/drawing/2014/main" id="{3CBE5396-2D1D-4F62-8CCC-2358DF3CA5EB}"/>
            </a:ext>
          </a:extLst>
        </xdr:cNvPr>
        <xdr:cNvSpPr txBox="1"/>
      </xdr:nvSpPr>
      <xdr:spPr>
        <a:xfrm>
          <a:off x="19310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106697</xdr:rowOff>
    </xdr:from>
    <xdr:ext cx="469744" cy="259045"/>
    <xdr:sp macro="" textlink="">
      <xdr:nvSpPr>
        <xdr:cNvPr id="613" name="n_4mainValue【認定こども園・幼稚園・保育所】&#10;一人当たり面積">
          <a:extLst>
            <a:ext uri="{FF2B5EF4-FFF2-40B4-BE49-F238E27FC236}">
              <a16:creationId xmlns:a16="http://schemas.microsoft.com/office/drawing/2014/main" id="{4B72E6A2-B39D-436C-B996-F79A883EEC1C}"/>
            </a:ext>
          </a:extLst>
        </xdr:cNvPr>
        <xdr:cNvSpPr txBox="1"/>
      </xdr:nvSpPr>
      <xdr:spPr>
        <a:xfrm>
          <a:off x="18421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9A7465B3-1A6C-4D68-B367-53AE23DD535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AFB1EFCA-7EB2-4D87-9522-9FDD43C625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62D05EA1-E433-4E3A-A540-66D5CBE3539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A45C1783-C627-42E1-829C-52EA088FAE6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D0B585BD-0E14-4360-8025-8AA4AA31723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AA35CF97-557E-4A21-B439-8D3AE8AE69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8ECBD8A6-C7F8-4316-840A-B03B260D33A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70B9647D-64FF-4616-8E38-51A6AAC4A3C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3532197D-2451-4F31-82C5-81E2425A620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39FEFE6A-A6E0-477D-A367-7F965E8D282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590840A3-EDA3-4948-ACF7-04F85B66A5A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0D8C2769-AE70-4A67-9397-0A4C61D6724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6" name="テキスト ボックス 625">
          <a:extLst>
            <a:ext uri="{FF2B5EF4-FFF2-40B4-BE49-F238E27FC236}">
              <a16:creationId xmlns:a16="http://schemas.microsoft.com/office/drawing/2014/main" id="{64B156A9-4525-4259-AC90-67316E36BA95}"/>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C00F5B21-9A58-4D53-A171-EA2E23C2064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CE1A4B86-AC6C-436C-A47D-291FBC1D0FB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66F9EED7-EFBA-4016-AC47-9BADE6E5CEE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0802981B-C219-4B2C-8F8D-DD611BC2546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DA9B524B-CA57-4AF2-9853-430D411B0B5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394676E7-BD41-4642-AA11-AE77AC3EF07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2DEE4795-DB4E-4B2F-9338-F3D1EA61907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0D08D55E-E23B-4568-B3A4-98B079B58F0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6F94665F-B29C-4EB4-9B4C-0CBF73DFDB8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6" name="テキスト ボックス 635">
          <a:extLst>
            <a:ext uri="{FF2B5EF4-FFF2-40B4-BE49-F238E27FC236}">
              <a16:creationId xmlns:a16="http://schemas.microsoft.com/office/drawing/2014/main" id="{A7A1B096-5976-42EB-BF8F-37B4A721D074}"/>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EE7DE842-2C14-4B30-BE4F-CFB3BB7E2FC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8" name="テキスト ボックス 637">
          <a:extLst>
            <a:ext uri="{FF2B5EF4-FFF2-40B4-BE49-F238E27FC236}">
              <a16:creationId xmlns:a16="http://schemas.microsoft.com/office/drawing/2014/main" id="{B4514976-7C07-41D3-BB21-2D01811080A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a:extLst>
            <a:ext uri="{FF2B5EF4-FFF2-40B4-BE49-F238E27FC236}">
              <a16:creationId xmlns:a16="http://schemas.microsoft.com/office/drawing/2014/main" id="{1A9AF305-7109-42FA-BDB9-5686895FC3E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640" name="直線コネクタ 639">
          <a:extLst>
            <a:ext uri="{FF2B5EF4-FFF2-40B4-BE49-F238E27FC236}">
              <a16:creationId xmlns:a16="http://schemas.microsoft.com/office/drawing/2014/main" id="{77230071-4426-443E-B816-0C9363E587C0}"/>
            </a:ext>
          </a:extLst>
        </xdr:cNvPr>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641" name="【学校施設】&#10;有形固定資産減価償却率最小値テキスト">
          <a:extLst>
            <a:ext uri="{FF2B5EF4-FFF2-40B4-BE49-F238E27FC236}">
              <a16:creationId xmlns:a16="http://schemas.microsoft.com/office/drawing/2014/main" id="{C797112C-6363-4BBC-BB1C-FE74E936B2CC}"/>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642" name="直線コネクタ 641">
          <a:extLst>
            <a:ext uri="{FF2B5EF4-FFF2-40B4-BE49-F238E27FC236}">
              <a16:creationId xmlns:a16="http://schemas.microsoft.com/office/drawing/2014/main" id="{E1F86F1C-FA03-4965-B1B3-40CD6EC72164}"/>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643" name="【学校施設】&#10;有形固定資産減価償却率最大値テキスト">
          <a:extLst>
            <a:ext uri="{FF2B5EF4-FFF2-40B4-BE49-F238E27FC236}">
              <a16:creationId xmlns:a16="http://schemas.microsoft.com/office/drawing/2014/main" id="{8DB77FAF-D1CE-4103-A1C7-44DF389F803B}"/>
            </a:ext>
          </a:extLst>
        </xdr:cNvPr>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644" name="直線コネクタ 643">
          <a:extLst>
            <a:ext uri="{FF2B5EF4-FFF2-40B4-BE49-F238E27FC236}">
              <a16:creationId xmlns:a16="http://schemas.microsoft.com/office/drawing/2014/main" id="{A8E6EC92-E170-4714-B9E8-71C0FA807F6D}"/>
            </a:ext>
          </a:extLst>
        </xdr:cNvPr>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645" name="【学校施設】&#10;有形固定資産減価償却率平均値テキスト">
          <a:extLst>
            <a:ext uri="{FF2B5EF4-FFF2-40B4-BE49-F238E27FC236}">
              <a16:creationId xmlns:a16="http://schemas.microsoft.com/office/drawing/2014/main" id="{94A6ADF2-430C-4FD1-8808-3CEE19D87963}"/>
            </a:ext>
          </a:extLst>
        </xdr:cNvPr>
        <xdr:cNvSpPr txBox="1"/>
      </xdr:nvSpPr>
      <xdr:spPr>
        <a:xfrm>
          <a:off x="16357600" y="1012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6" name="フローチャート: 判断 645">
          <a:extLst>
            <a:ext uri="{FF2B5EF4-FFF2-40B4-BE49-F238E27FC236}">
              <a16:creationId xmlns:a16="http://schemas.microsoft.com/office/drawing/2014/main" id="{D00826FA-B553-465D-8056-CC555372F708}"/>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647" name="フローチャート: 判断 646">
          <a:extLst>
            <a:ext uri="{FF2B5EF4-FFF2-40B4-BE49-F238E27FC236}">
              <a16:creationId xmlns:a16="http://schemas.microsoft.com/office/drawing/2014/main" id="{79E578D5-ABA6-4961-84B3-704C78BAFF9E}"/>
            </a:ext>
          </a:extLst>
        </xdr:cNvPr>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648" name="フローチャート: 判断 647">
          <a:extLst>
            <a:ext uri="{FF2B5EF4-FFF2-40B4-BE49-F238E27FC236}">
              <a16:creationId xmlns:a16="http://schemas.microsoft.com/office/drawing/2014/main" id="{62A80D7B-798B-4F79-ACDB-61640DA0900C}"/>
            </a:ext>
          </a:extLst>
        </xdr:cNvPr>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9" name="フローチャート: 判断 648">
          <a:extLst>
            <a:ext uri="{FF2B5EF4-FFF2-40B4-BE49-F238E27FC236}">
              <a16:creationId xmlns:a16="http://schemas.microsoft.com/office/drawing/2014/main" id="{7C5C716E-FBE8-4C2A-8C04-71204AA1626F}"/>
            </a:ext>
          </a:extLst>
        </xdr:cNvPr>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650" name="フローチャート: 判断 649">
          <a:extLst>
            <a:ext uri="{FF2B5EF4-FFF2-40B4-BE49-F238E27FC236}">
              <a16:creationId xmlns:a16="http://schemas.microsoft.com/office/drawing/2014/main" id="{9F8349D6-DF75-46F7-AF16-11E141129B98}"/>
            </a:ext>
          </a:extLst>
        </xdr:cNvPr>
        <xdr:cNvSpPr/>
      </xdr:nvSpPr>
      <xdr:spPr>
        <a:xfrm>
          <a:off x="12763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AE4CEBE0-4DEA-4932-A8CA-D57A9582708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2D370A3C-233F-4310-81C5-1E803450C43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4091178E-30DA-4755-9D8C-20AD7603D8A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4504144A-EDCF-4EEA-A890-849550CA62D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C36A473C-BA17-4B92-B31E-0BBF04B5B47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656" name="楕円 655">
          <a:extLst>
            <a:ext uri="{FF2B5EF4-FFF2-40B4-BE49-F238E27FC236}">
              <a16:creationId xmlns:a16="http://schemas.microsoft.com/office/drawing/2014/main" id="{502D97C1-0111-4A65-AFC1-07C3D96ECD0F}"/>
            </a:ext>
          </a:extLst>
        </xdr:cNvPr>
        <xdr:cNvSpPr/>
      </xdr:nvSpPr>
      <xdr:spPr>
        <a:xfrm>
          <a:off x="16268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657" name="【学校施設】&#10;有形固定資産減価償却率該当値テキスト">
          <a:extLst>
            <a:ext uri="{FF2B5EF4-FFF2-40B4-BE49-F238E27FC236}">
              <a16:creationId xmlns:a16="http://schemas.microsoft.com/office/drawing/2014/main" id="{485E6644-90A9-4CB5-BA59-F8DBA67A2189}"/>
            </a:ext>
          </a:extLst>
        </xdr:cNvPr>
        <xdr:cNvSpPr txBox="1"/>
      </xdr:nvSpPr>
      <xdr:spPr>
        <a:xfrm>
          <a:off x="16357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37374</xdr:rowOff>
    </xdr:from>
    <xdr:to>
      <xdr:col>81</xdr:col>
      <xdr:colOff>101600</xdr:colOff>
      <xdr:row>60</xdr:row>
      <xdr:rowOff>138974</xdr:rowOff>
    </xdr:to>
    <xdr:sp macro="" textlink="">
      <xdr:nvSpPr>
        <xdr:cNvPr id="658" name="楕円 657">
          <a:extLst>
            <a:ext uri="{FF2B5EF4-FFF2-40B4-BE49-F238E27FC236}">
              <a16:creationId xmlns:a16="http://schemas.microsoft.com/office/drawing/2014/main" id="{6A1C9CDA-3DDD-41A1-B3AF-E5FBE163C9DB}"/>
            </a:ext>
          </a:extLst>
        </xdr:cNvPr>
        <xdr:cNvSpPr/>
      </xdr:nvSpPr>
      <xdr:spPr>
        <a:xfrm>
          <a:off x="15430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88174</xdr:rowOff>
    </xdr:from>
    <xdr:to>
      <xdr:col>85</xdr:col>
      <xdr:colOff>127000</xdr:colOff>
      <xdr:row>61</xdr:row>
      <xdr:rowOff>11430</xdr:rowOff>
    </xdr:to>
    <xdr:cxnSp macro="">
      <xdr:nvCxnSpPr>
        <xdr:cNvPr id="659" name="直線コネクタ 658">
          <a:extLst>
            <a:ext uri="{FF2B5EF4-FFF2-40B4-BE49-F238E27FC236}">
              <a16:creationId xmlns:a16="http://schemas.microsoft.com/office/drawing/2014/main" id="{C2FAE882-A988-46E0-806B-CDA378D2F532}"/>
            </a:ext>
          </a:extLst>
        </xdr:cNvPr>
        <xdr:cNvCxnSpPr/>
      </xdr:nvCxnSpPr>
      <xdr:spPr>
        <a:xfrm>
          <a:off x="15481300" y="10375174"/>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7983</xdr:rowOff>
    </xdr:from>
    <xdr:to>
      <xdr:col>76</xdr:col>
      <xdr:colOff>165100</xdr:colOff>
      <xdr:row>60</xdr:row>
      <xdr:rowOff>109583</xdr:rowOff>
    </xdr:to>
    <xdr:sp macro="" textlink="">
      <xdr:nvSpPr>
        <xdr:cNvPr id="660" name="楕円 659">
          <a:extLst>
            <a:ext uri="{FF2B5EF4-FFF2-40B4-BE49-F238E27FC236}">
              <a16:creationId xmlns:a16="http://schemas.microsoft.com/office/drawing/2014/main" id="{08EDA50A-1295-46AB-B777-302AA7C2D9B7}"/>
            </a:ext>
          </a:extLst>
        </xdr:cNvPr>
        <xdr:cNvSpPr/>
      </xdr:nvSpPr>
      <xdr:spPr>
        <a:xfrm>
          <a:off x="14541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58783</xdr:rowOff>
    </xdr:from>
    <xdr:to>
      <xdr:col>81</xdr:col>
      <xdr:colOff>50800</xdr:colOff>
      <xdr:row>60</xdr:row>
      <xdr:rowOff>88174</xdr:rowOff>
    </xdr:to>
    <xdr:cxnSp macro="">
      <xdr:nvCxnSpPr>
        <xdr:cNvPr id="661" name="直線コネクタ 660">
          <a:extLst>
            <a:ext uri="{FF2B5EF4-FFF2-40B4-BE49-F238E27FC236}">
              <a16:creationId xmlns:a16="http://schemas.microsoft.com/office/drawing/2014/main" id="{CB804ECE-45F0-468F-9E28-B3419C0FA9ED}"/>
            </a:ext>
          </a:extLst>
        </xdr:cNvPr>
        <xdr:cNvCxnSpPr/>
      </xdr:nvCxnSpPr>
      <xdr:spPr>
        <a:xfrm>
          <a:off x="14592300" y="1034578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104322</xdr:rowOff>
    </xdr:from>
    <xdr:to>
      <xdr:col>72</xdr:col>
      <xdr:colOff>38100</xdr:colOff>
      <xdr:row>60</xdr:row>
      <xdr:rowOff>34472</xdr:rowOff>
    </xdr:to>
    <xdr:sp macro="" textlink="">
      <xdr:nvSpPr>
        <xdr:cNvPr id="662" name="楕円 661">
          <a:extLst>
            <a:ext uri="{FF2B5EF4-FFF2-40B4-BE49-F238E27FC236}">
              <a16:creationId xmlns:a16="http://schemas.microsoft.com/office/drawing/2014/main" id="{BA0CCFD5-7E4B-408D-B411-D13BE51C5F89}"/>
            </a:ext>
          </a:extLst>
        </xdr:cNvPr>
        <xdr:cNvSpPr/>
      </xdr:nvSpPr>
      <xdr:spPr>
        <a:xfrm>
          <a:off x="13652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155122</xdr:rowOff>
    </xdr:from>
    <xdr:to>
      <xdr:col>76</xdr:col>
      <xdr:colOff>114300</xdr:colOff>
      <xdr:row>60</xdr:row>
      <xdr:rowOff>58783</xdr:rowOff>
    </xdr:to>
    <xdr:cxnSp macro="">
      <xdr:nvCxnSpPr>
        <xdr:cNvPr id="663" name="直線コネクタ 662">
          <a:extLst>
            <a:ext uri="{FF2B5EF4-FFF2-40B4-BE49-F238E27FC236}">
              <a16:creationId xmlns:a16="http://schemas.microsoft.com/office/drawing/2014/main" id="{1A4D27E5-D3C9-41FF-AA76-C0E5E3B0110E}"/>
            </a:ext>
          </a:extLst>
        </xdr:cNvPr>
        <xdr:cNvCxnSpPr/>
      </xdr:nvCxnSpPr>
      <xdr:spPr>
        <a:xfrm>
          <a:off x="13703300" y="1027067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68399</xdr:rowOff>
    </xdr:from>
    <xdr:to>
      <xdr:col>67</xdr:col>
      <xdr:colOff>101600</xdr:colOff>
      <xdr:row>59</xdr:row>
      <xdr:rowOff>169999</xdr:rowOff>
    </xdr:to>
    <xdr:sp macro="" textlink="">
      <xdr:nvSpPr>
        <xdr:cNvPr id="664" name="楕円 663">
          <a:extLst>
            <a:ext uri="{FF2B5EF4-FFF2-40B4-BE49-F238E27FC236}">
              <a16:creationId xmlns:a16="http://schemas.microsoft.com/office/drawing/2014/main" id="{35084C4D-2A3B-4765-9D70-005401D7A10D}"/>
            </a:ext>
          </a:extLst>
        </xdr:cNvPr>
        <xdr:cNvSpPr/>
      </xdr:nvSpPr>
      <xdr:spPr>
        <a:xfrm>
          <a:off x="12763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119199</xdr:rowOff>
    </xdr:from>
    <xdr:to>
      <xdr:col>71</xdr:col>
      <xdr:colOff>177800</xdr:colOff>
      <xdr:row>59</xdr:row>
      <xdr:rowOff>155122</xdr:rowOff>
    </xdr:to>
    <xdr:cxnSp macro="">
      <xdr:nvCxnSpPr>
        <xdr:cNvPr id="665" name="直線コネクタ 664">
          <a:extLst>
            <a:ext uri="{FF2B5EF4-FFF2-40B4-BE49-F238E27FC236}">
              <a16:creationId xmlns:a16="http://schemas.microsoft.com/office/drawing/2014/main" id="{44F48975-4702-4486-BD1E-01EC7B3899C3}"/>
            </a:ext>
          </a:extLst>
        </xdr:cNvPr>
        <xdr:cNvCxnSpPr/>
      </xdr:nvCxnSpPr>
      <xdr:spPr>
        <a:xfrm>
          <a:off x="12814300" y="102347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666" name="n_1aveValue【学校施設】&#10;有形固定資産減価償却率">
          <a:extLst>
            <a:ext uri="{FF2B5EF4-FFF2-40B4-BE49-F238E27FC236}">
              <a16:creationId xmlns:a16="http://schemas.microsoft.com/office/drawing/2014/main" id="{60C2804B-BF46-4D6D-A705-F4FE2FF8FE8A}"/>
            </a:ext>
          </a:extLst>
        </xdr:cNvPr>
        <xdr:cNvSpPr txBox="1"/>
      </xdr:nvSpPr>
      <xdr:spPr>
        <a:xfrm>
          <a:off x="15266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667" name="n_2aveValue【学校施設】&#10;有形固定資産減価償却率">
          <a:extLst>
            <a:ext uri="{FF2B5EF4-FFF2-40B4-BE49-F238E27FC236}">
              <a16:creationId xmlns:a16="http://schemas.microsoft.com/office/drawing/2014/main" id="{82C0C50F-76BA-498B-9D66-78472EEDB588}"/>
            </a:ext>
          </a:extLst>
        </xdr:cNvPr>
        <xdr:cNvSpPr txBox="1"/>
      </xdr:nvSpPr>
      <xdr:spPr>
        <a:xfrm>
          <a:off x="14389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668" name="n_3aveValue【学校施設】&#10;有形固定資産減価償却率">
          <a:extLst>
            <a:ext uri="{FF2B5EF4-FFF2-40B4-BE49-F238E27FC236}">
              <a16:creationId xmlns:a16="http://schemas.microsoft.com/office/drawing/2014/main" id="{03D535F6-7595-479B-B0AE-6CA656FA21E0}"/>
            </a:ext>
          </a:extLst>
        </xdr:cNvPr>
        <xdr:cNvSpPr txBox="1"/>
      </xdr:nvSpPr>
      <xdr:spPr>
        <a:xfrm>
          <a:off x="13500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12536</xdr:rowOff>
    </xdr:from>
    <xdr:ext cx="405111" cy="259045"/>
    <xdr:sp macro="" textlink="">
      <xdr:nvSpPr>
        <xdr:cNvPr id="669" name="n_4aveValue【学校施設】&#10;有形固定資産減価償却率">
          <a:extLst>
            <a:ext uri="{FF2B5EF4-FFF2-40B4-BE49-F238E27FC236}">
              <a16:creationId xmlns:a16="http://schemas.microsoft.com/office/drawing/2014/main" id="{FFF9981E-0FBA-46BF-A401-32CC3F05A1BC}"/>
            </a:ext>
          </a:extLst>
        </xdr:cNvPr>
        <xdr:cNvSpPr txBox="1"/>
      </xdr:nvSpPr>
      <xdr:spPr>
        <a:xfrm>
          <a:off x="12611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130101</xdr:rowOff>
    </xdr:from>
    <xdr:ext cx="405111" cy="259045"/>
    <xdr:sp macro="" textlink="">
      <xdr:nvSpPr>
        <xdr:cNvPr id="670" name="n_1mainValue【学校施設】&#10;有形固定資産減価償却率">
          <a:extLst>
            <a:ext uri="{FF2B5EF4-FFF2-40B4-BE49-F238E27FC236}">
              <a16:creationId xmlns:a16="http://schemas.microsoft.com/office/drawing/2014/main" id="{FE6DC647-30BB-41ED-965C-2AA7EFB7A672}"/>
            </a:ext>
          </a:extLst>
        </xdr:cNvPr>
        <xdr:cNvSpPr txBox="1"/>
      </xdr:nvSpPr>
      <xdr:spPr>
        <a:xfrm>
          <a:off x="15266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671" name="n_2mainValue【学校施設】&#10;有形固定資産減価償却率">
          <a:extLst>
            <a:ext uri="{FF2B5EF4-FFF2-40B4-BE49-F238E27FC236}">
              <a16:creationId xmlns:a16="http://schemas.microsoft.com/office/drawing/2014/main" id="{67DE1FD6-EA44-47C2-99E5-654D6A11B219}"/>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25599</xdr:rowOff>
    </xdr:from>
    <xdr:ext cx="405111" cy="259045"/>
    <xdr:sp macro="" textlink="">
      <xdr:nvSpPr>
        <xdr:cNvPr id="672" name="n_3mainValue【学校施設】&#10;有形固定資産減価償却率">
          <a:extLst>
            <a:ext uri="{FF2B5EF4-FFF2-40B4-BE49-F238E27FC236}">
              <a16:creationId xmlns:a16="http://schemas.microsoft.com/office/drawing/2014/main" id="{2500969F-76A4-481C-9D26-823B7C1B5E30}"/>
            </a:ext>
          </a:extLst>
        </xdr:cNvPr>
        <xdr:cNvSpPr txBox="1"/>
      </xdr:nvSpPr>
      <xdr:spPr>
        <a:xfrm>
          <a:off x="13500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73" name="n_4mainValue【学校施設】&#10;有形固定資産減価償却率">
          <a:extLst>
            <a:ext uri="{FF2B5EF4-FFF2-40B4-BE49-F238E27FC236}">
              <a16:creationId xmlns:a16="http://schemas.microsoft.com/office/drawing/2014/main" id="{D4D97609-9893-4EB4-8E46-4AC4F11FFF20}"/>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a:extLst>
            <a:ext uri="{FF2B5EF4-FFF2-40B4-BE49-F238E27FC236}">
              <a16:creationId xmlns:a16="http://schemas.microsoft.com/office/drawing/2014/main" id="{44103F5B-6154-4E3E-9BB5-26326AFEE26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a:extLst>
            <a:ext uri="{FF2B5EF4-FFF2-40B4-BE49-F238E27FC236}">
              <a16:creationId xmlns:a16="http://schemas.microsoft.com/office/drawing/2014/main" id="{89AC347C-000C-49AD-B776-B45646B10CF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a:extLst>
            <a:ext uri="{FF2B5EF4-FFF2-40B4-BE49-F238E27FC236}">
              <a16:creationId xmlns:a16="http://schemas.microsoft.com/office/drawing/2014/main" id="{4F22ECBD-9919-4F8E-A478-0840D7AF998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a:extLst>
            <a:ext uri="{FF2B5EF4-FFF2-40B4-BE49-F238E27FC236}">
              <a16:creationId xmlns:a16="http://schemas.microsoft.com/office/drawing/2014/main" id="{00537BD3-DF00-4A2F-9589-38E8CDA4B65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a:extLst>
            <a:ext uri="{FF2B5EF4-FFF2-40B4-BE49-F238E27FC236}">
              <a16:creationId xmlns:a16="http://schemas.microsoft.com/office/drawing/2014/main" id="{45CCB162-7C95-41DD-9776-F938EE54D32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a:extLst>
            <a:ext uri="{FF2B5EF4-FFF2-40B4-BE49-F238E27FC236}">
              <a16:creationId xmlns:a16="http://schemas.microsoft.com/office/drawing/2014/main" id="{BD0789CD-B5E9-4AC7-87C6-F7A0F7FBC4B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a:extLst>
            <a:ext uri="{FF2B5EF4-FFF2-40B4-BE49-F238E27FC236}">
              <a16:creationId xmlns:a16="http://schemas.microsoft.com/office/drawing/2014/main" id="{F5882C66-F6FF-4732-9030-852B3851022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a:extLst>
            <a:ext uri="{FF2B5EF4-FFF2-40B4-BE49-F238E27FC236}">
              <a16:creationId xmlns:a16="http://schemas.microsoft.com/office/drawing/2014/main" id="{6017F6A8-741A-4844-890D-2C59F508A51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a:extLst>
            <a:ext uri="{FF2B5EF4-FFF2-40B4-BE49-F238E27FC236}">
              <a16:creationId xmlns:a16="http://schemas.microsoft.com/office/drawing/2014/main" id="{7B3345F5-9D30-4EB5-B967-8C082305F7A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a:extLst>
            <a:ext uri="{FF2B5EF4-FFF2-40B4-BE49-F238E27FC236}">
              <a16:creationId xmlns:a16="http://schemas.microsoft.com/office/drawing/2014/main" id="{D7402EDA-BD8A-4F06-8EAB-85C3F8EE743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a:extLst>
            <a:ext uri="{FF2B5EF4-FFF2-40B4-BE49-F238E27FC236}">
              <a16:creationId xmlns:a16="http://schemas.microsoft.com/office/drawing/2014/main" id="{780DDD42-793F-4D45-8624-8FA940DED6B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5" name="直線コネクタ 684">
          <a:extLst>
            <a:ext uri="{FF2B5EF4-FFF2-40B4-BE49-F238E27FC236}">
              <a16:creationId xmlns:a16="http://schemas.microsoft.com/office/drawing/2014/main" id="{F2D74912-1A04-40F0-9DE3-6F01365E079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6" name="テキスト ボックス 685">
          <a:extLst>
            <a:ext uri="{FF2B5EF4-FFF2-40B4-BE49-F238E27FC236}">
              <a16:creationId xmlns:a16="http://schemas.microsoft.com/office/drawing/2014/main" id="{40E5FA11-1C97-4F23-A217-670BF5C98B1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7" name="直線コネクタ 686">
          <a:extLst>
            <a:ext uri="{FF2B5EF4-FFF2-40B4-BE49-F238E27FC236}">
              <a16:creationId xmlns:a16="http://schemas.microsoft.com/office/drawing/2014/main" id="{70E5CF52-B22B-4EEB-9112-81BF603B6AB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8" name="テキスト ボックス 687">
          <a:extLst>
            <a:ext uri="{FF2B5EF4-FFF2-40B4-BE49-F238E27FC236}">
              <a16:creationId xmlns:a16="http://schemas.microsoft.com/office/drawing/2014/main" id="{FAF47B77-6DAF-492E-9193-2D2018F3F67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9" name="直線コネクタ 688">
          <a:extLst>
            <a:ext uri="{FF2B5EF4-FFF2-40B4-BE49-F238E27FC236}">
              <a16:creationId xmlns:a16="http://schemas.microsoft.com/office/drawing/2014/main" id="{0FEB9BDD-5B16-4E5E-AB00-C66DE4D13AC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90" name="テキスト ボックス 689">
          <a:extLst>
            <a:ext uri="{FF2B5EF4-FFF2-40B4-BE49-F238E27FC236}">
              <a16:creationId xmlns:a16="http://schemas.microsoft.com/office/drawing/2014/main" id="{49C65842-8EE0-45C4-B92F-2DE2B297238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91" name="直線コネクタ 690">
          <a:extLst>
            <a:ext uri="{FF2B5EF4-FFF2-40B4-BE49-F238E27FC236}">
              <a16:creationId xmlns:a16="http://schemas.microsoft.com/office/drawing/2014/main" id="{C07A669F-93B3-4C93-BE49-8C63AD957C8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2" name="テキスト ボックス 691">
          <a:extLst>
            <a:ext uri="{FF2B5EF4-FFF2-40B4-BE49-F238E27FC236}">
              <a16:creationId xmlns:a16="http://schemas.microsoft.com/office/drawing/2014/main" id="{301C5EAA-2644-4F4E-8E41-3C475AB6684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3" name="直線コネクタ 692">
          <a:extLst>
            <a:ext uri="{FF2B5EF4-FFF2-40B4-BE49-F238E27FC236}">
              <a16:creationId xmlns:a16="http://schemas.microsoft.com/office/drawing/2014/main" id="{29CE4BE5-051D-41D3-BD0C-F82A3F103EA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4" name="テキスト ボックス 693">
          <a:extLst>
            <a:ext uri="{FF2B5EF4-FFF2-40B4-BE49-F238E27FC236}">
              <a16:creationId xmlns:a16="http://schemas.microsoft.com/office/drawing/2014/main" id="{C0C2F192-5FEC-4180-936D-AFB70593CAD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5" name="直線コネクタ 694">
          <a:extLst>
            <a:ext uri="{FF2B5EF4-FFF2-40B4-BE49-F238E27FC236}">
              <a16:creationId xmlns:a16="http://schemas.microsoft.com/office/drawing/2014/main" id="{09069204-8B8F-41DF-AE43-BBD787FEF01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6" name="テキスト ボックス 695">
          <a:extLst>
            <a:ext uri="{FF2B5EF4-FFF2-40B4-BE49-F238E27FC236}">
              <a16:creationId xmlns:a16="http://schemas.microsoft.com/office/drawing/2014/main" id="{E9327635-3A51-40F0-A474-894FBD09C7A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7" name="直線コネクタ 696">
          <a:extLst>
            <a:ext uri="{FF2B5EF4-FFF2-40B4-BE49-F238E27FC236}">
              <a16:creationId xmlns:a16="http://schemas.microsoft.com/office/drawing/2014/main" id="{2CBC693F-8D67-49C5-8D89-EFADC08D2EC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8" name="テキスト ボックス 697">
          <a:extLst>
            <a:ext uri="{FF2B5EF4-FFF2-40B4-BE49-F238E27FC236}">
              <a16:creationId xmlns:a16="http://schemas.microsoft.com/office/drawing/2014/main" id="{8C11BCCB-5646-4E0C-B21F-7B6E0407A7A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9" name="【学校施設】&#10;一人当たり面積グラフ枠">
          <a:extLst>
            <a:ext uri="{FF2B5EF4-FFF2-40B4-BE49-F238E27FC236}">
              <a16:creationId xmlns:a16="http://schemas.microsoft.com/office/drawing/2014/main" id="{3EFD8783-A581-487D-BDFE-2C24AE4A058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700" name="直線コネクタ 699">
          <a:extLst>
            <a:ext uri="{FF2B5EF4-FFF2-40B4-BE49-F238E27FC236}">
              <a16:creationId xmlns:a16="http://schemas.microsoft.com/office/drawing/2014/main" id="{94E53298-8E99-4F9A-83A9-9F409C54AE74}"/>
            </a:ext>
          </a:extLst>
        </xdr:cNvPr>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701" name="【学校施設】&#10;一人当たり面積最小値テキスト">
          <a:extLst>
            <a:ext uri="{FF2B5EF4-FFF2-40B4-BE49-F238E27FC236}">
              <a16:creationId xmlns:a16="http://schemas.microsoft.com/office/drawing/2014/main" id="{627C147D-7CE1-4027-A4A8-C8891B20FDF3}"/>
            </a:ext>
          </a:extLst>
        </xdr:cNvPr>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702" name="直線コネクタ 701">
          <a:extLst>
            <a:ext uri="{FF2B5EF4-FFF2-40B4-BE49-F238E27FC236}">
              <a16:creationId xmlns:a16="http://schemas.microsoft.com/office/drawing/2014/main" id="{219AA116-53FD-4E78-9A29-C5D1E7D397C2}"/>
            </a:ext>
          </a:extLst>
        </xdr:cNvPr>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703" name="【学校施設】&#10;一人当たり面積最大値テキスト">
          <a:extLst>
            <a:ext uri="{FF2B5EF4-FFF2-40B4-BE49-F238E27FC236}">
              <a16:creationId xmlns:a16="http://schemas.microsoft.com/office/drawing/2014/main" id="{361D5753-A844-4E4E-B265-C45AD75BB0FA}"/>
            </a:ext>
          </a:extLst>
        </xdr:cNvPr>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704" name="直線コネクタ 703">
          <a:extLst>
            <a:ext uri="{FF2B5EF4-FFF2-40B4-BE49-F238E27FC236}">
              <a16:creationId xmlns:a16="http://schemas.microsoft.com/office/drawing/2014/main" id="{CD2BEEFD-C692-43D5-B383-130AE86377C8}"/>
            </a:ext>
          </a:extLst>
        </xdr:cNvPr>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69686</xdr:rowOff>
    </xdr:from>
    <xdr:ext cx="469744" cy="259045"/>
    <xdr:sp macro="" textlink="">
      <xdr:nvSpPr>
        <xdr:cNvPr id="705" name="【学校施設】&#10;一人当たり面積平均値テキスト">
          <a:extLst>
            <a:ext uri="{FF2B5EF4-FFF2-40B4-BE49-F238E27FC236}">
              <a16:creationId xmlns:a16="http://schemas.microsoft.com/office/drawing/2014/main" id="{D7EA86FB-B33F-45E0-8265-766439EBB3AF}"/>
            </a:ext>
          </a:extLst>
        </xdr:cNvPr>
        <xdr:cNvSpPr txBox="1"/>
      </xdr:nvSpPr>
      <xdr:spPr>
        <a:xfrm>
          <a:off x="22199600" y="10185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706" name="フローチャート: 判断 705">
          <a:extLst>
            <a:ext uri="{FF2B5EF4-FFF2-40B4-BE49-F238E27FC236}">
              <a16:creationId xmlns:a16="http://schemas.microsoft.com/office/drawing/2014/main" id="{60F9F0AF-3BC6-47CA-A110-9894EAC5A3AD}"/>
            </a:ext>
          </a:extLst>
        </xdr:cNvPr>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707" name="フローチャート: 判断 706">
          <a:extLst>
            <a:ext uri="{FF2B5EF4-FFF2-40B4-BE49-F238E27FC236}">
              <a16:creationId xmlns:a16="http://schemas.microsoft.com/office/drawing/2014/main" id="{5B6C30A7-34AE-4EBE-A1C8-2018F7DEA40D}"/>
            </a:ext>
          </a:extLst>
        </xdr:cNvPr>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708" name="フローチャート: 判断 707">
          <a:extLst>
            <a:ext uri="{FF2B5EF4-FFF2-40B4-BE49-F238E27FC236}">
              <a16:creationId xmlns:a16="http://schemas.microsoft.com/office/drawing/2014/main" id="{C7223D07-6C88-48EE-9D1B-46AAE3FA4D03}"/>
            </a:ext>
          </a:extLst>
        </xdr:cNvPr>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709" name="フローチャート: 判断 708">
          <a:extLst>
            <a:ext uri="{FF2B5EF4-FFF2-40B4-BE49-F238E27FC236}">
              <a16:creationId xmlns:a16="http://schemas.microsoft.com/office/drawing/2014/main" id="{0224FD27-A10C-46F7-9890-07B2990A7A92}"/>
            </a:ext>
          </a:extLst>
        </xdr:cNvPr>
        <xdr:cNvSpPr/>
      </xdr:nvSpPr>
      <xdr:spPr>
        <a:xfrm>
          <a:off x="19494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710" name="フローチャート: 判断 709">
          <a:extLst>
            <a:ext uri="{FF2B5EF4-FFF2-40B4-BE49-F238E27FC236}">
              <a16:creationId xmlns:a16="http://schemas.microsoft.com/office/drawing/2014/main" id="{BDAE9414-2996-4AC3-8591-AC5E8A748720}"/>
            </a:ext>
          </a:extLst>
        </xdr:cNvPr>
        <xdr:cNvSpPr/>
      </xdr:nvSpPr>
      <xdr:spPr>
        <a:xfrm>
          <a:off x="18605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BD139F1B-1E96-4BF5-A5DB-472255ACE0C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7D05B6E0-E927-4FE8-ADEE-64A7CA87503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891D1E29-9E23-4962-9C26-A89DF10FD5C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9A8E2623-6037-4524-9E0A-A8094443253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ACCB002F-01FA-46F8-A6E5-7F28D6821DD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87993</xdr:rowOff>
    </xdr:from>
    <xdr:to>
      <xdr:col>116</xdr:col>
      <xdr:colOff>114300</xdr:colOff>
      <xdr:row>59</xdr:row>
      <xdr:rowOff>18143</xdr:rowOff>
    </xdr:to>
    <xdr:sp macro="" textlink="">
      <xdr:nvSpPr>
        <xdr:cNvPr id="716" name="楕円 715">
          <a:extLst>
            <a:ext uri="{FF2B5EF4-FFF2-40B4-BE49-F238E27FC236}">
              <a16:creationId xmlns:a16="http://schemas.microsoft.com/office/drawing/2014/main" id="{1F6B2223-0F7C-40F6-A3D2-87D0C5A9D0D1}"/>
            </a:ext>
          </a:extLst>
        </xdr:cNvPr>
        <xdr:cNvSpPr/>
      </xdr:nvSpPr>
      <xdr:spPr>
        <a:xfrm>
          <a:off x="221107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110870</xdr:rowOff>
    </xdr:from>
    <xdr:ext cx="469744" cy="259045"/>
    <xdr:sp macro="" textlink="">
      <xdr:nvSpPr>
        <xdr:cNvPr id="717" name="【学校施設】&#10;一人当たり面積該当値テキスト">
          <a:extLst>
            <a:ext uri="{FF2B5EF4-FFF2-40B4-BE49-F238E27FC236}">
              <a16:creationId xmlns:a16="http://schemas.microsoft.com/office/drawing/2014/main" id="{01F3CFA2-7457-4550-A530-562DA7FEEA9F}"/>
            </a:ext>
          </a:extLst>
        </xdr:cNvPr>
        <xdr:cNvSpPr txBox="1"/>
      </xdr:nvSpPr>
      <xdr:spPr>
        <a:xfrm>
          <a:off x="22199600" y="98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56969</xdr:rowOff>
    </xdr:from>
    <xdr:to>
      <xdr:col>112</xdr:col>
      <xdr:colOff>38100</xdr:colOff>
      <xdr:row>58</xdr:row>
      <xdr:rowOff>158569</xdr:rowOff>
    </xdr:to>
    <xdr:sp macro="" textlink="">
      <xdr:nvSpPr>
        <xdr:cNvPr id="718" name="楕円 717">
          <a:extLst>
            <a:ext uri="{FF2B5EF4-FFF2-40B4-BE49-F238E27FC236}">
              <a16:creationId xmlns:a16="http://schemas.microsoft.com/office/drawing/2014/main" id="{32299866-180A-4DB9-831D-A11C5188CCD3}"/>
            </a:ext>
          </a:extLst>
        </xdr:cNvPr>
        <xdr:cNvSpPr/>
      </xdr:nvSpPr>
      <xdr:spPr>
        <a:xfrm>
          <a:off x="21272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107769</xdr:rowOff>
    </xdr:from>
    <xdr:to>
      <xdr:col>116</xdr:col>
      <xdr:colOff>63500</xdr:colOff>
      <xdr:row>58</xdr:row>
      <xdr:rowOff>138793</xdr:rowOff>
    </xdr:to>
    <xdr:cxnSp macro="">
      <xdr:nvCxnSpPr>
        <xdr:cNvPr id="719" name="直線コネクタ 718">
          <a:extLst>
            <a:ext uri="{FF2B5EF4-FFF2-40B4-BE49-F238E27FC236}">
              <a16:creationId xmlns:a16="http://schemas.microsoft.com/office/drawing/2014/main" id="{2BBC571F-E8B7-4AB5-B8DF-AA68CD26B29C}"/>
            </a:ext>
          </a:extLst>
        </xdr:cNvPr>
        <xdr:cNvCxnSpPr/>
      </xdr:nvCxnSpPr>
      <xdr:spPr>
        <a:xfrm>
          <a:off x="21323300" y="1005186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110853</xdr:rowOff>
    </xdr:from>
    <xdr:to>
      <xdr:col>107</xdr:col>
      <xdr:colOff>101600</xdr:colOff>
      <xdr:row>59</xdr:row>
      <xdr:rowOff>41003</xdr:rowOff>
    </xdr:to>
    <xdr:sp macro="" textlink="">
      <xdr:nvSpPr>
        <xdr:cNvPr id="720" name="楕円 719">
          <a:extLst>
            <a:ext uri="{FF2B5EF4-FFF2-40B4-BE49-F238E27FC236}">
              <a16:creationId xmlns:a16="http://schemas.microsoft.com/office/drawing/2014/main" id="{160016B7-6444-432F-A580-E727505AACD7}"/>
            </a:ext>
          </a:extLst>
        </xdr:cNvPr>
        <xdr:cNvSpPr/>
      </xdr:nvSpPr>
      <xdr:spPr>
        <a:xfrm>
          <a:off x="20383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107769</xdr:rowOff>
    </xdr:from>
    <xdr:to>
      <xdr:col>111</xdr:col>
      <xdr:colOff>177800</xdr:colOff>
      <xdr:row>58</xdr:row>
      <xdr:rowOff>161653</xdr:rowOff>
    </xdr:to>
    <xdr:cxnSp macro="">
      <xdr:nvCxnSpPr>
        <xdr:cNvPr id="721" name="直線コネクタ 720">
          <a:extLst>
            <a:ext uri="{FF2B5EF4-FFF2-40B4-BE49-F238E27FC236}">
              <a16:creationId xmlns:a16="http://schemas.microsoft.com/office/drawing/2014/main" id="{3E4C5C21-16CB-4C12-837D-B91866A431AB}"/>
            </a:ext>
          </a:extLst>
        </xdr:cNvPr>
        <xdr:cNvCxnSpPr/>
      </xdr:nvCxnSpPr>
      <xdr:spPr>
        <a:xfrm flipV="1">
          <a:off x="20434300" y="1005186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112485</xdr:rowOff>
    </xdr:from>
    <xdr:to>
      <xdr:col>102</xdr:col>
      <xdr:colOff>165100</xdr:colOff>
      <xdr:row>59</xdr:row>
      <xdr:rowOff>42635</xdr:rowOff>
    </xdr:to>
    <xdr:sp macro="" textlink="">
      <xdr:nvSpPr>
        <xdr:cNvPr id="722" name="楕円 721">
          <a:extLst>
            <a:ext uri="{FF2B5EF4-FFF2-40B4-BE49-F238E27FC236}">
              <a16:creationId xmlns:a16="http://schemas.microsoft.com/office/drawing/2014/main" id="{C2B77EBB-E9EB-4BEB-81C9-C61004F2CE22}"/>
            </a:ext>
          </a:extLst>
        </xdr:cNvPr>
        <xdr:cNvSpPr/>
      </xdr:nvSpPr>
      <xdr:spPr>
        <a:xfrm>
          <a:off x="19494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161653</xdr:rowOff>
    </xdr:from>
    <xdr:to>
      <xdr:col>107</xdr:col>
      <xdr:colOff>50800</xdr:colOff>
      <xdr:row>58</xdr:row>
      <xdr:rowOff>163285</xdr:rowOff>
    </xdr:to>
    <xdr:cxnSp macro="">
      <xdr:nvCxnSpPr>
        <xdr:cNvPr id="723" name="直線コネクタ 722">
          <a:extLst>
            <a:ext uri="{FF2B5EF4-FFF2-40B4-BE49-F238E27FC236}">
              <a16:creationId xmlns:a16="http://schemas.microsoft.com/office/drawing/2014/main" id="{C0C534ED-C214-48A6-A908-30D37A3BD489}"/>
            </a:ext>
          </a:extLst>
        </xdr:cNvPr>
        <xdr:cNvCxnSpPr/>
      </xdr:nvCxnSpPr>
      <xdr:spPr>
        <a:xfrm flipV="1">
          <a:off x="19545300" y="1010575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120650</xdr:rowOff>
    </xdr:from>
    <xdr:to>
      <xdr:col>98</xdr:col>
      <xdr:colOff>38100</xdr:colOff>
      <xdr:row>59</xdr:row>
      <xdr:rowOff>50800</xdr:rowOff>
    </xdr:to>
    <xdr:sp macro="" textlink="">
      <xdr:nvSpPr>
        <xdr:cNvPr id="724" name="楕円 723">
          <a:extLst>
            <a:ext uri="{FF2B5EF4-FFF2-40B4-BE49-F238E27FC236}">
              <a16:creationId xmlns:a16="http://schemas.microsoft.com/office/drawing/2014/main" id="{F2216F93-63BD-4F91-902B-22D30D8A24EF}"/>
            </a:ext>
          </a:extLst>
        </xdr:cNvPr>
        <xdr:cNvSpPr/>
      </xdr:nvSpPr>
      <xdr:spPr>
        <a:xfrm>
          <a:off x="18605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163285</xdr:rowOff>
    </xdr:from>
    <xdr:to>
      <xdr:col>102</xdr:col>
      <xdr:colOff>114300</xdr:colOff>
      <xdr:row>59</xdr:row>
      <xdr:rowOff>0</xdr:rowOff>
    </xdr:to>
    <xdr:cxnSp macro="">
      <xdr:nvCxnSpPr>
        <xdr:cNvPr id="725" name="直線コネクタ 724">
          <a:extLst>
            <a:ext uri="{FF2B5EF4-FFF2-40B4-BE49-F238E27FC236}">
              <a16:creationId xmlns:a16="http://schemas.microsoft.com/office/drawing/2014/main" id="{883FF594-B0F6-4A70-8805-F361EC68A5C0}"/>
            </a:ext>
          </a:extLst>
        </xdr:cNvPr>
        <xdr:cNvCxnSpPr/>
      </xdr:nvCxnSpPr>
      <xdr:spPr>
        <a:xfrm flipV="1">
          <a:off x="18656300" y="10107385"/>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9270</xdr:rowOff>
    </xdr:from>
    <xdr:ext cx="469744" cy="259045"/>
    <xdr:sp macro="" textlink="">
      <xdr:nvSpPr>
        <xdr:cNvPr id="726" name="n_1aveValue【学校施設】&#10;一人当たり面積">
          <a:extLst>
            <a:ext uri="{FF2B5EF4-FFF2-40B4-BE49-F238E27FC236}">
              <a16:creationId xmlns:a16="http://schemas.microsoft.com/office/drawing/2014/main" id="{7BB6A4A7-FC6D-41BA-AE3D-F6062EC996CD}"/>
            </a:ext>
          </a:extLst>
        </xdr:cNvPr>
        <xdr:cNvSpPr txBox="1"/>
      </xdr:nvSpPr>
      <xdr:spPr>
        <a:xfrm>
          <a:off x="21075727" y="102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23965</xdr:rowOff>
    </xdr:from>
    <xdr:ext cx="469744" cy="259045"/>
    <xdr:sp macro="" textlink="">
      <xdr:nvSpPr>
        <xdr:cNvPr id="727" name="n_2aveValue【学校施設】&#10;一人当たり面積">
          <a:extLst>
            <a:ext uri="{FF2B5EF4-FFF2-40B4-BE49-F238E27FC236}">
              <a16:creationId xmlns:a16="http://schemas.microsoft.com/office/drawing/2014/main" id="{496ED104-5BF9-4120-8F3B-0488A27ABF7D}"/>
            </a:ext>
          </a:extLst>
        </xdr:cNvPr>
        <xdr:cNvSpPr txBox="1"/>
      </xdr:nvSpPr>
      <xdr:spPr>
        <a:xfrm>
          <a:off x="201994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86014</xdr:rowOff>
    </xdr:from>
    <xdr:ext cx="469744" cy="259045"/>
    <xdr:sp macro="" textlink="">
      <xdr:nvSpPr>
        <xdr:cNvPr id="728" name="n_3aveValue【学校施設】&#10;一人当たり面積">
          <a:extLst>
            <a:ext uri="{FF2B5EF4-FFF2-40B4-BE49-F238E27FC236}">
              <a16:creationId xmlns:a16="http://schemas.microsoft.com/office/drawing/2014/main" id="{B95A385C-7743-446F-A0DB-5C00A3EF087D}"/>
            </a:ext>
          </a:extLst>
        </xdr:cNvPr>
        <xdr:cNvSpPr txBox="1"/>
      </xdr:nvSpPr>
      <xdr:spPr>
        <a:xfrm>
          <a:off x="19310427" y="102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148062</xdr:rowOff>
    </xdr:from>
    <xdr:ext cx="469744" cy="259045"/>
    <xdr:sp macro="" textlink="">
      <xdr:nvSpPr>
        <xdr:cNvPr id="729" name="n_4aveValue【学校施設】&#10;一人当たり面積">
          <a:extLst>
            <a:ext uri="{FF2B5EF4-FFF2-40B4-BE49-F238E27FC236}">
              <a16:creationId xmlns:a16="http://schemas.microsoft.com/office/drawing/2014/main" id="{B44C1409-38BF-414A-A66B-2648D6BB552D}"/>
            </a:ext>
          </a:extLst>
        </xdr:cNvPr>
        <xdr:cNvSpPr txBox="1"/>
      </xdr:nvSpPr>
      <xdr:spPr>
        <a:xfrm>
          <a:off x="184214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3646</xdr:rowOff>
    </xdr:from>
    <xdr:ext cx="469744" cy="259045"/>
    <xdr:sp macro="" textlink="">
      <xdr:nvSpPr>
        <xdr:cNvPr id="730" name="n_1mainValue【学校施設】&#10;一人当たり面積">
          <a:extLst>
            <a:ext uri="{FF2B5EF4-FFF2-40B4-BE49-F238E27FC236}">
              <a16:creationId xmlns:a16="http://schemas.microsoft.com/office/drawing/2014/main" id="{60FFA836-BFF1-458C-B336-1A8B28DA948A}"/>
            </a:ext>
          </a:extLst>
        </xdr:cNvPr>
        <xdr:cNvSpPr txBox="1"/>
      </xdr:nvSpPr>
      <xdr:spPr>
        <a:xfrm>
          <a:off x="21075727" y="977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57530</xdr:rowOff>
    </xdr:from>
    <xdr:ext cx="469744" cy="259045"/>
    <xdr:sp macro="" textlink="">
      <xdr:nvSpPr>
        <xdr:cNvPr id="731" name="n_2mainValue【学校施設】&#10;一人当たり面積">
          <a:extLst>
            <a:ext uri="{FF2B5EF4-FFF2-40B4-BE49-F238E27FC236}">
              <a16:creationId xmlns:a16="http://schemas.microsoft.com/office/drawing/2014/main" id="{7B70EEE7-49F1-458E-AF95-7A2DE38EA580}"/>
            </a:ext>
          </a:extLst>
        </xdr:cNvPr>
        <xdr:cNvSpPr txBox="1"/>
      </xdr:nvSpPr>
      <xdr:spPr>
        <a:xfrm>
          <a:off x="20199427" y="983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59162</xdr:rowOff>
    </xdr:from>
    <xdr:ext cx="469744" cy="259045"/>
    <xdr:sp macro="" textlink="">
      <xdr:nvSpPr>
        <xdr:cNvPr id="732" name="n_3mainValue【学校施設】&#10;一人当たり面積">
          <a:extLst>
            <a:ext uri="{FF2B5EF4-FFF2-40B4-BE49-F238E27FC236}">
              <a16:creationId xmlns:a16="http://schemas.microsoft.com/office/drawing/2014/main" id="{D4F070D4-8248-4C28-971F-8488A52D1CC5}"/>
            </a:ext>
          </a:extLst>
        </xdr:cNvPr>
        <xdr:cNvSpPr txBox="1"/>
      </xdr:nvSpPr>
      <xdr:spPr>
        <a:xfrm>
          <a:off x="19310427" y="983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67327</xdr:rowOff>
    </xdr:from>
    <xdr:ext cx="469744" cy="259045"/>
    <xdr:sp macro="" textlink="">
      <xdr:nvSpPr>
        <xdr:cNvPr id="733" name="n_4mainValue【学校施設】&#10;一人当たり面積">
          <a:extLst>
            <a:ext uri="{FF2B5EF4-FFF2-40B4-BE49-F238E27FC236}">
              <a16:creationId xmlns:a16="http://schemas.microsoft.com/office/drawing/2014/main" id="{0F1DB821-AEB1-4B8F-B527-666B2C1FA7F4}"/>
            </a:ext>
          </a:extLst>
        </xdr:cNvPr>
        <xdr:cNvSpPr txBox="1"/>
      </xdr:nvSpPr>
      <xdr:spPr>
        <a:xfrm>
          <a:off x="18421427"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4" name="正方形/長方形 733">
          <a:extLst>
            <a:ext uri="{FF2B5EF4-FFF2-40B4-BE49-F238E27FC236}">
              <a16:creationId xmlns:a16="http://schemas.microsoft.com/office/drawing/2014/main" id="{1CE9E6C1-708E-4F11-9DE7-EE181B72DE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5" name="正方形/長方形 734">
          <a:extLst>
            <a:ext uri="{FF2B5EF4-FFF2-40B4-BE49-F238E27FC236}">
              <a16:creationId xmlns:a16="http://schemas.microsoft.com/office/drawing/2014/main" id="{671EF73B-F5E7-4A85-BACD-0B251833773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6" name="正方形/長方形 735">
          <a:extLst>
            <a:ext uri="{FF2B5EF4-FFF2-40B4-BE49-F238E27FC236}">
              <a16:creationId xmlns:a16="http://schemas.microsoft.com/office/drawing/2014/main" id="{16B42E42-FD96-4B51-A463-4F00BF05E0A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7" name="正方形/長方形 736">
          <a:extLst>
            <a:ext uri="{FF2B5EF4-FFF2-40B4-BE49-F238E27FC236}">
              <a16:creationId xmlns:a16="http://schemas.microsoft.com/office/drawing/2014/main" id="{10703EED-500D-442D-8918-D9E6D8DCBE7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8" name="正方形/長方形 737">
          <a:extLst>
            <a:ext uri="{FF2B5EF4-FFF2-40B4-BE49-F238E27FC236}">
              <a16:creationId xmlns:a16="http://schemas.microsoft.com/office/drawing/2014/main" id="{A0C9E3DC-CB4A-4081-A756-7D90B584263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9" name="正方形/長方形 738">
          <a:extLst>
            <a:ext uri="{FF2B5EF4-FFF2-40B4-BE49-F238E27FC236}">
              <a16:creationId xmlns:a16="http://schemas.microsoft.com/office/drawing/2014/main" id="{93AADBED-D8DC-4A4C-BAFA-BB389A4009B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0" name="正方形/長方形 739">
          <a:extLst>
            <a:ext uri="{FF2B5EF4-FFF2-40B4-BE49-F238E27FC236}">
              <a16:creationId xmlns:a16="http://schemas.microsoft.com/office/drawing/2014/main" id="{237B8B4B-E5DE-48D2-8C5B-14A93B0AF39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正方形/長方形 740">
          <a:extLst>
            <a:ext uri="{FF2B5EF4-FFF2-40B4-BE49-F238E27FC236}">
              <a16:creationId xmlns:a16="http://schemas.microsoft.com/office/drawing/2014/main" id="{55926E67-A159-455C-B642-50E7C62F25B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2" name="テキスト ボックス 741">
          <a:extLst>
            <a:ext uri="{FF2B5EF4-FFF2-40B4-BE49-F238E27FC236}">
              <a16:creationId xmlns:a16="http://schemas.microsoft.com/office/drawing/2014/main" id="{F0A947BA-5CA6-41CC-ABCA-9D43B8A8B09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3" name="直線コネクタ 742">
          <a:extLst>
            <a:ext uri="{FF2B5EF4-FFF2-40B4-BE49-F238E27FC236}">
              <a16:creationId xmlns:a16="http://schemas.microsoft.com/office/drawing/2014/main" id="{FD671437-B2D4-4727-BD57-D18941CD80B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4" name="テキスト ボックス 743">
          <a:extLst>
            <a:ext uri="{FF2B5EF4-FFF2-40B4-BE49-F238E27FC236}">
              <a16:creationId xmlns:a16="http://schemas.microsoft.com/office/drawing/2014/main" id="{F18768BF-2045-440A-AB6E-D2ECAF01C5E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5" name="直線コネクタ 744">
          <a:extLst>
            <a:ext uri="{FF2B5EF4-FFF2-40B4-BE49-F238E27FC236}">
              <a16:creationId xmlns:a16="http://schemas.microsoft.com/office/drawing/2014/main" id="{CFC97B84-ABC6-4E27-9B79-BCCC496EFB6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6" name="テキスト ボックス 745">
          <a:extLst>
            <a:ext uri="{FF2B5EF4-FFF2-40B4-BE49-F238E27FC236}">
              <a16:creationId xmlns:a16="http://schemas.microsoft.com/office/drawing/2014/main" id="{8159FA56-4FD6-4537-A24F-7CB9A620231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7" name="直線コネクタ 746">
          <a:extLst>
            <a:ext uri="{FF2B5EF4-FFF2-40B4-BE49-F238E27FC236}">
              <a16:creationId xmlns:a16="http://schemas.microsoft.com/office/drawing/2014/main" id="{C403FF46-D239-49EC-B4ED-4DAF52FED21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8" name="テキスト ボックス 747">
          <a:extLst>
            <a:ext uri="{FF2B5EF4-FFF2-40B4-BE49-F238E27FC236}">
              <a16:creationId xmlns:a16="http://schemas.microsoft.com/office/drawing/2014/main" id="{D25F7EBB-E8CD-45A5-BB35-A78AB56FF10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9" name="直線コネクタ 748">
          <a:extLst>
            <a:ext uri="{FF2B5EF4-FFF2-40B4-BE49-F238E27FC236}">
              <a16:creationId xmlns:a16="http://schemas.microsoft.com/office/drawing/2014/main" id="{1C7C4028-DF68-49EF-AF5A-F5C744DBD69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50" name="テキスト ボックス 749">
          <a:extLst>
            <a:ext uri="{FF2B5EF4-FFF2-40B4-BE49-F238E27FC236}">
              <a16:creationId xmlns:a16="http://schemas.microsoft.com/office/drawing/2014/main" id="{722E2F69-3CA4-4ED4-B6DA-49435694DD1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51" name="直線コネクタ 750">
          <a:extLst>
            <a:ext uri="{FF2B5EF4-FFF2-40B4-BE49-F238E27FC236}">
              <a16:creationId xmlns:a16="http://schemas.microsoft.com/office/drawing/2014/main" id="{E376441B-611C-4B04-8127-11BA11831D2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2" name="テキスト ボックス 751">
          <a:extLst>
            <a:ext uri="{FF2B5EF4-FFF2-40B4-BE49-F238E27FC236}">
              <a16:creationId xmlns:a16="http://schemas.microsoft.com/office/drawing/2014/main" id="{ED5B2CF7-C4DF-45AE-B19E-01DF6731A70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3" name="直線コネクタ 752">
          <a:extLst>
            <a:ext uri="{FF2B5EF4-FFF2-40B4-BE49-F238E27FC236}">
              <a16:creationId xmlns:a16="http://schemas.microsoft.com/office/drawing/2014/main" id="{F169CCEF-626C-4DF6-8F6E-CB221425F7B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4" name="テキスト ボックス 753">
          <a:extLst>
            <a:ext uri="{FF2B5EF4-FFF2-40B4-BE49-F238E27FC236}">
              <a16:creationId xmlns:a16="http://schemas.microsoft.com/office/drawing/2014/main" id="{E117BA6E-023C-4823-91D4-1588DD1B3A8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5" name="直線コネクタ 754">
          <a:extLst>
            <a:ext uri="{FF2B5EF4-FFF2-40B4-BE49-F238E27FC236}">
              <a16:creationId xmlns:a16="http://schemas.microsoft.com/office/drawing/2014/main" id="{4C2530CB-3789-455A-8F5E-FB709750444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6" name="テキスト ボックス 755">
          <a:extLst>
            <a:ext uri="{FF2B5EF4-FFF2-40B4-BE49-F238E27FC236}">
              <a16:creationId xmlns:a16="http://schemas.microsoft.com/office/drawing/2014/main" id="{A595B886-0D85-47BC-B443-79A157D61DB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7" name="【児童館】&#10;有形固定資産減価償却率グラフ枠">
          <a:extLst>
            <a:ext uri="{FF2B5EF4-FFF2-40B4-BE49-F238E27FC236}">
              <a16:creationId xmlns:a16="http://schemas.microsoft.com/office/drawing/2014/main" id="{AC05E233-7496-415F-A854-7FD334E78DD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758" name="直線コネクタ 757">
          <a:extLst>
            <a:ext uri="{FF2B5EF4-FFF2-40B4-BE49-F238E27FC236}">
              <a16:creationId xmlns:a16="http://schemas.microsoft.com/office/drawing/2014/main" id="{9F35C259-D8F8-4C72-B838-A30D95C2000A}"/>
            </a:ext>
          </a:extLst>
        </xdr:cNvPr>
        <xdr:cNvCxnSpPr/>
      </xdr:nvCxnSpPr>
      <xdr:spPr>
        <a:xfrm flipV="1">
          <a:off x="16318864"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9" name="【児童館】&#10;有形固定資産減価償却率最小値テキスト">
          <a:extLst>
            <a:ext uri="{FF2B5EF4-FFF2-40B4-BE49-F238E27FC236}">
              <a16:creationId xmlns:a16="http://schemas.microsoft.com/office/drawing/2014/main" id="{4B88F22D-1D31-41D3-8079-37E4569E92D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60" name="直線コネクタ 759">
          <a:extLst>
            <a:ext uri="{FF2B5EF4-FFF2-40B4-BE49-F238E27FC236}">
              <a16:creationId xmlns:a16="http://schemas.microsoft.com/office/drawing/2014/main" id="{BC8D251A-EA52-4F9C-9B60-952A78E105F8}"/>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761" name="【児童館】&#10;有形固定資産減価償却率最大値テキスト">
          <a:extLst>
            <a:ext uri="{FF2B5EF4-FFF2-40B4-BE49-F238E27FC236}">
              <a16:creationId xmlns:a16="http://schemas.microsoft.com/office/drawing/2014/main" id="{0A8E197A-D54A-4181-82D7-47621D9C917B}"/>
            </a:ext>
          </a:extLst>
        </xdr:cNvPr>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762" name="直線コネクタ 761">
          <a:extLst>
            <a:ext uri="{FF2B5EF4-FFF2-40B4-BE49-F238E27FC236}">
              <a16:creationId xmlns:a16="http://schemas.microsoft.com/office/drawing/2014/main" id="{6C26C197-B6E6-4D98-A2EC-01A07AB83EC0}"/>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763" name="【児童館】&#10;有形固定資産減価償却率平均値テキスト">
          <a:extLst>
            <a:ext uri="{FF2B5EF4-FFF2-40B4-BE49-F238E27FC236}">
              <a16:creationId xmlns:a16="http://schemas.microsoft.com/office/drawing/2014/main" id="{65C9E0CF-C624-4E38-A991-EB8C3F8F2111}"/>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64" name="フローチャート: 判断 763">
          <a:extLst>
            <a:ext uri="{FF2B5EF4-FFF2-40B4-BE49-F238E27FC236}">
              <a16:creationId xmlns:a16="http://schemas.microsoft.com/office/drawing/2014/main" id="{B15125B0-A8F8-49A1-8B94-A45212337A39}"/>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765" name="フローチャート: 判断 764">
          <a:extLst>
            <a:ext uri="{FF2B5EF4-FFF2-40B4-BE49-F238E27FC236}">
              <a16:creationId xmlns:a16="http://schemas.microsoft.com/office/drawing/2014/main" id="{6BB8F30F-FA31-4E5E-805E-D838BB1D2DDB}"/>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766" name="フローチャート: 判断 765">
          <a:extLst>
            <a:ext uri="{FF2B5EF4-FFF2-40B4-BE49-F238E27FC236}">
              <a16:creationId xmlns:a16="http://schemas.microsoft.com/office/drawing/2014/main" id="{CB3DC0B9-706C-4D8B-9FD6-31AD7C8288C4}"/>
            </a:ext>
          </a:extLst>
        </xdr:cNvPr>
        <xdr:cNvSpPr/>
      </xdr:nvSpPr>
      <xdr:spPr>
        <a:xfrm>
          <a:off x="14541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67" name="フローチャート: 判断 766">
          <a:extLst>
            <a:ext uri="{FF2B5EF4-FFF2-40B4-BE49-F238E27FC236}">
              <a16:creationId xmlns:a16="http://schemas.microsoft.com/office/drawing/2014/main" id="{A2EB601C-5221-44C4-90C1-56E90720FCC2}"/>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132080</xdr:rowOff>
    </xdr:from>
    <xdr:to>
      <xdr:col>67</xdr:col>
      <xdr:colOff>101600</xdr:colOff>
      <xdr:row>82</xdr:row>
      <xdr:rowOff>62230</xdr:rowOff>
    </xdr:to>
    <xdr:sp macro="" textlink="">
      <xdr:nvSpPr>
        <xdr:cNvPr id="768" name="フローチャート: 判断 767">
          <a:extLst>
            <a:ext uri="{FF2B5EF4-FFF2-40B4-BE49-F238E27FC236}">
              <a16:creationId xmlns:a16="http://schemas.microsoft.com/office/drawing/2014/main" id="{DEB6B9E7-6406-4521-90C1-933F879ADD05}"/>
            </a:ext>
          </a:extLst>
        </xdr:cNvPr>
        <xdr:cNvSpPr/>
      </xdr:nvSpPr>
      <xdr:spPr>
        <a:xfrm>
          <a:off x="12763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73BD6A21-4F2F-4D08-B873-2A68D5B25BB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9948D6ED-6E5D-46F6-A533-6D9F1C3A24D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75B862AE-DC07-4998-96D6-D12D93E853C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84DAE4AF-F470-48E3-9A7A-295102DBA36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C25C8433-3DAB-4BD8-9C10-60A8E4D295D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774" name="楕円 773">
          <a:extLst>
            <a:ext uri="{FF2B5EF4-FFF2-40B4-BE49-F238E27FC236}">
              <a16:creationId xmlns:a16="http://schemas.microsoft.com/office/drawing/2014/main" id="{27FFD282-D51F-4D8E-8314-753FCC482897}"/>
            </a:ext>
          </a:extLst>
        </xdr:cNvPr>
        <xdr:cNvSpPr/>
      </xdr:nvSpPr>
      <xdr:spPr>
        <a:xfrm>
          <a:off x="16268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120032</xdr:rowOff>
    </xdr:from>
    <xdr:ext cx="405111" cy="259045"/>
    <xdr:sp macro="" textlink="">
      <xdr:nvSpPr>
        <xdr:cNvPr id="775" name="【児童館】&#10;有形固定資産減価償却率該当値テキスト">
          <a:extLst>
            <a:ext uri="{FF2B5EF4-FFF2-40B4-BE49-F238E27FC236}">
              <a16:creationId xmlns:a16="http://schemas.microsoft.com/office/drawing/2014/main" id="{9EB8E683-CC2D-4F5C-BDE6-7DB63BAC3AB4}"/>
            </a:ext>
          </a:extLst>
        </xdr:cNvPr>
        <xdr:cNvSpPr txBox="1"/>
      </xdr:nvSpPr>
      <xdr:spPr>
        <a:xfrm>
          <a:off x="16357600"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88264</xdr:rowOff>
    </xdr:from>
    <xdr:to>
      <xdr:col>81</xdr:col>
      <xdr:colOff>101600</xdr:colOff>
      <xdr:row>83</xdr:row>
      <xdr:rowOff>18414</xdr:rowOff>
    </xdr:to>
    <xdr:sp macro="" textlink="">
      <xdr:nvSpPr>
        <xdr:cNvPr id="776" name="楕円 775">
          <a:extLst>
            <a:ext uri="{FF2B5EF4-FFF2-40B4-BE49-F238E27FC236}">
              <a16:creationId xmlns:a16="http://schemas.microsoft.com/office/drawing/2014/main" id="{F78CEF9B-38B8-496D-BBC1-50D2EFC7755F}"/>
            </a:ext>
          </a:extLst>
        </xdr:cNvPr>
        <xdr:cNvSpPr/>
      </xdr:nvSpPr>
      <xdr:spPr>
        <a:xfrm>
          <a:off x="15430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139064</xdr:rowOff>
    </xdr:from>
    <xdr:to>
      <xdr:col>85</xdr:col>
      <xdr:colOff>127000</xdr:colOff>
      <xdr:row>83</xdr:row>
      <xdr:rowOff>20955</xdr:rowOff>
    </xdr:to>
    <xdr:cxnSp macro="">
      <xdr:nvCxnSpPr>
        <xdr:cNvPr id="777" name="直線コネクタ 776">
          <a:extLst>
            <a:ext uri="{FF2B5EF4-FFF2-40B4-BE49-F238E27FC236}">
              <a16:creationId xmlns:a16="http://schemas.microsoft.com/office/drawing/2014/main" id="{16CC6BFD-B5F2-4289-8561-C16D3F6CCE33}"/>
            </a:ext>
          </a:extLst>
        </xdr:cNvPr>
        <xdr:cNvCxnSpPr/>
      </xdr:nvCxnSpPr>
      <xdr:spPr>
        <a:xfrm>
          <a:off x="15481300" y="14197964"/>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133986</xdr:rowOff>
    </xdr:from>
    <xdr:to>
      <xdr:col>76</xdr:col>
      <xdr:colOff>165100</xdr:colOff>
      <xdr:row>84</xdr:row>
      <xdr:rowOff>64136</xdr:rowOff>
    </xdr:to>
    <xdr:sp macro="" textlink="">
      <xdr:nvSpPr>
        <xdr:cNvPr id="778" name="楕円 777">
          <a:extLst>
            <a:ext uri="{FF2B5EF4-FFF2-40B4-BE49-F238E27FC236}">
              <a16:creationId xmlns:a16="http://schemas.microsoft.com/office/drawing/2014/main" id="{98060548-E88B-44C1-8CDC-27BCE1DC4A6E}"/>
            </a:ext>
          </a:extLst>
        </xdr:cNvPr>
        <xdr:cNvSpPr/>
      </xdr:nvSpPr>
      <xdr:spPr>
        <a:xfrm>
          <a:off x="14541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139064</xdr:rowOff>
    </xdr:from>
    <xdr:to>
      <xdr:col>81</xdr:col>
      <xdr:colOff>50800</xdr:colOff>
      <xdr:row>84</xdr:row>
      <xdr:rowOff>13336</xdr:rowOff>
    </xdr:to>
    <xdr:cxnSp macro="">
      <xdr:nvCxnSpPr>
        <xdr:cNvPr id="779" name="直線コネクタ 778">
          <a:extLst>
            <a:ext uri="{FF2B5EF4-FFF2-40B4-BE49-F238E27FC236}">
              <a16:creationId xmlns:a16="http://schemas.microsoft.com/office/drawing/2014/main" id="{EA6401E8-138F-463C-9568-289A68D65314}"/>
            </a:ext>
          </a:extLst>
        </xdr:cNvPr>
        <xdr:cNvCxnSpPr/>
      </xdr:nvCxnSpPr>
      <xdr:spPr>
        <a:xfrm flipV="1">
          <a:off x="14592300" y="14197964"/>
          <a:ext cx="889000" cy="2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90170</xdr:rowOff>
    </xdr:from>
    <xdr:to>
      <xdr:col>72</xdr:col>
      <xdr:colOff>38100</xdr:colOff>
      <xdr:row>82</xdr:row>
      <xdr:rowOff>20320</xdr:rowOff>
    </xdr:to>
    <xdr:sp macro="" textlink="">
      <xdr:nvSpPr>
        <xdr:cNvPr id="780" name="楕円 779">
          <a:extLst>
            <a:ext uri="{FF2B5EF4-FFF2-40B4-BE49-F238E27FC236}">
              <a16:creationId xmlns:a16="http://schemas.microsoft.com/office/drawing/2014/main" id="{9459E1F5-8C1D-4BB6-B44E-9AA605869DBE}"/>
            </a:ext>
          </a:extLst>
        </xdr:cNvPr>
        <xdr:cNvSpPr/>
      </xdr:nvSpPr>
      <xdr:spPr>
        <a:xfrm>
          <a:off x="13652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140970</xdr:rowOff>
    </xdr:from>
    <xdr:to>
      <xdr:col>76</xdr:col>
      <xdr:colOff>114300</xdr:colOff>
      <xdr:row>84</xdr:row>
      <xdr:rowOff>13336</xdr:rowOff>
    </xdr:to>
    <xdr:cxnSp macro="">
      <xdr:nvCxnSpPr>
        <xdr:cNvPr id="781" name="直線コネクタ 780">
          <a:extLst>
            <a:ext uri="{FF2B5EF4-FFF2-40B4-BE49-F238E27FC236}">
              <a16:creationId xmlns:a16="http://schemas.microsoft.com/office/drawing/2014/main" id="{65B2B060-EE16-4962-A363-CBA984DB873F}"/>
            </a:ext>
          </a:extLst>
        </xdr:cNvPr>
        <xdr:cNvCxnSpPr/>
      </xdr:nvCxnSpPr>
      <xdr:spPr>
        <a:xfrm>
          <a:off x="13703300" y="14028420"/>
          <a:ext cx="889000" cy="3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135889</xdr:rowOff>
    </xdr:from>
    <xdr:to>
      <xdr:col>67</xdr:col>
      <xdr:colOff>101600</xdr:colOff>
      <xdr:row>82</xdr:row>
      <xdr:rowOff>66039</xdr:rowOff>
    </xdr:to>
    <xdr:sp macro="" textlink="">
      <xdr:nvSpPr>
        <xdr:cNvPr id="782" name="楕円 781">
          <a:extLst>
            <a:ext uri="{FF2B5EF4-FFF2-40B4-BE49-F238E27FC236}">
              <a16:creationId xmlns:a16="http://schemas.microsoft.com/office/drawing/2014/main" id="{8010B5F4-B60D-4FC5-B438-A1EF6C4CFD50}"/>
            </a:ext>
          </a:extLst>
        </xdr:cNvPr>
        <xdr:cNvSpPr/>
      </xdr:nvSpPr>
      <xdr:spPr>
        <a:xfrm>
          <a:off x="12763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140970</xdr:rowOff>
    </xdr:from>
    <xdr:to>
      <xdr:col>71</xdr:col>
      <xdr:colOff>177800</xdr:colOff>
      <xdr:row>82</xdr:row>
      <xdr:rowOff>15239</xdr:rowOff>
    </xdr:to>
    <xdr:cxnSp macro="">
      <xdr:nvCxnSpPr>
        <xdr:cNvPr id="783" name="直線コネクタ 782">
          <a:extLst>
            <a:ext uri="{FF2B5EF4-FFF2-40B4-BE49-F238E27FC236}">
              <a16:creationId xmlns:a16="http://schemas.microsoft.com/office/drawing/2014/main" id="{C5A2FF78-E91F-43EF-8FD7-7F17B3593C7B}"/>
            </a:ext>
          </a:extLst>
        </xdr:cNvPr>
        <xdr:cNvCxnSpPr/>
      </xdr:nvCxnSpPr>
      <xdr:spPr>
        <a:xfrm flipV="1">
          <a:off x="12814300" y="14028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784" name="n_1aveValue【児童館】&#10;有形固定資産減価償却率">
          <a:extLst>
            <a:ext uri="{FF2B5EF4-FFF2-40B4-BE49-F238E27FC236}">
              <a16:creationId xmlns:a16="http://schemas.microsoft.com/office/drawing/2014/main" id="{CDF11453-BE4F-43C9-BAF9-35F4CB1F7F74}"/>
            </a:ext>
          </a:extLst>
        </xdr:cNvPr>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97807</xdr:rowOff>
    </xdr:from>
    <xdr:ext cx="405111" cy="259045"/>
    <xdr:sp macro="" textlink="">
      <xdr:nvSpPr>
        <xdr:cNvPr id="785" name="n_2aveValue【児童館】&#10;有形固定資産減価償却率">
          <a:extLst>
            <a:ext uri="{FF2B5EF4-FFF2-40B4-BE49-F238E27FC236}">
              <a16:creationId xmlns:a16="http://schemas.microsoft.com/office/drawing/2014/main" id="{BA091004-3C2D-4A71-9BA8-5D68D18E04B1}"/>
            </a:ext>
          </a:extLst>
        </xdr:cNvPr>
        <xdr:cNvSpPr txBox="1"/>
      </xdr:nvSpPr>
      <xdr:spPr>
        <a:xfrm>
          <a:off x="14389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786" name="n_3aveValue【児童館】&#10;有形固定資産減価償却率">
          <a:extLst>
            <a:ext uri="{FF2B5EF4-FFF2-40B4-BE49-F238E27FC236}">
              <a16:creationId xmlns:a16="http://schemas.microsoft.com/office/drawing/2014/main" id="{7C4576ED-9FD8-4FA0-810E-4362E67EC284}"/>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78757</xdr:rowOff>
    </xdr:from>
    <xdr:ext cx="405111" cy="259045"/>
    <xdr:sp macro="" textlink="">
      <xdr:nvSpPr>
        <xdr:cNvPr id="787" name="n_4aveValue【児童館】&#10;有形固定資産減価償却率">
          <a:extLst>
            <a:ext uri="{FF2B5EF4-FFF2-40B4-BE49-F238E27FC236}">
              <a16:creationId xmlns:a16="http://schemas.microsoft.com/office/drawing/2014/main" id="{AA5E8F37-1D66-467E-8850-930CE6F0C923}"/>
            </a:ext>
          </a:extLst>
        </xdr:cNvPr>
        <xdr:cNvSpPr txBox="1"/>
      </xdr:nvSpPr>
      <xdr:spPr>
        <a:xfrm>
          <a:off x="12611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9541</xdr:rowOff>
    </xdr:from>
    <xdr:ext cx="405111" cy="259045"/>
    <xdr:sp macro="" textlink="">
      <xdr:nvSpPr>
        <xdr:cNvPr id="788" name="n_1mainValue【児童館】&#10;有形固定資産減価償却率">
          <a:extLst>
            <a:ext uri="{FF2B5EF4-FFF2-40B4-BE49-F238E27FC236}">
              <a16:creationId xmlns:a16="http://schemas.microsoft.com/office/drawing/2014/main" id="{8224991A-0199-4B5C-B0FD-F3BB3C5F7A5B}"/>
            </a:ext>
          </a:extLst>
        </xdr:cNvPr>
        <xdr:cNvSpPr txBox="1"/>
      </xdr:nvSpPr>
      <xdr:spPr>
        <a:xfrm>
          <a:off x="152660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55263</xdr:rowOff>
    </xdr:from>
    <xdr:ext cx="405111" cy="259045"/>
    <xdr:sp macro="" textlink="">
      <xdr:nvSpPr>
        <xdr:cNvPr id="789" name="n_2mainValue【児童館】&#10;有形固定資産減価償却率">
          <a:extLst>
            <a:ext uri="{FF2B5EF4-FFF2-40B4-BE49-F238E27FC236}">
              <a16:creationId xmlns:a16="http://schemas.microsoft.com/office/drawing/2014/main" id="{DFE6E61C-A362-4E81-949F-61E588512A84}"/>
            </a:ext>
          </a:extLst>
        </xdr:cNvPr>
        <xdr:cNvSpPr txBox="1"/>
      </xdr:nvSpPr>
      <xdr:spPr>
        <a:xfrm>
          <a:off x="14389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90" name="n_3mainValue【児童館】&#10;有形固定資産減価償却率">
          <a:extLst>
            <a:ext uri="{FF2B5EF4-FFF2-40B4-BE49-F238E27FC236}">
              <a16:creationId xmlns:a16="http://schemas.microsoft.com/office/drawing/2014/main" id="{E2BDBAFA-E856-463F-A607-DF0FCE788EF2}"/>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57166</xdr:rowOff>
    </xdr:from>
    <xdr:ext cx="405111" cy="259045"/>
    <xdr:sp macro="" textlink="">
      <xdr:nvSpPr>
        <xdr:cNvPr id="791" name="n_4mainValue【児童館】&#10;有形固定資産減価償却率">
          <a:extLst>
            <a:ext uri="{FF2B5EF4-FFF2-40B4-BE49-F238E27FC236}">
              <a16:creationId xmlns:a16="http://schemas.microsoft.com/office/drawing/2014/main" id="{164A2705-EA7A-45E1-9BDB-EEFB9C1768B2}"/>
            </a:ext>
          </a:extLst>
        </xdr:cNvPr>
        <xdr:cNvSpPr txBox="1"/>
      </xdr:nvSpPr>
      <xdr:spPr>
        <a:xfrm>
          <a:off x="12611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2" name="正方形/長方形 791">
          <a:extLst>
            <a:ext uri="{FF2B5EF4-FFF2-40B4-BE49-F238E27FC236}">
              <a16:creationId xmlns:a16="http://schemas.microsoft.com/office/drawing/2014/main" id="{BA4717C5-E796-4374-98CB-1830E0457B1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3" name="正方形/長方形 792">
          <a:extLst>
            <a:ext uri="{FF2B5EF4-FFF2-40B4-BE49-F238E27FC236}">
              <a16:creationId xmlns:a16="http://schemas.microsoft.com/office/drawing/2014/main" id="{1BDC982D-47D8-4750-97F0-5E237E7F80F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4" name="正方形/長方形 793">
          <a:extLst>
            <a:ext uri="{FF2B5EF4-FFF2-40B4-BE49-F238E27FC236}">
              <a16:creationId xmlns:a16="http://schemas.microsoft.com/office/drawing/2014/main" id="{8E9F528B-6570-498E-ABE6-D72BC6BB9C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5" name="正方形/長方形 794">
          <a:extLst>
            <a:ext uri="{FF2B5EF4-FFF2-40B4-BE49-F238E27FC236}">
              <a16:creationId xmlns:a16="http://schemas.microsoft.com/office/drawing/2014/main" id="{1BB4772F-A63C-44E1-B152-023CBCAA732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6" name="正方形/長方形 795">
          <a:extLst>
            <a:ext uri="{FF2B5EF4-FFF2-40B4-BE49-F238E27FC236}">
              <a16:creationId xmlns:a16="http://schemas.microsoft.com/office/drawing/2014/main" id="{03B798E6-B38C-4641-AC33-A61BC4CE7EA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7" name="正方形/長方形 796">
          <a:extLst>
            <a:ext uri="{FF2B5EF4-FFF2-40B4-BE49-F238E27FC236}">
              <a16:creationId xmlns:a16="http://schemas.microsoft.com/office/drawing/2014/main" id="{F17075F2-EE44-4997-B753-17686BE9347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8" name="正方形/長方形 797">
          <a:extLst>
            <a:ext uri="{FF2B5EF4-FFF2-40B4-BE49-F238E27FC236}">
              <a16:creationId xmlns:a16="http://schemas.microsoft.com/office/drawing/2014/main" id="{67F815F8-C18F-48E3-9573-83139D18D5B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9" name="正方形/長方形 798">
          <a:extLst>
            <a:ext uri="{FF2B5EF4-FFF2-40B4-BE49-F238E27FC236}">
              <a16:creationId xmlns:a16="http://schemas.microsoft.com/office/drawing/2014/main" id="{F83A836E-2B57-4F40-B323-B96F7B0C868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800" name="テキスト ボックス 799">
          <a:extLst>
            <a:ext uri="{FF2B5EF4-FFF2-40B4-BE49-F238E27FC236}">
              <a16:creationId xmlns:a16="http://schemas.microsoft.com/office/drawing/2014/main" id="{C3800872-E999-4569-88B7-2EA79C881CA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1" name="直線コネクタ 800">
          <a:extLst>
            <a:ext uri="{FF2B5EF4-FFF2-40B4-BE49-F238E27FC236}">
              <a16:creationId xmlns:a16="http://schemas.microsoft.com/office/drawing/2014/main" id="{0EB04797-782C-4753-806A-92608C256C1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802" name="直線コネクタ 801">
          <a:extLst>
            <a:ext uri="{FF2B5EF4-FFF2-40B4-BE49-F238E27FC236}">
              <a16:creationId xmlns:a16="http://schemas.microsoft.com/office/drawing/2014/main" id="{B53F70F2-D119-4471-A9EB-E6559589647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3" name="テキスト ボックス 802">
          <a:extLst>
            <a:ext uri="{FF2B5EF4-FFF2-40B4-BE49-F238E27FC236}">
              <a16:creationId xmlns:a16="http://schemas.microsoft.com/office/drawing/2014/main" id="{77D3BA02-9AFB-438A-8F23-8388D9F1F00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4" name="直線コネクタ 803">
          <a:extLst>
            <a:ext uri="{FF2B5EF4-FFF2-40B4-BE49-F238E27FC236}">
              <a16:creationId xmlns:a16="http://schemas.microsoft.com/office/drawing/2014/main" id="{58908911-ED42-410E-856C-76A7F570B07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5" name="テキスト ボックス 804">
          <a:extLst>
            <a:ext uri="{FF2B5EF4-FFF2-40B4-BE49-F238E27FC236}">
              <a16:creationId xmlns:a16="http://schemas.microsoft.com/office/drawing/2014/main" id="{51B9DFBF-C7EC-4CD9-B0C2-52BAC924CDA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6" name="直線コネクタ 805">
          <a:extLst>
            <a:ext uri="{FF2B5EF4-FFF2-40B4-BE49-F238E27FC236}">
              <a16:creationId xmlns:a16="http://schemas.microsoft.com/office/drawing/2014/main" id="{A3FB3FD2-BF4C-4D51-95C4-181CF5A2224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7" name="テキスト ボックス 806">
          <a:extLst>
            <a:ext uri="{FF2B5EF4-FFF2-40B4-BE49-F238E27FC236}">
              <a16:creationId xmlns:a16="http://schemas.microsoft.com/office/drawing/2014/main" id="{C3EDA5DD-D608-444B-8968-5D960DD57F3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8" name="直線コネクタ 807">
          <a:extLst>
            <a:ext uri="{FF2B5EF4-FFF2-40B4-BE49-F238E27FC236}">
              <a16:creationId xmlns:a16="http://schemas.microsoft.com/office/drawing/2014/main" id="{2D32979B-9562-481C-87E9-63F2CED96B0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9" name="テキスト ボックス 808">
          <a:extLst>
            <a:ext uri="{FF2B5EF4-FFF2-40B4-BE49-F238E27FC236}">
              <a16:creationId xmlns:a16="http://schemas.microsoft.com/office/drawing/2014/main" id="{442C176E-346D-4D2B-BE2B-2B78875437B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0" name="直線コネクタ 809">
          <a:extLst>
            <a:ext uri="{FF2B5EF4-FFF2-40B4-BE49-F238E27FC236}">
              <a16:creationId xmlns:a16="http://schemas.microsoft.com/office/drawing/2014/main" id="{D9D4413A-DBC8-4617-88BD-EE9BA76CA68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1" name="テキスト ボックス 810">
          <a:extLst>
            <a:ext uri="{FF2B5EF4-FFF2-40B4-BE49-F238E27FC236}">
              <a16:creationId xmlns:a16="http://schemas.microsoft.com/office/drawing/2014/main" id="{3BE9AE1D-45BA-4377-85B1-5AE696D70F4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2" name="【児童館】&#10;一人当たり面積グラフ枠">
          <a:extLst>
            <a:ext uri="{FF2B5EF4-FFF2-40B4-BE49-F238E27FC236}">
              <a16:creationId xmlns:a16="http://schemas.microsoft.com/office/drawing/2014/main" id="{67644C20-CCF7-4E24-B375-1C09054C517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813" name="直線コネクタ 812">
          <a:extLst>
            <a:ext uri="{FF2B5EF4-FFF2-40B4-BE49-F238E27FC236}">
              <a16:creationId xmlns:a16="http://schemas.microsoft.com/office/drawing/2014/main" id="{251D2112-DFB0-4D5E-AF88-C5D49335EDCE}"/>
            </a:ext>
          </a:extLst>
        </xdr:cNvPr>
        <xdr:cNvCxnSpPr/>
      </xdr:nvCxnSpPr>
      <xdr:spPr>
        <a:xfrm flipV="1">
          <a:off x="22160864" y="135712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14" name="【児童館】&#10;一人当たり面積最小値テキスト">
          <a:extLst>
            <a:ext uri="{FF2B5EF4-FFF2-40B4-BE49-F238E27FC236}">
              <a16:creationId xmlns:a16="http://schemas.microsoft.com/office/drawing/2014/main" id="{A3195164-485A-428B-9EDC-845B083DADE1}"/>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5" name="直線コネクタ 814">
          <a:extLst>
            <a:ext uri="{FF2B5EF4-FFF2-40B4-BE49-F238E27FC236}">
              <a16:creationId xmlns:a16="http://schemas.microsoft.com/office/drawing/2014/main" id="{69B5BC09-ECE3-4429-B919-FA1383F7F684}"/>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816" name="【児童館】&#10;一人当たり面積最大値テキスト">
          <a:extLst>
            <a:ext uri="{FF2B5EF4-FFF2-40B4-BE49-F238E27FC236}">
              <a16:creationId xmlns:a16="http://schemas.microsoft.com/office/drawing/2014/main" id="{69377E78-A4C4-4D78-BDA9-75E24AF6BAC0}"/>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817" name="直線コネクタ 816">
          <a:extLst>
            <a:ext uri="{FF2B5EF4-FFF2-40B4-BE49-F238E27FC236}">
              <a16:creationId xmlns:a16="http://schemas.microsoft.com/office/drawing/2014/main" id="{6F155892-5CDF-432B-9DCD-B34A814AC406}"/>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18" name="【児童館】&#10;一人当たり面積平均値テキスト">
          <a:extLst>
            <a:ext uri="{FF2B5EF4-FFF2-40B4-BE49-F238E27FC236}">
              <a16:creationId xmlns:a16="http://schemas.microsoft.com/office/drawing/2014/main" id="{17A422A6-48AA-4F61-839A-3AA8BD98C49C}"/>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9" name="フローチャート: 判断 818">
          <a:extLst>
            <a:ext uri="{FF2B5EF4-FFF2-40B4-BE49-F238E27FC236}">
              <a16:creationId xmlns:a16="http://schemas.microsoft.com/office/drawing/2014/main" id="{F95BE72F-85B8-4552-B966-B21A6E5C68BC}"/>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20" name="フローチャート: 判断 819">
          <a:extLst>
            <a:ext uri="{FF2B5EF4-FFF2-40B4-BE49-F238E27FC236}">
              <a16:creationId xmlns:a16="http://schemas.microsoft.com/office/drawing/2014/main" id="{A63C273A-CAC6-4067-9959-4A69AEC9648C}"/>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21" name="フローチャート: 判断 820">
          <a:extLst>
            <a:ext uri="{FF2B5EF4-FFF2-40B4-BE49-F238E27FC236}">
              <a16:creationId xmlns:a16="http://schemas.microsoft.com/office/drawing/2014/main" id="{EC4CD11A-5DA1-4B1C-B5FE-F0F3B00C07C8}"/>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2" name="フローチャート: 判断 821">
          <a:extLst>
            <a:ext uri="{FF2B5EF4-FFF2-40B4-BE49-F238E27FC236}">
              <a16:creationId xmlns:a16="http://schemas.microsoft.com/office/drawing/2014/main" id="{2C9C5128-5B64-4249-9AC4-3B2271DA3F00}"/>
            </a:ext>
          </a:extLst>
        </xdr:cNvPr>
        <xdr:cNvSpPr/>
      </xdr:nvSpPr>
      <xdr:spPr>
        <a:xfrm>
          <a:off x="19494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23" name="フローチャート: 判断 822">
          <a:extLst>
            <a:ext uri="{FF2B5EF4-FFF2-40B4-BE49-F238E27FC236}">
              <a16:creationId xmlns:a16="http://schemas.microsoft.com/office/drawing/2014/main" id="{3038A6DB-290A-4123-836D-26C4C6AA1F2B}"/>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BBAEF957-92EB-4C15-B21D-0CF3EEB5F79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6E27521A-5EC6-49AA-9D3E-C33B1CCB8ED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FCA5ADF7-D267-43F9-A0AF-0E2AA1A87EE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6660DAEA-8C67-4D1B-B971-921FB1EB187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0FC2F0CD-91A7-477B-9762-F5B394B070F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29" name="楕円 828">
          <a:extLst>
            <a:ext uri="{FF2B5EF4-FFF2-40B4-BE49-F238E27FC236}">
              <a16:creationId xmlns:a16="http://schemas.microsoft.com/office/drawing/2014/main" id="{7892F95C-030F-48F1-BFBC-E1A8B30300EC}"/>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830" name="【児童館】&#10;一人当たり面積該当値テキスト">
          <a:extLst>
            <a:ext uri="{FF2B5EF4-FFF2-40B4-BE49-F238E27FC236}">
              <a16:creationId xmlns:a16="http://schemas.microsoft.com/office/drawing/2014/main" id="{3C3EED43-8E18-4993-8111-386A66BF37B2}"/>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31" name="楕円 830">
          <a:extLst>
            <a:ext uri="{FF2B5EF4-FFF2-40B4-BE49-F238E27FC236}">
              <a16:creationId xmlns:a16="http://schemas.microsoft.com/office/drawing/2014/main" id="{49E272F3-CAB6-4865-9D51-57D2C6F74728}"/>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832" name="直線コネクタ 831">
          <a:extLst>
            <a:ext uri="{FF2B5EF4-FFF2-40B4-BE49-F238E27FC236}">
              <a16:creationId xmlns:a16="http://schemas.microsoft.com/office/drawing/2014/main" id="{764F3066-9B70-4497-961B-F5C90C48A5A1}"/>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33" name="楕円 832">
          <a:extLst>
            <a:ext uri="{FF2B5EF4-FFF2-40B4-BE49-F238E27FC236}">
              <a16:creationId xmlns:a16="http://schemas.microsoft.com/office/drawing/2014/main" id="{4BD4CACB-EFD6-47CC-A2F1-E2FC573AEE1B}"/>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34" name="直線コネクタ 833">
          <a:extLst>
            <a:ext uri="{FF2B5EF4-FFF2-40B4-BE49-F238E27FC236}">
              <a16:creationId xmlns:a16="http://schemas.microsoft.com/office/drawing/2014/main" id="{846706FD-406A-4176-A62B-9D9FEA3867E4}"/>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35" name="楕円 834">
          <a:extLst>
            <a:ext uri="{FF2B5EF4-FFF2-40B4-BE49-F238E27FC236}">
              <a16:creationId xmlns:a16="http://schemas.microsoft.com/office/drawing/2014/main" id="{31CCD4A8-E512-4E99-8900-E0E3C1B82D9F}"/>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836" name="直線コネクタ 835">
          <a:extLst>
            <a:ext uri="{FF2B5EF4-FFF2-40B4-BE49-F238E27FC236}">
              <a16:creationId xmlns:a16="http://schemas.microsoft.com/office/drawing/2014/main" id="{672A7B11-5F70-42DE-941F-015B33308499}"/>
            </a:ext>
          </a:extLst>
        </xdr:cNvPr>
        <xdr:cNvCxnSpPr/>
      </xdr:nvCxnSpPr>
      <xdr:spPr>
        <a:xfrm>
          <a:off x="19545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37" name="楕円 836">
          <a:extLst>
            <a:ext uri="{FF2B5EF4-FFF2-40B4-BE49-F238E27FC236}">
              <a16:creationId xmlns:a16="http://schemas.microsoft.com/office/drawing/2014/main" id="{09A37332-85BA-4381-87BB-B454EB533589}"/>
            </a:ext>
          </a:extLst>
        </xdr:cNvPr>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838" name="直線コネクタ 837">
          <a:extLst>
            <a:ext uri="{FF2B5EF4-FFF2-40B4-BE49-F238E27FC236}">
              <a16:creationId xmlns:a16="http://schemas.microsoft.com/office/drawing/2014/main" id="{FEE702F5-36BA-4468-8154-FF164F3825D7}"/>
            </a:ext>
          </a:extLst>
        </xdr:cNvPr>
        <xdr:cNvCxnSpPr/>
      </xdr:nvCxnSpPr>
      <xdr:spPr>
        <a:xfrm>
          <a:off x="18656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39" name="n_1aveValue【児童館】&#10;一人当たり面積">
          <a:extLst>
            <a:ext uri="{FF2B5EF4-FFF2-40B4-BE49-F238E27FC236}">
              <a16:creationId xmlns:a16="http://schemas.microsoft.com/office/drawing/2014/main" id="{F17F4B56-CEA0-42C5-8BF6-FB547D67F439}"/>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40" name="n_2aveValue【児童館】&#10;一人当たり面積">
          <a:extLst>
            <a:ext uri="{FF2B5EF4-FFF2-40B4-BE49-F238E27FC236}">
              <a16:creationId xmlns:a16="http://schemas.microsoft.com/office/drawing/2014/main" id="{F51D21C8-D0CA-4450-9122-73F5C2DE9553}"/>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841" name="n_3aveValue【児童館】&#10;一人当たり面積">
          <a:extLst>
            <a:ext uri="{FF2B5EF4-FFF2-40B4-BE49-F238E27FC236}">
              <a16:creationId xmlns:a16="http://schemas.microsoft.com/office/drawing/2014/main" id="{1FE4E388-2F86-4245-BDEA-E4EC1B31A000}"/>
            </a:ext>
          </a:extLst>
        </xdr:cNvPr>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42" name="n_4aveValue【児童館】&#10;一人当たり面積">
          <a:extLst>
            <a:ext uri="{FF2B5EF4-FFF2-40B4-BE49-F238E27FC236}">
              <a16:creationId xmlns:a16="http://schemas.microsoft.com/office/drawing/2014/main" id="{A0C80F96-B5FE-4AA3-AF18-3CF591A468F9}"/>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43" name="n_1mainValue【児童館】&#10;一人当たり面積">
          <a:extLst>
            <a:ext uri="{FF2B5EF4-FFF2-40B4-BE49-F238E27FC236}">
              <a16:creationId xmlns:a16="http://schemas.microsoft.com/office/drawing/2014/main" id="{AF92AA16-E72A-4F7B-BEF3-C3DCCFACABBC}"/>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44" name="n_2mainValue【児童館】&#10;一人当たり面積">
          <a:extLst>
            <a:ext uri="{FF2B5EF4-FFF2-40B4-BE49-F238E27FC236}">
              <a16:creationId xmlns:a16="http://schemas.microsoft.com/office/drawing/2014/main" id="{902C5E05-A55B-4B1B-9419-52807704FD4D}"/>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45" name="n_3mainValue【児童館】&#10;一人当たり面積">
          <a:extLst>
            <a:ext uri="{FF2B5EF4-FFF2-40B4-BE49-F238E27FC236}">
              <a16:creationId xmlns:a16="http://schemas.microsoft.com/office/drawing/2014/main" id="{6D485894-657E-448F-A2C9-163E9E6AAB10}"/>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46" name="n_4mainValue【児童館】&#10;一人当たり面積">
          <a:extLst>
            <a:ext uri="{FF2B5EF4-FFF2-40B4-BE49-F238E27FC236}">
              <a16:creationId xmlns:a16="http://schemas.microsoft.com/office/drawing/2014/main" id="{3C31E45E-F1B0-4420-B89E-18FA9E0A5A67}"/>
            </a:ext>
          </a:extLst>
        </xdr:cNvPr>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7" name="正方形/長方形 846">
          <a:extLst>
            <a:ext uri="{FF2B5EF4-FFF2-40B4-BE49-F238E27FC236}">
              <a16:creationId xmlns:a16="http://schemas.microsoft.com/office/drawing/2014/main" id="{27EEE65F-07D4-4561-B0FC-894C33F0520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8" name="正方形/長方形 847">
          <a:extLst>
            <a:ext uri="{FF2B5EF4-FFF2-40B4-BE49-F238E27FC236}">
              <a16:creationId xmlns:a16="http://schemas.microsoft.com/office/drawing/2014/main" id="{E4D7CA0E-7D19-485C-A3C9-189BCBAFF33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9" name="正方形/長方形 848">
          <a:extLst>
            <a:ext uri="{FF2B5EF4-FFF2-40B4-BE49-F238E27FC236}">
              <a16:creationId xmlns:a16="http://schemas.microsoft.com/office/drawing/2014/main" id="{D3D91804-311F-4931-9E10-C123E7B4629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0" name="正方形/長方形 849">
          <a:extLst>
            <a:ext uri="{FF2B5EF4-FFF2-40B4-BE49-F238E27FC236}">
              <a16:creationId xmlns:a16="http://schemas.microsoft.com/office/drawing/2014/main" id="{28B4933C-7E3A-4E95-BAEA-61908A50772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1" name="正方形/長方形 850">
          <a:extLst>
            <a:ext uri="{FF2B5EF4-FFF2-40B4-BE49-F238E27FC236}">
              <a16:creationId xmlns:a16="http://schemas.microsoft.com/office/drawing/2014/main" id="{E0E969BE-8A9D-4374-B86D-6CC6A0123C1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2" name="正方形/長方形 851">
          <a:extLst>
            <a:ext uri="{FF2B5EF4-FFF2-40B4-BE49-F238E27FC236}">
              <a16:creationId xmlns:a16="http://schemas.microsoft.com/office/drawing/2014/main" id="{782EE32B-EF4D-4F61-91A3-8C49DAB5E25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3" name="正方形/長方形 852">
          <a:extLst>
            <a:ext uri="{FF2B5EF4-FFF2-40B4-BE49-F238E27FC236}">
              <a16:creationId xmlns:a16="http://schemas.microsoft.com/office/drawing/2014/main" id="{2B577C40-4C53-4317-B029-4B46128C6B2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正方形/長方形 853">
          <a:extLst>
            <a:ext uri="{FF2B5EF4-FFF2-40B4-BE49-F238E27FC236}">
              <a16:creationId xmlns:a16="http://schemas.microsoft.com/office/drawing/2014/main" id="{F7425F4E-9C04-41B5-AAC3-DB3D5963DDB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5" name="テキスト ボックス 854">
          <a:extLst>
            <a:ext uri="{FF2B5EF4-FFF2-40B4-BE49-F238E27FC236}">
              <a16:creationId xmlns:a16="http://schemas.microsoft.com/office/drawing/2014/main" id="{92F321DF-0EE3-4220-9A20-0D10E6E8F2F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6" name="直線コネクタ 855">
          <a:extLst>
            <a:ext uri="{FF2B5EF4-FFF2-40B4-BE49-F238E27FC236}">
              <a16:creationId xmlns:a16="http://schemas.microsoft.com/office/drawing/2014/main" id="{F329F793-1918-4D78-9F1F-3C72AF424A4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7" name="テキスト ボックス 856">
          <a:extLst>
            <a:ext uri="{FF2B5EF4-FFF2-40B4-BE49-F238E27FC236}">
              <a16:creationId xmlns:a16="http://schemas.microsoft.com/office/drawing/2014/main" id="{78E4CC56-A0FC-43B5-B9E2-E40786058CA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8" name="直線コネクタ 857">
          <a:extLst>
            <a:ext uri="{FF2B5EF4-FFF2-40B4-BE49-F238E27FC236}">
              <a16:creationId xmlns:a16="http://schemas.microsoft.com/office/drawing/2014/main" id="{F8199159-909D-4152-AA41-85A4042F295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9" name="テキスト ボックス 858">
          <a:extLst>
            <a:ext uri="{FF2B5EF4-FFF2-40B4-BE49-F238E27FC236}">
              <a16:creationId xmlns:a16="http://schemas.microsoft.com/office/drawing/2014/main" id="{13E7E036-C1EB-46AF-AAD3-FFBB906F770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0" name="直線コネクタ 859">
          <a:extLst>
            <a:ext uri="{FF2B5EF4-FFF2-40B4-BE49-F238E27FC236}">
              <a16:creationId xmlns:a16="http://schemas.microsoft.com/office/drawing/2014/main" id="{C2702F0B-87E6-4082-A285-10A8638A6E3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1" name="テキスト ボックス 860">
          <a:extLst>
            <a:ext uri="{FF2B5EF4-FFF2-40B4-BE49-F238E27FC236}">
              <a16:creationId xmlns:a16="http://schemas.microsoft.com/office/drawing/2014/main" id="{CE473ECE-9694-4C8D-96E6-F6D66DDFD20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2" name="直線コネクタ 861">
          <a:extLst>
            <a:ext uri="{FF2B5EF4-FFF2-40B4-BE49-F238E27FC236}">
              <a16:creationId xmlns:a16="http://schemas.microsoft.com/office/drawing/2014/main" id="{C618288D-FE64-427F-8D36-011F2EE6CAC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3" name="テキスト ボックス 862">
          <a:extLst>
            <a:ext uri="{FF2B5EF4-FFF2-40B4-BE49-F238E27FC236}">
              <a16:creationId xmlns:a16="http://schemas.microsoft.com/office/drawing/2014/main" id="{902FBDB8-2013-4A12-A1F9-1C85BD1564E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4" name="直線コネクタ 863">
          <a:extLst>
            <a:ext uri="{FF2B5EF4-FFF2-40B4-BE49-F238E27FC236}">
              <a16:creationId xmlns:a16="http://schemas.microsoft.com/office/drawing/2014/main" id="{769F2F10-E070-48B7-860A-0F831F40CC1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5" name="テキスト ボックス 864">
          <a:extLst>
            <a:ext uri="{FF2B5EF4-FFF2-40B4-BE49-F238E27FC236}">
              <a16:creationId xmlns:a16="http://schemas.microsoft.com/office/drawing/2014/main" id="{C225F979-0C2D-4258-B88E-DE1530BC024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6" name="直線コネクタ 865">
          <a:extLst>
            <a:ext uri="{FF2B5EF4-FFF2-40B4-BE49-F238E27FC236}">
              <a16:creationId xmlns:a16="http://schemas.microsoft.com/office/drawing/2014/main" id="{8A1945E5-1DD4-40F4-AED9-812F7122CFD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7" name="テキスト ボックス 866">
          <a:extLst>
            <a:ext uri="{FF2B5EF4-FFF2-40B4-BE49-F238E27FC236}">
              <a16:creationId xmlns:a16="http://schemas.microsoft.com/office/drawing/2014/main" id="{392339C8-23EB-45D4-A6AA-4B7F9093254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4F85A543-52DC-435F-A568-9532CBE9E16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9" name="テキスト ボックス 868">
          <a:extLst>
            <a:ext uri="{FF2B5EF4-FFF2-40B4-BE49-F238E27FC236}">
              <a16:creationId xmlns:a16="http://schemas.microsoft.com/office/drawing/2014/main" id="{9A658FB6-0320-43CD-8992-D86D3632C7C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0" name="【公民館】&#10;有形固定資産減価償却率グラフ枠">
          <a:extLst>
            <a:ext uri="{FF2B5EF4-FFF2-40B4-BE49-F238E27FC236}">
              <a16:creationId xmlns:a16="http://schemas.microsoft.com/office/drawing/2014/main" id="{2F6BD08D-695F-48AD-9BC7-038B7426EB6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871" name="直線コネクタ 870">
          <a:extLst>
            <a:ext uri="{FF2B5EF4-FFF2-40B4-BE49-F238E27FC236}">
              <a16:creationId xmlns:a16="http://schemas.microsoft.com/office/drawing/2014/main" id="{11C8E78C-F81F-424E-88F0-98FD54AD58CF}"/>
            </a:ext>
          </a:extLst>
        </xdr:cNvPr>
        <xdr:cNvCxnSpPr/>
      </xdr:nvCxnSpPr>
      <xdr:spPr>
        <a:xfrm flipV="1">
          <a:off x="16318864" y="173164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872" name="【公民館】&#10;有形固定資産減価償却率最小値テキスト">
          <a:extLst>
            <a:ext uri="{FF2B5EF4-FFF2-40B4-BE49-F238E27FC236}">
              <a16:creationId xmlns:a16="http://schemas.microsoft.com/office/drawing/2014/main" id="{277A7672-7513-44DC-93F9-4FE913B76182}"/>
            </a:ext>
          </a:extLst>
        </xdr:cNvPr>
        <xdr:cNvSpPr txBox="1"/>
      </xdr:nvSpPr>
      <xdr:spPr>
        <a:xfrm>
          <a:off x="16357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873" name="直線コネクタ 872">
          <a:extLst>
            <a:ext uri="{FF2B5EF4-FFF2-40B4-BE49-F238E27FC236}">
              <a16:creationId xmlns:a16="http://schemas.microsoft.com/office/drawing/2014/main" id="{EC77DC6C-154F-4E0E-AB41-FF9798AB24C4}"/>
            </a:ext>
          </a:extLst>
        </xdr:cNvPr>
        <xdr:cNvCxnSpPr/>
      </xdr:nvCxnSpPr>
      <xdr:spPr>
        <a:xfrm>
          <a:off x="16230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874" name="【公民館】&#10;有形固定資産減価償却率最大値テキスト">
          <a:extLst>
            <a:ext uri="{FF2B5EF4-FFF2-40B4-BE49-F238E27FC236}">
              <a16:creationId xmlns:a16="http://schemas.microsoft.com/office/drawing/2014/main" id="{90B49256-0561-4AED-A5FA-D5BE544B61E5}"/>
            </a:ext>
          </a:extLst>
        </xdr:cNvPr>
        <xdr:cNvSpPr txBox="1"/>
      </xdr:nvSpPr>
      <xdr:spPr>
        <a:xfrm>
          <a:off x="16357600"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875" name="直線コネクタ 874">
          <a:extLst>
            <a:ext uri="{FF2B5EF4-FFF2-40B4-BE49-F238E27FC236}">
              <a16:creationId xmlns:a16="http://schemas.microsoft.com/office/drawing/2014/main" id="{64C0CCC7-57F6-48D1-A84A-E9225797380C}"/>
            </a:ext>
          </a:extLst>
        </xdr:cNvPr>
        <xdr:cNvCxnSpPr/>
      </xdr:nvCxnSpPr>
      <xdr:spPr>
        <a:xfrm>
          <a:off x="16230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876" name="【公民館】&#10;有形固定資産減価償却率平均値テキスト">
          <a:extLst>
            <a:ext uri="{FF2B5EF4-FFF2-40B4-BE49-F238E27FC236}">
              <a16:creationId xmlns:a16="http://schemas.microsoft.com/office/drawing/2014/main" id="{95A49309-B6D8-4C86-A3AA-D58BF91100CD}"/>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877" name="フローチャート: 判断 876">
          <a:extLst>
            <a:ext uri="{FF2B5EF4-FFF2-40B4-BE49-F238E27FC236}">
              <a16:creationId xmlns:a16="http://schemas.microsoft.com/office/drawing/2014/main" id="{1782109F-0F04-475E-8FB6-552F7CE931C1}"/>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878" name="フローチャート: 判断 877">
          <a:extLst>
            <a:ext uri="{FF2B5EF4-FFF2-40B4-BE49-F238E27FC236}">
              <a16:creationId xmlns:a16="http://schemas.microsoft.com/office/drawing/2014/main" id="{09E9D281-CC65-4EC9-89F4-3E4795870714}"/>
            </a:ext>
          </a:extLst>
        </xdr:cNvPr>
        <xdr:cNvSpPr/>
      </xdr:nvSpPr>
      <xdr:spPr>
        <a:xfrm>
          <a:off x="15430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879" name="フローチャート: 判断 878">
          <a:extLst>
            <a:ext uri="{FF2B5EF4-FFF2-40B4-BE49-F238E27FC236}">
              <a16:creationId xmlns:a16="http://schemas.microsoft.com/office/drawing/2014/main" id="{BA24858A-7DC8-42FC-B634-2AD1B2964DD8}"/>
            </a:ext>
          </a:extLst>
        </xdr:cNvPr>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880" name="フローチャート: 判断 879">
          <a:extLst>
            <a:ext uri="{FF2B5EF4-FFF2-40B4-BE49-F238E27FC236}">
              <a16:creationId xmlns:a16="http://schemas.microsoft.com/office/drawing/2014/main" id="{706593E9-D2AA-49B7-A3D7-3FC658580EDB}"/>
            </a:ext>
          </a:extLst>
        </xdr:cNvPr>
        <xdr:cNvSpPr/>
      </xdr:nvSpPr>
      <xdr:spPr>
        <a:xfrm>
          <a:off x="13652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881" name="フローチャート: 判断 880">
          <a:extLst>
            <a:ext uri="{FF2B5EF4-FFF2-40B4-BE49-F238E27FC236}">
              <a16:creationId xmlns:a16="http://schemas.microsoft.com/office/drawing/2014/main" id="{19141AAF-C513-4DA2-8B20-3F962F72BC85}"/>
            </a:ext>
          </a:extLst>
        </xdr:cNvPr>
        <xdr:cNvSpPr/>
      </xdr:nvSpPr>
      <xdr:spPr>
        <a:xfrm>
          <a:off x="12763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CF47DE77-F14F-40F3-B72C-72D40E5004D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BDC01CF0-0111-4ECE-B552-8A4CE7CB04A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4D868675-28C1-4796-A97F-039B393363F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2F329FC1-481D-4CAB-A181-24F4DFFC6B8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3B18EAC7-9727-42A4-AFB3-27F29C6A76D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111125</xdr:rowOff>
    </xdr:from>
    <xdr:to>
      <xdr:col>85</xdr:col>
      <xdr:colOff>177800</xdr:colOff>
      <xdr:row>107</xdr:row>
      <xdr:rowOff>41275</xdr:rowOff>
    </xdr:to>
    <xdr:sp macro="" textlink="">
      <xdr:nvSpPr>
        <xdr:cNvPr id="887" name="楕円 886">
          <a:extLst>
            <a:ext uri="{FF2B5EF4-FFF2-40B4-BE49-F238E27FC236}">
              <a16:creationId xmlns:a16="http://schemas.microsoft.com/office/drawing/2014/main" id="{3CDDEE70-DE3F-44FB-BB69-BEB20E66802D}"/>
            </a:ext>
          </a:extLst>
        </xdr:cNvPr>
        <xdr:cNvSpPr/>
      </xdr:nvSpPr>
      <xdr:spPr>
        <a:xfrm>
          <a:off x="162687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89552</xdr:rowOff>
    </xdr:from>
    <xdr:ext cx="405111" cy="259045"/>
    <xdr:sp macro="" textlink="">
      <xdr:nvSpPr>
        <xdr:cNvPr id="888" name="【公民館】&#10;有形固定資産減価償却率該当値テキスト">
          <a:extLst>
            <a:ext uri="{FF2B5EF4-FFF2-40B4-BE49-F238E27FC236}">
              <a16:creationId xmlns:a16="http://schemas.microsoft.com/office/drawing/2014/main" id="{45EEE2DF-30B8-4E08-95BC-DBA1A46E5758}"/>
            </a:ext>
          </a:extLst>
        </xdr:cNvPr>
        <xdr:cNvSpPr txBox="1"/>
      </xdr:nvSpPr>
      <xdr:spPr>
        <a:xfrm>
          <a:off x="16357600"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46355</xdr:rowOff>
    </xdr:from>
    <xdr:to>
      <xdr:col>81</xdr:col>
      <xdr:colOff>101600</xdr:colOff>
      <xdr:row>106</xdr:row>
      <xdr:rowOff>147955</xdr:rowOff>
    </xdr:to>
    <xdr:sp macro="" textlink="">
      <xdr:nvSpPr>
        <xdr:cNvPr id="889" name="楕円 888">
          <a:extLst>
            <a:ext uri="{FF2B5EF4-FFF2-40B4-BE49-F238E27FC236}">
              <a16:creationId xmlns:a16="http://schemas.microsoft.com/office/drawing/2014/main" id="{AB8107FF-C267-4BD7-9A74-9F13DE33CA43}"/>
            </a:ext>
          </a:extLst>
        </xdr:cNvPr>
        <xdr:cNvSpPr/>
      </xdr:nvSpPr>
      <xdr:spPr>
        <a:xfrm>
          <a:off x="15430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97155</xdr:rowOff>
    </xdr:from>
    <xdr:to>
      <xdr:col>85</xdr:col>
      <xdr:colOff>127000</xdr:colOff>
      <xdr:row>106</xdr:row>
      <xdr:rowOff>161925</xdr:rowOff>
    </xdr:to>
    <xdr:cxnSp macro="">
      <xdr:nvCxnSpPr>
        <xdr:cNvPr id="890" name="直線コネクタ 889">
          <a:extLst>
            <a:ext uri="{FF2B5EF4-FFF2-40B4-BE49-F238E27FC236}">
              <a16:creationId xmlns:a16="http://schemas.microsoft.com/office/drawing/2014/main" id="{F6437519-298F-4AC8-A61F-7A87E95E0398}"/>
            </a:ext>
          </a:extLst>
        </xdr:cNvPr>
        <xdr:cNvCxnSpPr/>
      </xdr:nvCxnSpPr>
      <xdr:spPr>
        <a:xfrm>
          <a:off x="15481300" y="1827085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29211</xdr:rowOff>
    </xdr:from>
    <xdr:to>
      <xdr:col>76</xdr:col>
      <xdr:colOff>165100</xdr:colOff>
      <xdr:row>106</xdr:row>
      <xdr:rowOff>130811</xdr:rowOff>
    </xdr:to>
    <xdr:sp macro="" textlink="">
      <xdr:nvSpPr>
        <xdr:cNvPr id="891" name="楕円 890">
          <a:extLst>
            <a:ext uri="{FF2B5EF4-FFF2-40B4-BE49-F238E27FC236}">
              <a16:creationId xmlns:a16="http://schemas.microsoft.com/office/drawing/2014/main" id="{94CE5AF9-13A5-40E7-AC46-F59F35264E77}"/>
            </a:ext>
          </a:extLst>
        </xdr:cNvPr>
        <xdr:cNvSpPr/>
      </xdr:nvSpPr>
      <xdr:spPr>
        <a:xfrm>
          <a:off x="14541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80011</xdr:rowOff>
    </xdr:from>
    <xdr:to>
      <xdr:col>81</xdr:col>
      <xdr:colOff>50800</xdr:colOff>
      <xdr:row>106</xdr:row>
      <xdr:rowOff>97155</xdr:rowOff>
    </xdr:to>
    <xdr:cxnSp macro="">
      <xdr:nvCxnSpPr>
        <xdr:cNvPr id="892" name="直線コネクタ 891">
          <a:extLst>
            <a:ext uri="{FF2B5EF4-FFF2-40B4-BE49-F238E27FC236}">
              <a16:creationId xmlns:a16="http://schemas.microsoft.com/office/drawing/2014/main" id="{BEEC1267-1218-4FE6-BA75-683495B87BF4}"/>
            </a:ext>
          </a:extLst>
        </xdr:cNvPr>
        <xdr:cNvCxnSpPr/>
      </xdr:nvCxnSpPr>
      <xdr:spPr>
        <a:xfrm>
          <a:off x="14592300" y="182537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63500</xdr:rowOff>
    </xdr:from>
    <xdr:to>
      <xdr:col>72</xdr:col>
      <xdr:colOff>38100</xdr:colOff>
      <xdr:row>105</xdr:row>
      <xdr:rowOff>165100</xdr:rowOff>
    </xdr:to>
    <xdr:sp macro="" textlink="">
      <xdr:nvSpPr>
        <xdr:cNvPr id="893" name="楕円 892">
          <a:extLst>
            <a:ext uri="{FF2B5EF4-FFF2-40B4-BE49-F238E27FC236}">
              <a16:creationId xmlns:a16="http://schemas.microsoft.com/office/drawing/2014/main" id="{41328877-2B4B-4095-A6D3-056C44BA007D}"/>
            </a:ext>
          </a:extLst>
        </xdr:cNvPr>
        <xdr:cNvSpPr/>
      </xdr:nvSpPr>
      <xdr:spPr>
        <a:xfrm>
          <a:off x="13652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114300</xdr:rowOff>
    </xdr:from>
    <xdr:to>
      <xdr:col>76</xdr:col>
      <xdr:colOff>114300</xdr:colOff>
      <xdr:row>106</xdr:row>
      <xdr:rowOff>80011</xdr:rowOff>
    </xdr:to>
    <xdr:cxnSp macro="">
      <xdr:nvCxnSpPr>
        <xdr:cNvPr id="894" name="直線コネクタ 893">
          <a:extLst>
            <a:ext uri="{FF2B5EF4-FFF2-40B4-BE49-F238E27FC236}">
              <a16:creationId xmlns:a16="http://schemas.microsoft.com/office/drawing/2014/main" id="{F4A15A22-743F-41A4-B4B1-FE0003D779DB}"/>
            </a:ext>
          </a:extLst>
        </xdr:cNvPr>
        <xdr:cNvCxnSpPr/>
      </xdr:nvCxnSpPr>
      <xdr:spPr>
        <a:xfrm>
          <a:off x="13703300" y="1811655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50164</xdr:rowOff>
    </xdr:from>
    <xdr:to>
      <xdr:col>67</xdr:col>
      <xdr:colOff>101600</xdr:colOff>
      <xdr:row>105</xdr:row>
      <xdr:rowOff>151764</xdr:rowOff>
    </xdr:to>
    <xdr:sp macro="" textlink="">
      <xdr:nvSpPr>
        <xdr:cNvPr id="895" name="楕円 894">
          <a:extLst>
            <a:ext uri="{FF2B5EF4-FFF2-40B4-BE49-F238E27FC236}">
              <a16:creationId xmlns:a16="http://schemas.microsoft.com/office/drawing/2014/main" id="{7AE1DF06-503E-4D0D-B35D-A1B6AA9DAE56}"/>
            </a:ext>
          </a:extLst>
        </xdr:cNvPr>
        <xdr:cNvSpPr/>
      </xdr:nvSpPr>
      <xdr:spPr>
        <a:xfrm>
          <a:off x="12763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100964</xdr:rowOff>
    </xdr:from>
    <xdr:to>
      <xdr:col>71</xdr:col>
      <xdr:colOff>177800</xdr:colOff>
      <xdr:row>105</xdr:row>
      <xdr:rowOff>114300</xdr:rowOff>
    </xdr:to>
    <xdr:cxnSp macro="">
      <xdr:nvCxnSpPr>
        <xdr:cNvPr id="896" name="直線コネクタ 895">
          <a:extLst>
            <a:ext uri="{FF2B5EF4-FFF2-40B4-BE49-F238E27FC236}">
              <a16:creationId xmlns:a16="http://schemas.microsoft.com/office/drawing/2014/main" id="{8CA41E89-1037-47D3-830C-E0DB6A530E74}"/>
            </a:ext>
          </a:extLst>
        </xdr:cNvPr>
        <xdr:cNvCxnSpPr/>
      </xdr:nvCxnSpPr>
      <xdr:spPr>
        <a:xfrm>
          <a:off x="12814300" y="181032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61613</xdr:rowOff>
    </xdr:from>
    <xdr:ext cx="405111" cy="259045"/>
    <xdr:sp macro="" textlink="">
      <xdr:nvSpPr>
        <xdr:cNvPr id="897" name="n_1aveValue【公民館】&#10;有形固定資産減価償却率">
          <a:extLst>
            <a:ext uri="{FF2B5EF4-FFF2-40B4-BE49-F238E27FC236}">
              <a16:creationId xmlns:a16="http://schemas.microsoft.com/office/drawing/2014/main" id="{C28305F7-4AAE-4DA8-8F7F-B87B28FC1A59}"/>
            </a:ext>
          </a:extLst>
        </xdr:cNvPr>
        <xdr:cNvSpPr txBox="1"/>
      </xdr:nvSpPr>
      <xdr:spPr>
        <a:xfrm>
          <a:off x="15266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898" name="n_2aveValue【公民館】&#10;有形固定資産減価償却率">
          <a:extLst>
            <a:ext uri="{FF2B5EF4-FFF2-40B4-BE49-F238E27FC236}">
              <a16:creationId xmlns:a16="http://schemas.microsoft.com/office/drawing/2014/main" id="{81B7C51A-377B-4BED-B8BE-ADB31669C80A}"/>
            </a:ext>
          </a:extLst>
        </xdr:cNvPr>
        <xdr:cNvSpPr txBox="1"/>
      </xdr:nvSpPr>
      <xdr:spPr>
        <a:xfrm>
          <a:off x="14389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25416</xdr:rowOff>
    </xdr:from>
    <xdr:ext cx="405111" cy="259045"/>
    <xdr:sp macro="" textlink="">
      <xdr:nvSpPr>
        <xdr:cNvPr id="899" name="n_3aveValue【公民館】&#10;有形固定資産減価償却率">
          <a:extLst>
            <a:ext uri="{FF2B5EF4-FFF2-40B4-BE49-F238E27FC236}">
              <a16:creationId xmlns:a16="http://schemas.microsoft.com/office/drawing/2014/main" id="{5D011D93-FDB3-43F1-8987-ED211DD766D9}"/>
            </a:ext>
          </a:extLst>
        </xdr:cNvPr>
        <xdr:cNvSpPr txBox="1"/>
      </xdr:nvSpPr>
      <xdr:spPr>
        <a:xfrm>
          <a:off x="13500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15891</xdr:rowOff>
    </xdr:from>
    <xdr:ext cx="405111" cy="259045"/>
    <xdr:sp macro="" textlink="">
      <xdr:nvSpPr>
        <xdr:cNvPr id="900" name="n_4aveValue【公民館】&#10;有形固定資産減価償却率">
          <a:extLst>
            <a:ext uri="{FF2B5EF4-FFF2-40B4-BE49-F238E27FC236}">
              <a16:creationId xmlns:a16="http://schemas.microsoft.com/office/drawing/2014/main" id="{89AD25E5-8152-4BED-A347-7812DFA89D0E}"/>
            </a:ext>
          </a:extLst>
        </xdr:cNvPr>
        <xdr:cNvSpPr txBox="1"/>
      </xdr:nvSpPr>
      <xdr:spPr>
        <a:xfrm>
          <a:off x="12611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139082</xdr:rowOff>
    </xdr:from>
    <xdr:ext cx="405111" cy="259045"/>
    <xdr:sp macro="" textlink="">
      <xdr:nvSpPr>
        <xdr:cNvPr id="901" name="n_1mainValue【公民館】&#10;有形固定資産減価償却率">
          <a:extLst>
            <a:ext uri="{FF2B5EF4-FFF2-40B4-BE49-F238E27FC236}">
              <a16:creationId xmlns:a16="http://schemas.microsoft.com/office/drawing/2014/main" id="{11487046-E276-47E2-9FFC-325279D05DC8}"/>
            </a:ext>
          </a:extLst>
        </xdr:cNvPr>
        <xdr:cNvSpPr txBox="1"/>
      </xdr:nvSpPr>
      <xdr:spPr>
        <a:xfrm>
          <a:off x="152660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121938</xdr:rowOff>
    </xdr:from>
    <xdr:ext cx="405111" cy="259045"/>
    <xdr:sp macro="" textlink="">
      <xdr:nvSpPr>
        <xdr:cNvPr id="902" name="n_2mainValue【公民館】&#10;有形固定資産減価償却率">
          <a:extLst>
            <a:ext uri="{FF2B5EF4-FFF2-40B4-BE49-F238E27FC236}">
              <a16:creationId xmlns:a16="http://schemas.microsoft.com/office/drawing/2014/main" id="{F2C27068-3487-4F6E-83FF-616BCC3A679C}"/>
            </a:ext>
          </a:extLst>
        </xdr:cNvPr>
        <xdr:cNvSpPr txBox="1"/>
      </xdr:nvSpPr>
      <xdr:spPr>
        <a:xfrm>
          <a:off x="14389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156227</xdr:rowOff>
    </xdr:from>
    <xdr:ext cx="405111" cy="259045"/>
    <xdr:sp macro="" textlink="">
      <xdr:nvSpPr>
        <xdr:cNvPr id="903" name="n_3mainValue【公民館】&#10;有形固定資産減価償却率">
          <a:extLst>
            <a:ext uri="{FF2B5EF4-FFF2-40B4-BE49-F238E27FC236}">
              <a16:creationId xmlns:a16="http://schemas.microsoft.com/office/drawing/2014/main" id="{943246E5-FE57-44D9-9C3D-13E453516F03}"/>
            </a:ext>
          </a:extLst>
        </xdr:cNvPr>
        <xdr:cNvSpPr txBox="1"/>
      </xdr:nvSpPr>
      <xdr:spPr>
        <a:xfrm>
          <a:off x="13500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142891</xdr:rowOff>
    </xdr:from>
    <xdr:ext cx="405111" cy="259045"/>
    <xdr:sp macro="" textlink="">
      <xdr:nvSpPr>
        <xdr:cNvPr id="904" name="n_4mainValue【公民館】&#10;有形固定資産減価償却率">
          <a:extLst>
            <a:ext uri="{FF2B5EF4-FFF2-40B4-BE49-F238E27FC236}">
              <a16:creationId xmlns:a16="http://schemas.microsoft.com/office/drawing/2014/main" id="{BF6D4E41-56B8-45C4-AE15-E87D074940C4}"/>
            </a:ext>
          </a:extLst>
        </xdr:cNvPr>
        <xdr:cNvSpPr txBox="1"/>
      </xdr:nvSpPr>
      <xdr:spPr>
        <a:xfrm>
          <a:off x="12611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2A932F84-BD83-4F3D-8D47-5B2390F2B62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EA291A20-4C64-40B8-B884-9AC5CCF4EB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FB8D977D-0A6A-4ACB-9C7E-7EB33772F51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01F38FE7-54F4-48FC-A84A-1E8CE94DF3C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400D9A9B-8CF5-4F9D-B839-BA12DF46EF7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9748AB4C-AB42-44ED-BB1D-A654566F7B4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5913FA35-7E52-49D7-9001-73E9ED32296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457F421A-3612-4F77-9787-66FF18AECB8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C7BE851D-ADB6-4F5E-B477-937B956C08F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B1B6AA0E-6DFF-4EEC-B807-919736312A1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15" name="直線コネクタ 914">
          <a:extLst>
            <a:ext uri="{FF2B5EF4-FFF2-40B4-BE49-F238E27FC236}">
              <a16:creationId xmlns:a16="http://schemas.microsoft.com/office/drawing/2014/main" id="{1A6E6762-AD99-4D27-B47E-B92E05B6F74C}"/>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6" name="テキスト ボックス 915">
          <a:extLst>
            <a:ext uri="{FF2B5EF4-FFF2-40B4-BE49-F238E27FC236}">
              <a16:creationId xmlns:a16="http://schemas.microsoft.com/office/drawing/2014/main" id="{F2C60AF4-B03B-4530-8A1D-6A3A81DF26DB}"/>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63BCBE10-194E-4C82-B8AC-D199A320570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224CDAAB-6319-43D7-8252-220C5FA07EA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9" name="直線コネクタ 918">
          <a:extLst>
            <a:ext uri="{FF2B5EF4-FFF2-40B4-BE49-F238E27FC236}">
              <a16:creationId xmlns:a16="http://schemas.microsoft.com/office/drawing/2014/main" id="{67DED9BA-4664-4EA8-A293-8044809E54F1}"/>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20" name="テキスト ボックス 919">
          <a:extLst>
            <a:ext uri="{FF2B5EF4-FFF2-40B4-BE49-F238E27FC236}">
              <a16:creationId xmlns:a16="http://schemas.microsoft.com/office/drawing/2014/main" id="{16A224AC-9DC7-42DA-869A-CB5A32978358}"/>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E04BAC84-62CC-4C81-BFE8-225F4FA07E9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C98C7DFA-4C7F-4ABD-A1D8-9665AB63588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a:extLst>
            <a:ext uri="{FF2B5EF4-FFF2-40B4-BE49-F238E27FC236}">
              <a16:creationId xmlns:a16="http://schemas.microsoft.com/office/drawing/2014/main" id="{E4FAEE3A-341E-4702-A553-9D128CCAEE2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924" name="直線コネクタ 923">
          <a:extLst>
            <a:ext uri="{FF2B5EF4-FFF2-40B4-BE49-F238E27FC236}">
              <a16:creationId xmlns:a16="http://schemas.microsoft.com/office/drawing/2014/main" id="{CDA53C08-1FD4-49B3-AC82-F57974D5D9AE}"/>
            </a:ext>
          </a:extLst>
        </xdr:cNvPr>
        <xdr:cNvCxnSpPr/>
      </xdr:nvCxnSpPr>
      <xdr:spPr>
        <a:xfrm flipV="1">
          <a:off x="22160864" y="1730121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925" name="【公民館】&#10;一人当たり面積最小値テキスト">
          <a:extLst>
            <a:ext uri="{FF2B5EF4-FFF2-40B4-BE49-F238E27FC236}">
              <a16:creationId xmlns:a16="http://schemas.microsoft.com/office/drawing/2014/main" id="{416E5812-B183-47A8-924B-ACA2E4B3D3FF}"/>
            </a:ext>
          </a:extLst>
        </xdr:cNvPr>
        <xdr:cNvSpPr txBox="1"/>
      </xdr:nvSpPr>
      <xdr:spPr>
        <a:xfrm>
          <a:off x="22199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926" name="直線コネクタ 925">
          <a:extLst>
            <a:ext uri="{FF2B5EF4-FFF2-40B4-BE49-F238E27FC236}">
              <a16:creationId xmlns:a16="http://schemas.microsoft.com/office/drawing/2014/main" id="{D669F5A2-18B9-49D4-9BEE-3D8A8A1FCB13}"/>
            </a:ext>
          </a:extLst>
        </xdr:cNvPr>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7" name="【公民館】&#10;一人当たり面積最大値テキスト">
          <a:extLst>
            <a:ext uri="{FF2B5EF4-FFF2-40B4-BE49-F238E27FC236}">
              <a16:creationId xmlns:a16="http://schemas.microsoft.com/office/drawing/2014/main" id="{1AF6A532-6574-452C-89B4-69A7DDCC5486}"/>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8" name="直線コネクタ 927">
          <a:extLst>
            <a:ext uri="{FF2B5EF4-FFF2-40B4-BE49-F238E27FC236}">
              <a16:creationId xmlns:a16="http://schemas.microsoft.com/office/drawing/2014/main" id="{DDCD4DEB-CF3D-488B-A7D3-C47D5D1A39C5}"/>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42563</xdr:rowOff>
    </xdr:from>
    <xdr:ext cx="469744" cy="259045"/>
    <xdr:sp macro="" textlink="">
      <xdr:nvSpPr>
        <xdr:cNvPr id="929" name="【公民館】&#10;一人当たり面積平均値テキスト">
          <a:extLst>
            <a:ext uri="{FF2B5EF4-FFF2-40B4-BE49-F238E27FC236}">
              <a16:creationId xmlns:a16="http://schemas.microsoft.com/office/drawing/2014/main" id="{28C230FC-B242-4E71-884D-267A6E8B558C}"/>
            </a:ext>
          </a:extLst>
        </xdr:cNvPr>
        <xdr:cNvSpPr txBox="1"/>
      </xdr:nvSpPr>
      <xdr:spPr>
        <a:xfrm>
          <a:off x="22199600" y="17873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930" name="フローチャート: 判断 929">
          <a:extLst>
            <a:ext uri="{FF2B5EF4-FFF2-40B4-BE49-F238E27FC236}">
              <a16:creationId xmlns:a16="http://schemas.microsoft.com/office/drawing/2014/main" id="{23C3BD7C-E832-48A6-A0AF-59E2DC65655A}"/>
            </a:ext>
          </a:extLst>
        </xdr:cNvPr>
        <xdr:cNvSpPr/>
      </xdr:nvSpPr>
      <xdr:spPr>
        <a:xfrm>
          <a:off x="221107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31" name="フローチャート: 判断 930">
          <a:extLst>
            <a:ext uri="{FF2B5EF4-FFF2-40B4-BE49-F238E27FC236}">
              <a16:creationId xmlns:a16="http://schemas.microsoft.com/office/drawing/2014/main" id="{15A0058F-C507-49F5-B9A3-524D529674A1}"/>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932" name="フローチャート: 判断 931">
          <a:extLst>
            <a:ext uri="{FF2B5EF4-FFF2-40B4-BE49-F238E27FC236}">
              <a16:creationId xmlns:a16="http://schemas.microsoft.com/office/drawing/2014/main" id="{A272EB24-5102-4E64-8623-5869B4E6E018}"/>
            </a:ext>
          </a:extLst>
        </xdr:cNvPr>
        <xdr:cNvSpPr/>
      </xdr:nvSpPr>
      <xdr:spPr>
        <a:xfrm>
          <a:off x="20383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933" name="フローチャート: 判断 932">
          <a:extLst>
            <a:ext uri="{FF2B5EF4-FFF2-40B4-BE49-F238E27FC236}">
              <a16:creationId xmlns:a16="http://schemas.microsoft.com/office/drawing/2014/main" id="{01B27337-69E1-4C26-B71C-BD9C2DBA63AD}"/>
            </a:ext>
          </a:extLst>
        </xdr:cNvPr>
        <xdr:cNvSpPr/>
      </xdr:nvSpPr>
      <xdr:spPr>
        <a:xfrm>
          <a:off x="19494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934" name="フローチャート: 判断 933">
          <a:extLst>
            <a:ext uri="{FF2B5EF4-FFF2-40B4-BE49-F238E27FC236}">
              <a16:creationId xmlns:a16="http://schemas.microsoft.com/office/drawing/2014/main" id="{3249BE7C-5109-481B-97D1-69EA0F852B73}"/>
            </a:ext>
          </a:extLst>
        </xdr:cNvPr>
        <xdr:cNvSpPr/>
      </xdr:nvSpPr>
      <xdr:spPr>
        <a:xfrm>
          <a:off x="18605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BBF76EC4-3D38-40F9-B5E7-A89D0F5B5A3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B5EC9CC6-29FB-43FE-B17A-07450C484BF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9663B879-2323-4F65-A6CD-B63F1CC6BC2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F6C24144-1501-4145-937C-3024B021501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6033E1A7-A7DA-4520-B26F-AC615264830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71120</xdr:rowOff>
    </xdr:from>
    <xdr:to>
      <xdr:col>116</xdr:col>
      <xdr:colOff>114300</xdr:colOff>
      <xdr:row>106</xdr:row>
      <xdr:rowOff>1270</xdr:rowOff>
    </xdr:to>
    <xdr:sp macro="" textlink="">
      <xdr:nvSpPr>
        <xdr:cNvPr id="940" name="楕円 939">
          <a:extLst>
            <a:ext uri="{FF2B5EF4-FFF2-40B4-BE49-F238E27FC236}">
              <a16:creationId xmlns:a16="http://schemas.microsoft.com/office/drawing/2014/main" id="{970FF260-0E12-4F33-9F9E-8EE4DD962F54}"/>
            </a:ext>
          </a:extLst>
        </xdr:cNvPr>
        <xdr:cNvSpPr/>
      </xdr:nvSpPr>
      <xdr:spPr>
        <a:xfrm>
          <a:off x="22110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49547</xdr:rowOff>
    </xdr:from>
    <xdr:ext cx="469744" cy="259045"/>
    <xdr:sp macro="" textlink="">
      <xdr:nvSpPr>
        <xdr:cNvPr id="941" name="【公民館】&#10;一人当たり面積該当値テキスト">
          <a:extLst>
            <a:ext uri="{FF2B5EF4-FFF2-40B4-BE49-F238E27FC236}">
              <a16:creationId xmlns:a16="http://schemas.microsoft.com/office/drawing/2014/main" id="{55F892EA-3878-46E5-9DF0-4F6BCCF00CE9}"/>
            </a:ext>
          </a:extLst>
        </xdr:cNvPr>
        <xdr:cNvSpPr txBox="1"/>
      </xdr:nvSpPr>
      <xdr:spPr>
        <a:xfrm>
          <a:off x="22199600"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71120</xdr:rowOff>
    </xdr:from>
    <xdr:to>
      <xdr:col>112</xdr:col>
      <xdr:colOff>38100</xdr:colOff>
      <xdr:row>106</xdr:row>
      <xdr:rowOff>1270</xdr:rowOff>
    </xdr:to>
    <xdr:sp macro="" textlink="">
      <xdr:nvSpPr>
        <xdr:cNvPr id="942" name="楕円 941">
          <a:extLst>
            <a:ext uri="{FF2B5EF4-FFF2-40B4-BE49-F238E27FC236}">
              <a16:creationId xmlns:a16="http://schemas.microsoft.com/office/drawing/2014/main" id="{678661BB-512D-4CF7-A649-E00D35FC4F53}"/>
            </a:ext>
          </a:extLst>
        </xdr:cNvPr>
        <xdr:cNvSpPr/>
      </xdr:nvSpPr>
      <xdr:spPr>
        <a:xfrm>
          <a:off x="21272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121920</xdr:rowOff>
    </xdr:from>
    <xdr:to>
      <xdr:col>116</xdr:col>
      <xdr:colOff>63500</xdr:colOff>
      <xdr:row>105</xdr:row>
      <xdr:rowOff>121920</xdr:rowOff>
    </xdr:to>
    <xdr:cxnSp macro="">
      <xdr:nvCxnSpPr>
        <xdr:cNvPr id="943" name="直線コネクタ 942">
          <a:extLst>
            <a:ext uri="{FF2B5EF4-FFF2-40B4-BE49-F238E27FC236}">
              <a16:creationId xmlns:a16="http://schemas.microsoft.com/office/drawing/2014/main" id="{FD889196-8FA4-4C4C-B282-9BF5A232431F}"/>
            </a:ext>
          </a:extLst>
        </xdr:cNvPr>
        <xdr:cNvCxnSpPr/>
      </xdr:nvCxnSpPr>
      <xdr:spPr>
        <a:xfrm>
          <a:off x="21323300" y="18124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944" name="楕円 943">
          <a:extLst>
            <a:ext uri="{FF2B5EF4-FFF2-40B4-BE49-F238E27FC236}">
              <a16:creationId xmlns:a16="http://schemas.microsoft.com/office/drawing/2014/main" id="{F93983FB-433B-42D2-A6EF-A51C7A16765A}"/>
            </a:ext>
          </a:extLst>
        </xdr:cNvPr>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121920</xdr:rowOff>
    </xdr:to>
    <xdr:cxnSp macro="">
      <xdr:nvCxnSpPr>
        <xdr:cNvPr id="945" name="直線コネクタ 944">
          <a:extLst>
            <a:ext uri="{FF2B5EF4-FFF2-40B4-BE49-F238E27FC236}">
              <a16:creationId xmlns:a16="http://schemas.microsoft.com/office/drawing/2014/main" id="{1DE5C757-C528-47E8-9693-C44A7BBE6E2D}"/>
            </a:ext>
          </a:extLst>
        </xdr:cNvPr>
        <xdr:cNvCxnSpPr/>
      </xdr:nvCxnSpPr>
      <xdr:spPr>
        <a:xfrm>
          <a:off x="20434300" y="181127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53975</xdr:rowOff>
    </xdr:from>
    <xdr:to>
      <xdr:col>102</xdr:col>
      <xdr:colOff>165100</xdr:colOff>
      <xdr:row>105</xdr:row>
      <xdr:rowOff>155575</xdr:rowOff>
    </xdr:to>
    <xdr:sp macro="" textlink="">
      <xdr:nvSpPr>
        <xdr:cNvPr id="946" name="楕円 945">
          <a:extLst>
            <a:ext uri="{FF2B5EF4-FFF2-40B4-BE49-F238E27FC236}">
              <a16:creationId xmlns:a16="http://schemas.microsoft.com/office/drawing/2014/main" id="{1F7F1340-AC5A-4903-80AA-022AA5120001}"/>
            </a:ext>
          </a:extLst>
        </xdr:cNvPr>
        <xdr:cNvSpPr/>
      </xdr:nvSpPr>
      <xdr:spPr>
        <a:xfrm>
          <a:off x="19494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104775</xdr:rowOff>
    </xdr:from>
    <xdr:to>
      <xdr:col>107</xdr:col>
      <xdr:colOff>50800</xdr:colOff>
      <xdr:row>105</xdr:row>
      <xdr:rowOff>110489</xdr:rowOff>
    </xdr:to>
    <xdr:cxnSp macro="">
      <xdr:nvCxnSpPr>
        <xdr:cNvPr id="947" name="直線コネクタ 946">
          <a:extLst>
            <a:ext uri="{FF2B5EF4-FFF2-40B4-BE49-F238E27FC236}">
              <a16:creationId xmlns:a16="http://schemas.microsoft.com/office/drawing/2014/main" id="{D9F862DE-5323-40F2-B6EC-3703CAFCADEF}"/>
            </a:ext>
          </a:extLst>
        </xdr:cNvPr>
        <xdr:cNvCxnSpPr/>
      </xdr:nvCxnSpPr>
      <xdr:spPr>
        <a:xfrm>
          <a:off x="19545300" y="181070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19686</xdr:rowOff>
    </xdr:from>
    <xdr:to>
      <xdr:col>98</xdr:col>
      <xdr:colOff>38100</xdr:colOff>
      <xdr:row>105</xdr:row>
      <xdr:rowOff>121286</xdr:rowOff>
    </xdr:to>
    <xdr:sp macro="" textlink="">
      <xdr:nvSpPr>
        <xdr:cNvPr id="948" name="楕円 947">
          <a:extLst>
            <a:ext uri="{FF2B5EF4-FFF2-40B4-BE49-F238E27FC236}">
              <a16:creationId xmlns:a16="http://schemas.microsoft.com/office/drawing/2014/main" id="{F06CEBE6-B428-49BF-812C-4F06BB13C61D}"/>
            </a:ext>
          </a:extLst>
        </xdr:cNvPr>
        <xdr:cNvSpPr/>
      </xdr:nvSpPr>
      <xdr:spPr>
        <a:xfrm>
          <a:off x="18605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70486</xdr:rowOff>
    </xdr:from>
    <xdr:to>
      <xdr:col>102</xdr:col>
      <xdr:colOff>114300</xdr:colOff>
      <xdr:row>105</xdr:row>
      <xdr:rowOff>104775</xdr:rowOff>
    </xdr:to>
    <xdr:cxnSp macro="">
      <xdr:nvCxnSpPr>
        <xdr:cNvPr id="949" name="直線コネクタ 948">
          <a:extLst>
            <a:ext uri="{FF2B5EF4-FFF2-40B4-BE49-F238E27FC236}">
              <a16:creationId xmlns:a16="http://schemas.microsoft.com/office/drawing/2014/main" id="{27EC9225-09CB-453F-9F92-5CCD8604484E}"/>
            </a:ext>
          </a:extLst>
        </xdr:cNvPr>
        <xdr:cNvCxnSpPr/>
      </xdr:nvCxnSpPr>
      <xdr:spPr>
        <a:xfrm>
          <a:off x="18656300" y="180727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950" name="n_1aveValue【公民館】&#10;一人当たり面積">
          <a:extLst>
            <a:ext uri="{FF2B5EF4-FFF2-40B4-BE49-F238E27FC236}">
              <a16:creationId xmlns:a16="http://schemas.microsoft.com/office/drawing/2014/main" id="{67891F48-B2D5-4C25-AE51-FD3697CCC706}"/>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149241</xdr:rowOff>
    </xdr:from>
    <xdr:ext cx="469744" cy="259045"/>
    <xdr:sp macro="" textlink="">
      <xdr:nvSpPr>
        <xdr:cNvPr id="951" name="n_2aveValue【公民館】&#10;一人当たり面積">
          <a:extLst>
            <a:ext uri="{FF2B5EF4-FFF2-40B4-BE49-F238E27FC236}">
              <a16:creationId xmlns:a16="http://schemas.microsoft.com/office/drawing/2014/main" id="{C17F1C8E-5BB2-4C62-BA32-E24B313A914B}"/>
            </a:ext>
          </a:extLst>
        </xdr:cNvPr>
        <xdr:cNvSpPr txBox="1"/>
      </xdr:nvSpPr>
      <xdr:spPr>
        <a:xfrm>
          <a:off x="20199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137813</xdr:rowOff>
    </xdr:from>
    <xdr:ext cx="469744" cy="259045"/>
    <xdr:sp macro="" textlink="">
      <xdr:nvSpPr>
        <xdr:cNvPr id="952" name="n_3aveValue【公民館】&#10;一人当たり面積">
          <a:extLst>
            <a:ext uri="{FF2B5EF4-FFF2-40B4-BE49-F238E27FC236}">
              <a16:creationId xmlns:a16="http://schemas.microsoft.com/office/drawing/2014/main" id="{F5B2FAF5-8816-4C5D-A7AC-BBB755C7BC3B}"/>
            </a:ext>
          </a:extLst>
        </xdr:cNvPr>
        <xdr:cNvSpPr txBox="1"/>
      </xdr:nvSpPr>
      <xdr:spPr>
        <a:xfrm>
          <a:off x="19310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135272</xdr:rowOff>
    </xdr:from>
    <xdr:ext cx="469744" cy="259045"/>
    <xdr:sp macro="" textlink="">
      <xdr:nvSpPr>
        <xdr:cNvPr id="953" name="n_4aveValue【公民館】&#10;一人当たり面積">
          <a:extLst>
            <a:ext uri="{FF2B5EF4-FFF2-40B4-BE49-F238E27FC236}">
              <a16:creationId xmlns:a16="http://schemas.microsoft.com/office/drawing/2014/main" id="{2987E3B0-DF36-4F81-8FA1-3BBC58C022D1}"/>
            </a:ext>
          </a:extLst>
        </xdr:cNvPr>
        <xdr:cNvSpPr txBox="1"/>
      </xdr:nvSpPr>
      <xdr:spPr>
        <a:xfrm>
          <a:off x="184214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163847</xdr:rowOff>
    </xdr:from>
    <xdr:ext cx="469744" cy="259045"/>
    <xdr:sp macro="" textlink="">
      <xdr:nvSpPr>
        <xdr:cNvPr id="954" name="n_1mainValue【公民館】&#10;一人当たり面積">
          <a:extLst>
            <a:ext uri="{FF2B5EF4-FFF2-40B4-BE49-F238E27FC236}">
              <a16:creationId xmlns:a16="http://schemas.microsoft.com/office/drawing/2014/main" id="{C99B0E41-0806-47F6-95E0-F9ED22F84EF7}"/>
            </a:ext>
          </a:extLst>
        </xdr:cNvPr>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955" name="n_2mainValue【公民館】&#10;一人当たり面積">
          <a:extLst>
            <a:ext uri="{FF2B5EF4-FFF2-40B4-BE49-F238E27FC236}">
              <a16:creationId xmlns:a16="http://schemas.microsoft.com/office/drawing/2014/main" id="{8D881524-E450-4DFA-8D0D-17B1DB8E86C9}"/>
            </a:ext>
          </a:extLst>
        </xdr:cNvPr>
        <xdr:cNvSpPr txBox="1"/>
      </xdr:nvSpPr>
      <xdr:spPr>
        <a:xfrm>
          <a:off x="20199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146702</xdr:rowOff>
    </xdr:from>
    <xdr:ext cx="469744" cy="259045"/>
    <xdr:sp macro="" textlink="">
      <xdr:nvSpPr>
        <xdr:cNvPr id="956" name="n_3mainValue【公民館】&#10;一人当たり面積">
          <a:extLst>
            <a:ext uri="{FF2B5EF4-FFF2-40B4-BE49-F238E27FC236}">
              <a16:creationId xmlns:a16="http://schemas.microsoft.com/office/drawing/2014/main" id="{1CD1AAE0-A433-4DA8-AF93-AB4F4AEE3585}"/>
            </a:ext>
          </a:extLst>
        </xdr:cNvPr>
        <xdr:cNvSpPr txBox="1"/>
      </xdr:nvSpPr>
      <xdr:spPr>
        <a:xfrm>
          <a:off x="19310427" y="181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137813</xdr:rowOff>
    </xdr:from>
    <xdr:ext cx="469744" cy="259045"/>
    <xdr:sp macro="" textlink="">
      <xdr:nvSpPr>
        <xdr:cNvPr id="957" name="n_4mainValue【公民館】&#10;一人当たり面積">
          <a:extLst>
            <a:ext uri="{FF2B5EF4-FFF2-40B4-BE49-F238E27FC236}">
              <a16:creationId xmlns:a16="http://schemas.microsoft.com/office/drawing/2014/main" id="{F4CE851F-ACD3-4094-95C1-798CEFDC5012}"/>
            </a:ext>
          </a:extLst>
        </xdr:cNvPr>
        <xdr:cNvSpPr txBox="1"/>
      </xdr:nvSpPr>
      <xdr:spPr>
        <a:xfrm>
          <a:off x="18421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45B4BD13-5427-4386-9B0D-3DFFFAF761D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3FF32721-3E38-4EFF-B5CC-71E491626DF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6D58BB2B-0685-4B17-BD76-D669A58297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内平均値と比較して「港湾・漁港」、「認定こども園・幼稚園・保育所」、「公民館」が特に高い水準になっている。これは、平坦地が少ないという地形的特徴から集落が点在し、施設の更新や集約が容易でないことも要因の一つと考えられる。</a:t>
          </a:r>
        </a:p>
        <a:p>
          <a:r>
            <a:rPr kumimoji="1" lang="ja-JP" altLang="en-US" sz="1300">
              <a:latin typeface="ＭＳ Ｐゴシック" panose="020B0600070205080204" pitchFamily="50" charset="-128"/>
              <a:ea typeface="ＭＳ Ｐゴシック" panose="020B0600070205080204" pitchFamily="50" charset="-128"/>
            </a:rPr>
            <a:t>なお、本市では、「長崎市公共施設の適正配置基準（案）」、「長崎市公共施設マネジメント地区計画」及び「長崎市公共施設保全計画」により、公共施設の廃止、集約及び複合化並びに長寿命化を図ることで、有形固定資産減価償却率の改善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79001B-EA29-4D3F-A463-D370A65061B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16E902F-3807-428A-A5F7-D7228F0E192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845BEF4-C1F0-47E3-AEE0-48AF4AABFA1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53B88F-FCB3-4D4C-B382-4FB6A00EB1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550E17E-25B1-4842-BB7F-76B149B08F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2C3D53-EBAD-402F-8CB5-6C9F1DF1DB7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C6601A-9720-4260-81A3-DEC45AF548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E18EB3-E38A-4DE8-83BC-DCA99CAB674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D21DB46-4B47-4066-BEC7-6AB6AFAA091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7C63CE8-4809-4EB1-ABBE-9BAB5849CF3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411,505
408,342
405.86
280,911,919
275,410,157
2,749,005
100,200,608
265,238,903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8BC6FE5-1D13-4831-BA63-0D4DDD07929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7E82DD-2768-49B9-8BA4-839046F8767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E01620-93DC-4BCD-99A1-A24D212AB4C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D5E5503-2FDC-41C2-AC3A-7702072699E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B14654-2595-46A1-861D-A3DC5C88E91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62897FF-421E-4645-867E-16A2A594A9B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7FE729-2190-40FF-9F5A-4947B34CD47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F0C418-ED0C-4930-B53C-0380749495F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E9679A-7756-44A3-B131-D2FF8069246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B7B0F5-DA00-4247-A715-1921F61E64B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A14EF6-1424-4545-8376-2438B145A79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9EF0B7-F02A-4D8E-A63A-04EEDA1893A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7CE6B3C-2A0A-494E-8F64-AE27603244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7B338C-EFC8-40CA-8F93-D895AB3D8CC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2F7716-F79D-4271-A415-2F4D2B47E6C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EF6C105-3D0C-478E-90B1-6B793D3397C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FC5650-F583-4237-9078-7AC08F4D3E4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F5C686B-04D7-4000-AB75-91F0DE26DC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A4A95D1-C012-41F8-8A8B-9B0549EBE66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A07B45A-CFD0-469F-B566-5BC8016ACB4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7DBB790-44D0-461A-BD89-7401B70C44F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EF3EC56-47EC-48D0-8586-8F835A8180C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80C8C7-58E8-4084-B456-8103682F782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F59E472-C6A7-49F8-9217-B74B0D25949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E437857-3EED-4611-B7D7-9EF1361E231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F95BC99-93EF-469C-8223-5258BDF233B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133C161-426C-4C68-BB7C-886EA79233F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6C38CB-E068-4300-BB77-9CE18FBA795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E77A33A-9B41-4BAF-8D29-12A249C0593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80B5888-FE34-40C8-9D87-24FF22A8611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F1FD3BD-7334-4D61-ADC0-D275451E53F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3ED4CCA-A4DB-4DDB-B0FD-AB03BD62ECF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0730EEB-A25A-46DF-805B-E0208286B93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F02AB4F-F907-4047-8B9C-4C262256F43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3A9AA2B-349C-4EE5-8FB2-7B986696B82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3BAAFE7-A2AA-4DC6-A565-AB071045FEE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D3F8A5D-AF3E-48F5-8A8C-7D4FEFE4FA7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DDDB4A0-CB5F-4E42-9A30-2ADA95156E8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B37FF83-16B0-4474-B6DF-AC41F828017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7F035B3-6345-493D-A41C-3A892F89AB2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0FA3152-6522-4CE4-8E74-A2F6F985C2A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FBA4E5D-F343-42EC-97EE-336A952D6BE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9A11FAC-1768-43DD-BEE1-6A42D0377B7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FD3829C-7764-4FA2-8307-E150234A0CC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55B1823-346A-49B2-AFB8-FBC0763BBDF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96958114-1A18-4BE5-84F1-A15EECF4F8E8}"/>
            </a:ext>
          </a:extLst>
        </xdr:cNvPr>
        <xdr:cNvCxnSpPr/>
      </xdr:nvCxnSpPr>
      <xdr:spPr>
        <a:xfrm flipV="1">
          <a:off x="4634865" y="563118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a:extLst>
            <a:ext uri="{FF2B5EF4-FFF2-40B4-BE49-F238E27FC236}">
              <a16:creationId xmlns:a16="http://schemas.microsoft.com/office/drawing/2014/main" id="{6F6CD54F-3A07-47EA-93C0-63C611F8F153}"/>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2021DA08-6EB3-4459-A1AF-27288D2CC376}"/>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a:extLst>
            <a:ext uri="{FF2B5EF4-FFF2-40B4-BE49-F238E27FC236}">
              <a16:creationId xmlns:a16="http://schemas.microsoft.com/office/drawing/2014/main" id="{825F3E87-DAC7-4458-A670-16D138D6C6F8}"/>
            </a:ext>
          </a:extLst>
        </xdr:cNvPr>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a:extLst>
            <a:ext uri="{FF2B5EF4-FFF2-40B4-BE49-F238E27FC236}">
              <a16:creationId xmlns:a16="http://schemas.microsoft.com/office/drawing/2014/main" id="{F0D03DA7-CAD4-4DA7-BF1B-4BB8A2D9A766}"/>
            </a:ext>
          </a:extLst>
        </xdr:cNvPr>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150512</xdr:rowOff>
    </xdr:from>
    <xdr:ext cx="405111" cy="259045"/>
    <xdr:sp macro="" textlink="">
      <xdr:nvSpPr>
        <xdr:cNvPr id="62" name="【図書館】&#10;有形固定資産減価償却率平均値テキスト">
          <a:extLst>
            <a:ext uri="{FF2B5EF4-FFF2-40B4-BE49-F238E27FC236}">
              <a16:creationId xmlns:a16="http://schemas.microsoft.com/office/drawing/2014/main" id="{FE42FC82-471F-43B0-A54E-693EBBA64B55}"/>
            </a:ext>
          </a:extLst>
        </xdr:cNvPr>
        <xdr:cNvSpPr txBox="1"/>
      </xdr:nvSpPr>
      <xdr:spPr>
        <a:xfrm>
          <a:off x="4673600" y="6151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a:extLst>
            <a:ext uri="{FF2B5EF4-FFF2-40B4-BE49-F238E27FC236}">
              <a16:creationId xmlns:a16="http://schemas.microsoft.com/office/drawing/2014/main" id="{64C8141F-5006-4201-83D4-FD677AD1D222}"/>
            </a:ext>
          </a:extLst>
        </xdr:cNvPr>
        <xdr:cNvSpPr/>
      </xdr:nvSpPr>
      <xdr:spPr>
        <a:xfrm>
          <a:off x="4584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id="{4533D1E3-3D7A-438A-B28E-E311148E77FE}"/>
            </a:ext>
          </a:extLst>
        </xdr:cNvPr>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a:extLst>
            <a:ext uri="{FF2B5EF4-FFF2-40B4-BE49-F238E27FC236}">
              <a16:creationId xmlns:a16="http://schemas.microsoft.com/office/drawing/2014/main" id="{5C0E1AE1-F998-40D7-B3A5-42B1CFD52B4C}"/>
            </a:ext>
          </a:extLst>
        </xdr:cNvPr>
        <xdr:cNvSpPr/>
      </xdr:nvSpPr>
      <xdr:spPr>
        <a:xfrm>
          <a:off x="2857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a:extLst>
            <a:ext uri="{FF2B5EF4-FFF2-40B4-BE49-F238E27FC236}">
              <a16:creationId xmlns:a16="http://schemas.microsoft.com/office/drawing/2014/main" id="{2B5DF150-4496-499D-B0E6-360B1EE4BFCC}"/>
            </a:ext>
          </a:extLst>
        </xdr:cNvPr>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a:extLst>
            <a:ext uri="{FF2B5EF4-FFF2-40B4-BE49-F238E27FC236}">
              <a16:creationId xmlns:a16="http://schemas.microsoft.com/office/drawing/2014/main" id="{0776CB19-0F06-47E6-B83B-E8B630D298F1}"/>
            </a:ext>
          </a:extLst>
        </xdr:cNvPr>
        <xdr:cNvSpPr/>
      </xdr:nvSpPr>
      <xdr:spPr>
        <a:xfrm>
          <a:off x="10795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23848AF-03BD-42B1-859F-6D010C3CAC1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4FAE8FF-BFCA-47BE-99E3-4749209D5BA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679D1D0-FE37-4690-AE8F-25F2E7ED173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94DDE05-DD1F-4A0D-B401-A382BF76F41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02A9C15-ED5A-43F2-B628-0B170F1C400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137795</xdr:rowOff>
    </xdr:from>
    <xdr:to>
      <xdr:col>24</xdr:col>
      <xdr:colOff>114300</xdr:colOff>
      <xdr:row>34</xdr:row>
      <xdr:rowOff>67945</xdr:rowOff>
    </xdr:to>
    <xdr:sp macro="" textlink="">
      <xdr:nvSpPr>
        <xdr:cNvPr id="73" name="楕円 72">
          <a:extLst>
            <a:ext uri="{FF2B5EF4-FFF2-40B4-BE49-F238E27FC236}">
              <a16:creationId xmlns:a16="http://schemas.microsoft.com/office/drawing/2014/main" id="{FFEBEA32-B7D3-42E8-81E6-4A94E53D48DC}"/>
            </a:ext>
          </a:extLst>
        </xdr:cNvPr>
        <xdr:cNvSpPr/>
      </xdr:nvSpPr>
      <xdr:spPr>
        <a:xfrm>
          <a:off x="45847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160672</xdr:rowOff>
    </xdr:from>
    <xdr:ext cx="405111" cy="259045"/>
    <xdr:sp macro="" textlink="">
      <xdr:nvSpPr>
        <xdr:cNvPr id="74" name="【図書館】&#10;有形固定資産減価償却率該当値テキスト">
          <a:extLst>
            <a:ext uri="{FF2B5EF4-FFF2-40B4-BE49-F238E27FC236}">
              <a16:creationId xmlns:a16="http://schemas.microsoft.com/office/drawing/2014/main" id="{751C91B7-B6D2-4892-A8F6-97075BF71D92}"/>
            </a:ext>
          </a:extLst>
        </xdr:cNvPr>
        <xdr:cNvSpPr txBox="1"/>
      </xdr:nvSpPr>
      <xdr:spPr>
        <a:xfrm>
          <a:off x="4673600"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116840</xdr:rowOff>
    </xdr:from>
    <xdr:to>
      <xdr:col>20</xdr:col>
      <xdr:colOff>38100</xdr:colOff>
      <xdr:row>34</xdr:row>
      <xdr:rowOff>46990</xdr:rowOff>
    </xdr:to>
    <xdr:sp macro="" textlink="">
      <xdr:nvSpPr>
        <xdr:cNvPr id="75" name="楕円 74">
          <a:extLst>
            <a:ext uri="{FF2B5EF4-FFF2-40B4-BE49-F238E27FC236}">
              <a16:creationId xmlns:a16="http://schemas.microsoft.com/office/drawing/2014/main" id="{1D6F573D-1F97-4E8B-9C7F-98D7A80C8615}"/>
            </a:ext>
          </a:extLst>
        </xdr:cNvPr>
        <xdr:cNvSpPr/>
      </xdr:nvSpPr>
      <xdr:spPr>
        <a:xfrm>
          <a:off x="3746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167640</xdr:rowOff>
    </xdr:from>
    <xdr:to>
      <xdr:col>24</xdr:col>
      <xdr:colOff>63500</xdr:colOff>
      <xdr:row>34</xdr:row>
      <xdr:rowOff>17145</xdr:rowOff>
    </xdr:to>
    <xdr:cxnSp macro="">
      <xdr:nvCxnSpPr>
        <xdr:cNvPr id="76" name="直線コネクタ 75">
          <a:extLst>
            <a:ext uri="{FF2B5EF4-FFF2-40B4-BE49-F238E27FC236}">
              <a16:creationId xmlns:a16="http://schemas.microsoft.com/office/drawing/2014/main" id="{8AFD586B-A6B2-4D74-8C47-54D2E5AA1A20}"/>
            </a:ext>
          </a:extLst>
        </xdr:cNvPr>
        <xdr:cNvCxnSpPr/>
      </xdr:nvCxnSpPr>
      <xdr:spPr>
        <a:xfrm>
          <a:off x="3797300" y="582549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111125</xdr:rowOff>
    </xdr:from>
    <xdr:to>
      <xdr:col>15</xdr:col>
      <xdr:colOff>101600</xdr:colOff>
      <xdr:row>34</xdr:row>
      <xdr:rowOff>41275</xdr:rowOff>
    </xdr:to>
    <xdr:sp macro="" textlink="">
      <xdr:nvSpPr>
        <xdr:cNvPr id="77" name="楕円 76">
          <a:extLst>
            <a:ext uri="{FF2B5EF4-FFF2-40B4-BE49-F238E27FC236}">
              <a16:creationId xmlns:a16="http://schemas.microsoft.com/office/drawing/2014/main" id="{EC83A4C3-9C95-406D-BCA4-F8FD6FC5B856}"/>
            </a:ext>
          </a:extLst>
        </xdr:cNvPr>
        <xdr:cNvSpPr/>
      </xdr:nvSpPr>
      <xdr:spPr>
        <a:xfrm>
          <a:off x="2857500" y="57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161925</xdr:rowOff>
    </xdr:from>
    <xdr:to>
      <xdr:col>19</xdr:col>
      <xdr:colOff>177800</xdr:colOff>
      <xdr:row>33</xdr:row>
      <xdr:rowOff>167640</xdr:rowOff>
    </xdr:to>
    <xdr:cxnSp macro="">
      <xdr:nvCxnSpPr>
        <xdr:cNvPr id="78" name="直線コネクタ 77">
          <a:extLst>
            <a:ext uri="{FF2B5EF4-FFF2-40B4-BE49-F238E27FC236}">
              <a16:creationId xmlns:a16="http://schemas.microsoft.com/office/drawing/2014/main" id="{969FCE1B-AAE0-43EE-A826-24C6B5A3ACDD}"/>
            </a:ext>
          </a:extLst>
        </xdr:cNvPr>
        <xdr:cNvCxnSpPr/>
      </xdr:nvCxnSpPr>
      <xdr:spPr>
        <a:xfrm>
          <a:off x="2908300" y="58197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71120</xdr:rowOff>
    </xdr:from>
    <xdr:to>
      <xdr:col>10</xdr:col>
      <xdr:colOff>165100</xdr:colOff>
      <xdr:row>34</xdr:row>
      <xdr:rowOff>1270</xdr:rowOff>
    </xdr:to>
    <xdr:sp macro="" textlink="">
      <xdr:nvSpPr>
        <xdr:cNvPr id="79" name="楕円 78">
          <a:extLst>
            <a:ext uri="{FF2B5EF4-FFF2-40B4-BE49-F238E27FC236}">
              <a16:creationId xmlns:a16="http://schemas.microsoft.com/office/drawing/2014/main" id="{8D89B686-AC7E-4992-9A9B-1ADA01443B76}"/>
            </a:ext>
          </a:extLst>
        </xdr:cNvPr>
        <xdr:cNvSpPr/>
      </xdr:nvSpPr>
      <xdr:spPr>
        <a:xfrm>
          <a:off x="1968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121920</xdr:rowOff>
    </xdr:from>
    <xdr:to>
      <xdr:col>15</xdr:col>
      <xdr:colOff>50800</xdr:colOff>
      <xdr:row>33</xdr:row>
      <xdr:rowOff>161925</xdr:rowOff>
    </xdr:to>
    <xdr:cxnSp macro="">
      <xdr:nvCxnSpPr>
        <xdr:cNvPr id="80" name="直線コネクタ 79">
          <a:extLst>
            <a:ext uri="{FF2B5EF4-FFF2-40B4-BE49-F238E27FC236}">
              <a16:creationId xmlns:a16="http://schemas.microsoft.com/office/drawing/2014/main" id="{E6649B3D-80D8-49F0-B0E4-ED1035494A3E}"/>
            </a:ext>
          </a:extLst>
        </xdr:cNvPr>
        <xdr:cNvCxnSpPr/>
      </xdr:nvCxnSpPr>
      <xdr:spPr>
        <a:xfrm>
          <a:off x="2019300" y="5779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31115</xdr:rowOff>
    </xdr:from>
    <xdr:to>
      <xdr:col>6</xdr:col>
      <xdr:colOff>38100</xdr:colOff>
      <xdr:row>33</xdr:row>
      <xdr:rowOff>132715</xdr:rowOff>
    </xdr:to>
    <xdr:sp macro="" textlink="">
      <xdr:nvSpPr>
        <xdr:cNvPr id="81" name="楕円 80">
          <a:extLst>
            <a:ext uri="{FF2B5EF4-FFF2-40B4-BE49-F238E27FC236}">
              <a16:creationId xmlns:a16="http://schemas.microsoft.com/office/drawing/2014/main" id="{48AC6B61-06B6-43AA-8097-D4B5AC3EE496}"/>
            </a:ext>
          </a:extLst>
        </xdr:cNvPr>
        <xdr:cNvSpPr/>
      </xdr:nvSpPr>
      <xdr:spPr>
        <a:xfrm>
          <a:off x="1079500" y="56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81915</xdr:rowOff>
    </xdr:from>
    <xdr:to>
      <xdr:col>10</xdr:col>
      <xdr:colOff>114300</xdr:colOff>
      <xdr:row>33</xdr:row>
      <xdr:rowOff>121920</xdr:rowOff>
    </xdr:to>
    <xdr:cxnSp macro="">
      <xdr:nvCxnSpPr>
        <xdr:cNvPr id="82" name="直線コネクタ 81">
          <a:extLst>
            <a:ext uri="{FF2B5EF4-FFF2-40B4-BE49-F238E27FC236}">
              <a16:creationId xmlns:a16="http://schemas.microsoft.com/office/drawing/2014/main" id="{699E682B-B92C-44AD-ACF9-E59F86EDEDA0}"/>
            </a:ext>
          </a:extLst>
        </xdr:cNvPr>
        <xdr:cNvCxnSpPr/>
      </xdr:nvCxnSpPr>
      <xdr:spPr>
        <a:xfrm>
          <a:off x="1130300" y="57397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59072</xdr:rowOff>
    </xdr:from>
    <xdr:ext cx="405111" cy="259045"/>
    <xdr:sp macro="" textlink="">
      <xdr:nvSpPr>
        <xdr:cNvPr id="83" name="n_1aveValue【図書館】&#10;有形固定資産減価償却率">
          <a:extLst>
            <a:ext uri="{FF2B5EF4-FFF2-40B4-BE49-F238E27FC236}">
              <a16:creationId xmlns:a16="http://schemas.microsoft.com/office/drawing/2014/main" id="{D17A86B8-83EF-4DAB-BFD8-2A77EADFA543}"/>
            </a:ext>
          </a:extLst>
        </xdr:cNvPr>
        <xdr:cNvSpPr txBox="1"/>
      </xdr:nvSpPr>
      <xdr:spPr>
        <a:xfrm>
          <a:off x="35820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32402</xdr:rowOff>
    </xdr:from>
    <xdr:ext cx="405111" cy="259045"/>
    <xdr:sp macro="" textlink="">
      <xdr:nvSpPr>
        <xdr:cNvPr id="84" name="n_2aveValue【図書館】&#10;有形固定資産減価償却率">
          <a:extLst>
            <a:ext uri="{FF2B5EF4-FFF2-40B4-BE49-F238E27FC236}">
              <a16:creationId xmlns:a16="http://schemas.microsoft.com/office/drawing/2014/main" id="{52DC8270-9859-4E08-AA30-4463A8EB6ABF}"/>
            </a:ext>
          </a:extLst>
        </xdr:cNvPr>
        <xdr:cNvSpPr txBox="1"/>
      </xdr:nvSpPr>
      <xdr:spPr>
        <a:xfrm>
          <a:off x="2705744"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1922</xdr:rowOff>
    </xdr:from>
    <xdr:ext cx="405111" cy="259045"/>
    <xdr:sp macro="" textlink="">
      <xdr:nvSpPr>
        <xdr:cNvPr id="85" name="n_3aveValue【図書館】&#10;有形固定資産減価償却率">
          <a:extLst>
            <a:ext uri="{FF2B5EF4-FFF2-40B4-BE49-F238E27FC236}">
              <a16:creationId xmlns:a16="http://schemas.microsoft.com/office/drawing/2014/main" id="{30FEC9E9-44C5-470D-90A4-5D1366CD5B3A}"/>
            </a:ext>
          </a:extLst>
        </xdr:cNvPr>
        <xdr:cNvSpPr txBox="1"/>
      </xdr:nvSpPr>
      <xdr:spPr>
        <a:xfrm>
          <a:off x="1816744" y="617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22877</xdr:rowOff>
    </xdr:from>
    <xdr:ext cx="405111" cy="259045"/>
    <xdr:sp macro="" textlink="">
      <xdr:nvSpPr>
        <xdr:cNvPr id="86" name="n_4aveValue【図書館】&#10;有形固定資産減価償却率">
          <a:extLst>
            <a:ext uri="{FF2B5EF4-FFF2-40B4-BE49-F238E27FC236}">
              <a16:creationId xmlns:a16="http://schemas.microsoft.com/office/drawing/2014/main" id="{D54CD6EB-A5AA-4D41-ACDF-5D075E26B925}"/>
            </a:ext>
          </a:extLst>
        </xdr:cNvPr>
        <xdr:cNvSpPr txBox="1"/>
      </xdr:nvSpPr>
      <xdr:spPr>
        <a:xfrm>
          <a:off x="927744" y="619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63517</xdr:rowOff>
    </xdr:from>
    <xdr:ext cx="405111" cy="259045"/>
    <xdr:sp macro="" textlink="">
      <xdr:nvSpPr>
        <xdr:cNvPr id="87" name="n_1mainValue【図書館】&#10;有形固定資産減価償却率">
          <a:extLst>
            <a:ext uri="{FF2B5EF4-FFF2-40B4-BE49-F238E27FC236}">
              <a16:creationId xmlns:a16="http://schemas.microsoft.com/office/drawing/2014/main" id="{1E5AD3C3-2661-4C6D-A8A3-00B138FEC6F9}"/>
            </a:ext>
          </a:extLst>
        </xdr:cNvPr>
        <xdr:cNvSpPr txBox="1"/>
      </xdr:nvSpPr>
      <xdr:spPr>
        <a:xfrm>
          <a:off x="35820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57802</xdr:rowOff>
    </xdr:from>
    <xdr:ext cx="405111" cy="259045"/>
    <xdr:sp macro="" textlink="">
      <xdr:nvSpPr>
        <xdr:cNvPr id="88" name="n_2mainValue【図書館】&#10;有形固定資産減価償却率">
          <a:extLst>
            <a:ext uri="{FF2B5EF4-FFF2-40B4-BE49-F238E27FC236}">
              <a16:creationId xmlns:a16="http://schemas.microsoft.com/office/drawing/2014/main" id="{FE5828CA-1B27-4640-A925-81FDC5731CEB}"/>
            </a:ext>
          </a:extLst>
        </xdr:cNvPr>
        <xdr:cNvSpPr txBox="1"/>
      </xdr:nvSpPr>
      <xdr:spPr>
        <a:xfrm>
          <a:off x="2705744" y="55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17797</xdr:rowOff>
    </xdr:from>
    <xdr:ext cx="405111" cy="259045"/>
    <xdr:sp macro="" textlink="">
      <xdr:nvSpPr>
        <xdr:cNvPr id="89" name="n_3mainValue【図書館】&#10;有形固定資産減価償却率">
          <a:extLst>
            <a:ext uri="{FF2B5EF4-FFF2-40B4-BE49-F238E27FC236}">
              <a16:creationId xmlns:a16="http://schemas.microsoft.com/office/drawing/2014/main" id="{45BD1CE0-BA0B-4DED-8E37-3DC94E1B4B6A}"/>
            </a:ext>
          </a:extLst>
        </xdr:cNvPr>
        <xdr:cNvSpPr txBox="1"/>
      </xdr:nvSpPr>
      <xdr:spPr>
        <a:xfrm>
          <a:off x="181674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149242</xdr:rowOff>
    </xdr:from>
    <xdr:ext cx="405111" cy="259045"/>
    <xdr:sp macro="" textlink="">
      <xdr:nvSpPr>
        <xdr:cNvPr id="90" name="n_4mainValue【図書館】&#10;有形固定資産減価償却率">
          <a:extLst>
            <a:ext uri="{FF2B5EF4-FFF2-40B4-BE49-F238E27FC236}">
              <a16:creationId xmlns:a16="http://schemas.microsoft.com/office/drawing/2014/main" id="{58B7DA69-AE11-4E9F-8816-22446B107345}"/>
            </a:ext>
          </a:extLst>
        </xdr:cNvPr>
        <xdr:cNvSpPr txBox="1"/>
      </xdr:nvSpPr>
      <xdr:spPr>
        <a:xfrm>
          <a:off x="927744" y="546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CFA4C9C-A04D-45EC-BC7D-FE9F5223520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93DAA03-5D6B-4370-A793-AF940A28EF4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3B61C70-47F7-49D8-BD93-4B4EDF10D1D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6413851-DDFC-4043-9807-446A6201309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8134EC2-A7EC-4267-92AC-CE9BB1A0A0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2DC97B0-6EB7-4203-890E-8F8839B3A2B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E5F49EA-CFC3-446C-B4CA-8F9CBE43D0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21A5CCE-4290-4023-8519-8F62D770575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764DE115-6061-4912-BB44-5262A66D551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5C5E380-450D-4303-815D-9989D644EA5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C77CB02-F20A-4467-93C7-E9F52357FCF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1DC5325E-E8E1-47CA-ACCB-BB0555AAB21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40F6CD9-286D-4E40-9CAA-E8374DE6903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5C1B9E7F-2C98-4969-A3DD-4915B04043A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B7273627-E1CF-46D7-92D7-5794A6FD94C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61A25996-B35B-49BB-BF45-80E2C88FB4C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C8845D8D-DE75-42DB-AFBA-A4C959D0826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2879FC18-69A9-45D5-8F00-2372297D269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F5E076B-06C4-4BCA-9D79-24B591F1C8C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F0E7205A-6952-41AA-B4DA-C460553CA20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28E5CB9-3A1C-46AD-ADF5-7C394A454B5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4CE0A468-0AED-4C7A-B8A8-9A9F49C16157}"/>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F0DD4B46-CD81-4BF7-B911-9F5149BC04A9}"/>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9CA10F42-06B6-4476-A8D7-099B88CCF098}"/>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329E41F7-FB61-464F-9A3B-D24779009EE4}"/>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A4C675FA-8493-4193-9062-DCE8D94E2945}"/>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17" name="【図書館】&#10;一人当たり面積平均値テキスト">
          <a:extLst>
            <a:ext uri="{FF2B5EF4-FFF2-40B4-BE49-F238E27FC236}">
              <a16:creationId xmlns:a16="http://schemas.microsoft.com/office/drawing/2014/main" id="{D482C778-23A6-4C55-A632-50D70E00D1C0}"/>
            </a:ext>
          </a:extLst>
        </xdr:cNvPr>
        <xdr:cNvSpPr txBox="1"/>
      </xdr:nvSpPr>
      <xdr:spPr>
        <a:xfrm>
          <a:off x="10515600" y="649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854588EA-95AC-4F32-93E0-7E1453B25039}"/>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F1B3778E-AE41-42DD-8E5D-8DD32111F536}"/>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0785F068-35FA-47B3-BD0F-22CE66825BF9}"/>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09FFFB63-5885-4F3C-91A0-7A16308ECB9E}"/>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a:extLst>
            <a:ext uri="{FF2B5EF4-FFF2-40B4-BE49-F238E27FC236}">
              <a16:creationId xmlns:a16="http://schemas.microsoft.com/office/drawing/2014/main" id="{10FF2F8E-B35E-445A-8801-A0263D1F3F79}"/>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0774B02-5259-4A47-AD2B-E7D5DDA5B85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59F1EC7-E61A-4E27-A61C-4F65BFCE5FE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FD4AF3E-6427-4E45-BA1E-6C2FDE779FF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374495B-B130-41A4-91DB-C6C1F39C954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60C2BA8-0D94-46AC-A547-D590D41B18B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28" name="楕円 127">
          <a:extLst>
            <a:ext uri="{FF2B5EF4-FFF2-40B4-BE49-F238E27FC236}">
              <a16:creationId xmlns:a16="http://schemas.microsoft.com/office/drawing/2014/main" id="{6DBF54C0-A32C-4C9C-990E-35394361BEF9}"/>
            </a:ext>
          </a:extLst>
        </xdr:cNvPr>
        <xdr:cNvSpPr/>
      </xdr:nvSpPr>
      <xdr:spPr>
        <a:xfrm>
          <a:off x="10426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29" name="【図書館】&#10;一人当たり面積該当値テキスト">
          <a:extLst>
            <a:ext uri="{FF2B5EF4-FFF2-40B4-BE49-F238E27FC236}">
              <a16:creationId xmlns:a16="http://schemas.microsoft.com/office/drawing/2014/main" id="{BE8847A7-FB3C-42BF-9401-632E9237F2CB}"/>
            </a:ext>
          </a:extLst>
        </xdr:cNvPr>
        <xdr:cNvSpPr txBox="1"/>
      </xdr:nvSpPr>
      <xdr:spPr>
        <a:xfrm>
          <a:off x="10515600"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30" name="楕円 129">
          <a:extLst>
            <a:ext uri="{FF2B5EF4-FFF2-40B4-BE49-F238E27FC236}">
              <a16:creationId xmlns:a16="http://schemas.microsoft.com/office/drawing/2014/main" id="{4532F634-054C-4A8E-B3FC-2062DB8349FC}"/>
            </a:ext>
          </a:extLst>
        </xdr:cNvPr>
        <xdr:cNvSpPr/>
      </xdr:nvSpPr>
      <xdr:spPr>
        <a:xfrm>
          <a:off x="958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30480</xdr:rowOff>
    </xdr:to>
    <xdr:cxnSp macro="">
      <xdr:nvCxnSpPr>
        <xdr:cNvPr id="131" name="直線コネクタ 130">
          <a:extLst>
            <a:ext uri="{FF2B5EF4-FFF2-40B4-BE49-F238E27FC236}">
              <a16:creationId xmlns:a16="http://schemas.microsoft.com/office/drawing/2014/main" id="{B2A70C63-5BDE-40A2-AAC3-2BAD248D2EA5}"/>
            </a:ext>
          </a:extLst>
        </xdr:cNvPr>
        <xdr:cNvCxnSpPr/>
      </xdr:nvCxnSpPr>
      <xdr:spPr>
        <a:xfrm flipV="1">
          <a:off x="9639300" y="6522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32" name="楕円 131">
          <a:extLst>
            <a:ext uri="{FF2B5EF4-FFF2-40B4-BE49-F238E27FC236}">
              <a16:creationId xmlns:a16="http://schemas.microsoft.com/office/drawing/2014/main" id="{A0AFFB19-0F37-4718-958F-48F2130CD9C3}"/>
            </a:ext>
          </a:extLst>
        </xdr:cNvPr>
        <xdr:cNvSpPr/>
      </xdr:nvSpPr>
      <xdr:spPr>
        <a:xfrm>
          <a:off x="869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30480</xdr:rowOff>
    </xdr:to>
    <xdr:cxnSp macro="">
      <xdr:nvCxnSpPr>
        <xdr:cNvPr id="133" name="直線コネクタ 132">
          <a:extLst>
            <a:ext uri="{FF2B5EF4-FFF2-40B4-BE49-F238E27FC236}">
              <a16:creationId xmlns:a16="http://schemas.microsoft.com/office/drawing/2014/main" id="{99DBE6E1-2BAE-45D8-924A-2856C809CBF2}"/>
            </a:ext>
          </a:extLst>
        </xdr:cNvPr>
        <xdr:cNvCxnSpPr/>
      </xdr:nvCxnSpPr>
      <xdr:spPr>
        <a:xfrm>
          <a:off x="8750300" y="6522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151130</xdr:rowOff>
    </xdr:from>
    <xdr:to>
      <xdr:col>41</xdr:col>
      <xdr:colOff>101600</xdr:colOff>
      <xdr:row>38</xdr:row>
      <xdr:rowOff>81280</xdr:rowOff>
    </xdr:to>
    <xdr:sp macro="" textlink="">
      <xdr:nvSpPr>
        <xdr:cNvPr id="134" name="楕円 133">
          <a:extLst>
            <a:ext uri="{FF2B5EF4-FFF2-40B4-BE49-F238E27FC236}">
              <a16:creationId xmlns:a16="http://schemas.microsoft.com/office/drawing/2014/main" id="{76ACD97D-F562-4E6D-A056-D4DA01F7BCBE}"/>
            </a:ext>
          </a:extLst>
        </xdr:cNvPr>
        <xdr:cNvSpPr/>
      </xdr:nvSpPr>
      <xdr:spPr>
        <a:xfrm>
          <a:off x="781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xdr:rowOff>
    </xdr:from>
    <xdr:to>
      <xdr:col>45</xdr:col>
      <xdr:colOff>177800</xdr:colOff>
      <xdr:row>38</xdr:row>
      <xdr:rowOff>30480</xdr:rowOff>
    </xdr:to>
    <xdr:cxnSp macro="">
      <xdr:nvCxnSpPr>
        <xdr:cNvPr id="135" name="直線コネクタ 134">
          <a:extLst>
            <a:ext uri="{FF2B5EF4-FFF2-40B4-BE49-F238E27FC236}">
              <a16:creationId xmlns:a16="http://schemas.microsoft.com/office/drawing/2014/main" id="{749F945B-A04F-4C16-B431-F9DD2B3EABFE}"/>
            </a:ext>
          </a:extLst>
        </xdr:cNvPr>
        <xdr:cNvCxnSpPr/>
      </xdr:nvCxnSpPr>
      <xdr:spPr>
        <a:xfrm flipV="1">
          <a:off x="7861300" y="6522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36" name="楕円 135">
          <a:extLst>
            <a:ext uri="{FF2B5EF4-FFF2-40B4-BE49-F238E27FC236}">
              <a16:creationId xmlns:a16="http://schemas.microsoft.com/office/drawing/2014/main" id="{E65776E4-CB49-432F-9314-D0E4F717A7F9}"/>
            </a:ext>
          </a:extLst>
        </xdr:cNvPr>
        <xdr:cNvSpPr/>
      </xdr:nvSpPr>
      <xdr:spPr>
        <a:xfrm>
          <a:off x="6921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30480</xdr:rowOff>
    </xdr:from>
    <xdr:to>
      <xdr:col>41</xdr:col>
      <xdr:colOff>50800</xdr:colOff>
      <xdr:row>38</xdr:row>
      <xdr:rowOff>30480</xdr:rowOff>
    </xdr:to>
    <xdr:cxnSp macro="">
      <xdr:nvCxnSpPr>
        <xdr:cNvPr id="137" name="直線コネクタ 136">
          <a:extLst>
            <a:ext uri="{FF2B5EF4-FFF2-40B4-BE49-F238E27FC236}">
              <a16:creationId xmlns:a16="http://schemas.microsoft.com/office/drawing/2014/main" id="{DDCE78B5-0720-49AF-8CA9-04ECA5EA3609}"/>
            </a:ext>
          </a:extLst>
        </xdr:cNvPr>
        <xdr:cNvCxnSpPr/>
      </xdr:nvCxnSpPr>
      <xdr:spPr>
        <a:xfrm>
          <a:off x="6972300" y="654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8" name="n_1aveValue【図書館】&#10;一人当たり面積">
          <a:extLst>
            <a:ext uri="{FF2B5EF4-FFF2-40B4-BE49-F238E27FC236}">
              <a16:creationId xmlns:a16="http://schemas.microsoft.com/office/drawing/2014/main" id="{CF1DEF9B-0B0E-46E5-A7C9-52AB3967947A}"/>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a:extLst>
            <a:ext uri="{FF2B5EF4-FFF2-40B4-BE49-F238E27FC236}">
              <a16:creationId xmlns:a16="http://schemas.microsoft.com/office/drawing/2014/main" id="{EADED27B-852B-40CD-B3DC-8B56F51A074B}"/>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80ABB0AF-697A-4040-86CA-BE1026885F0B}"/>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1" name="n_4aveValue【図書館】&#10;一人当たり面積">
          <a:extLst>
            <a:ext uri="{FF2B5EF4-FFF2-40B4-BE49-F238E27FC236}">
              <a16:creationId xmlns:a16="http://schemas.microsoft.com/office/drawing/2014/main" id="{D21D54B5-D12D-4F0B-9B3A-2E345F054EB7}"/>
            </a:ext>
          </a:extLst>
        </xdr:cNvPr>
        <xdr:cNvSpPr txBox="1"/>
      </xdr:nvSpPr>
      <xdr:spPr>
        <a:xfrm>
          <a:off x="6737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97807</xdr:rowOff>
    </xdr:from>
    <xdr:ext cx="469744" cy="259045"/>
    <xdr:sp macro="" textlink="">
      <xdr:nvSpPr>
        <xdr:cNvPr id="142" name="n_1mainValue【図書館】&#10;一人当たり面積">
          <a:extLst>
            <a:ext uri="{FF2B5EF4-FFF2-40B4-BE49-F238E27FC236}">
              <a16:creationId xmlns:a16="http://schemas.microsoft.com/office/drawing/2014/main" id="{BC7A0A6A-4A2C-4A97-B63D-B45726A82115}"/>
            </a:ext>
          </a:extLst>
        </xdr:cNvPr>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3" name="n_2mainValue【図書館】&#10;一人当たり面積">
          <a:extLst>
            <a:ext uri="{FF2B5EF4-FFF2-40B4-BE49-F238E27FC236}">
              <a16:creationId xmlns:a16="http://schemas.microsoft.com/office/drawing/2014/main" id="{A11BE0C6-A74C-41FD-8574-B204159E30F9}"/>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44" name="n_3mainValue【図書館】&#10;一人当たり面積">
          <a:extLst>
            <a:ext uri="{FF2B5EF4-FFF2-40B4-BE49-F238E27FC236}">
              <a16:creationId xmlns:a16="http://schemas.microsoft.com/office/drawing/2014/main" id="{F2451900-9C05-4389-AB0F-DCE68C3AAFD0}"/>
            </a:ext>
          </a:extLst>
        </xdr:cNvPr>
        <xdr:cNvSpPr txBox="1"/>
      </xdr:nvSpPr>
      <xdr:spPr>
        <a:xfrm>
          <a:off x="7626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97807</xdr:rowOff>
    </xdr:from>
    <xdr:ext cx="469744" cy="259045"/>
    <xdr:sp macro="" textlink="">
      <xdr:nvSpPr>
        <xdr:cNvPr id="145" name="n_4mainValue【図書館】&#10;一人当たり面積">
          <a:extLst>
            <a:ext uri="{FF2B5EF4-FFF2-40B4-BE49-F238E27FC236}">
              <a16:creationId xmlns:a16="http://schemas.microsoft.com/office/drawing/2014/main" id="{C0E5894D-898A-40BE-89FD-6B1C00B94667}"/>
            </a:ext>
          </a:extLst>
        </xdr:cNvPr>
        <xdr:cNvSpPr txBox="1"/>
      </xdr:nvSpPr>
      <xdr:spPr>
        <a:xfrm>
          <a:off x="6737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E453B91-A9DC-4ECE-B393-BFA8786FA6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1E9E9A4-1820-4E6A-B3DE-837B82745D9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2235195-2E9C-4310-BF80-CD4B7E88067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72855BA-BB68-4998-BDC8-5261B824191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6DE7EA6-2EF5-45D3-884F-06984A2C932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3BD1295-9788-41F0-8958-B1641A6711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0D7B239-C3C1-4124-9E37-1E3307A5314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97F7C9E-4F23-48C1-A0A1-EE1B92738B9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D143ACA-BD4D-40EA-8E83-28DECA9272A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A7868F1-0A5C-449A-9418-CF26C473086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3F08612-3784-499F-A555-C2C40E5185D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8CD579DE-C782-40B1-9FA6-64D672F29E4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AAE55FDD-1C0A-4E92-B251-82732157FF2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7755E0C8-3FB8-40EA-8BDE-C194AD908E6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2EE5D162-719A-43F4-8C5E-21DC0AE2216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B963494-E7E5-4BDF-9CEF-693AB527D93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4AB36F0F-695A-4C7C-81B4-F9BFCE04562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16EAEA07-9AB5-4B5F-818A-F5FBB3BC53D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40BF522E-10DB-45BE-87BA-681FBAE1852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379D71C0-126E-41EA-BF8E-61E61A5BA3D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EBD2E54B-25D9-4F6B-910E-80A7169B7DC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B60D78B2-95CA-4C02-9C21-13644FDB252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1960BCD1-1095-47FA-90E3-BFFCE7730AF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20E691CE-F022-4DFF-B5C4-2190AB80D48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a:extLst>
            <a:ext uri="{FF2B5EF4-FFF2-40B4-BE49-F238E27FC236}">
              <a16:creationId xmlns:a16="http://schemas.microsoft.com/office/drawing/2014/main" id="{0369D765-B58B-48E1-9256-BF60C254EE29}"/>
            </a:ext>
          </a:extLst>
        </xdr:cNvPr>
        <xdr:cNvCxnSpPr/>
      </xdr:nvCxnSpPr>
      <xdr:spPr>
        <a:xfrm flipV="1">
          <a:off x="4634865" y="96126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FD72467F-3E22-479E-A3E1-7F09D86288EB}"/>
            </a:ext>
          </a:extLst>
        </xdr:cNvPr>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a:extLst>
            <a:ext uri="{FF2B5EF4-FFF2-40B4-BE49-F238E27FC236}">
              <a16:creationId xmlns:a16="http://schemas.microsoft.com/office/drawing/2014/main" id="{9D23E55A-9F53-4F51-BEDF-F0E14ABB803C}"/>
            </a:ext>
          </a:extLst>
        </xdr:cNvPr>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AA1B3BFC-4CBD-40BE-972E-2B3F14D2DE5E}"/>
            </a:ext>
          </a:extLst>
        </xdr:cNvPr>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a:extLst>
            <a:ext uri="{FF2B5EF4-FFF2-40B4-BE49-F238E27FC236}">
              <a16:creationId xmlns:a16="http://schemas.microsoft.com/office/drawing/2014/main" id="{7F6756A6-F9ED-4EFC-A9CC-90A0261857E0}"/>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CF6F1415-988C-4E8D-8390-7109BF27651F}"/>
            </a:ext>
          </a:extLst>
        </xdr:cNvPr>
        <xdr:cNvSpPr txBox="1"/>
      </xdr:nvSpPr>
      <xdr:spPr>
        <a:xfrm>
          <a:off x="4673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a:extLst>
            <a:ext uri="{FF2B5EF4-FFF2-40B4-BE49-F238E27FC236}">
              <a16:creationId xmlns:a16="http://schemas.microsoft.com/office/drawing/2014/main" id="{4355FE4B-3944-46F7-B801-64B98C899E2D}"/>
            </a:ext>
          </a:extLst>
        </xdr:cNvPr>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a:extLst>
            <a:ext uri="{FF2B5EF4-FFF2-40B4-BE49-F238E27FC236}">
              <a16:creationId xmlns:a16="http://schemas.microsoft.com/office/drawing/2014/main" id="{7F3BA597-6276-4444-B4B5-D535C4D2C507}"/>
            </a:ext>
          </a:extLst>
        </xdr:cNvPr>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a:extLst>
            <a:ext uri="{FF2B5EF4-FFF2-40B4-BE49-F238E27FC236}">
              <a16:creationId xmlns:a16="http://schemas.microsoft.com/office/drawing/2014/main" id="{B94E1812-857A-4CCA-A9D2-1740F8549CA9}"/>
            </a:ext>
          </a:extLst>
        </xdr:cNvPr>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a:extLst>
            <a:ext uri="{FF2B5EF4-FFF2-40B4-BE49-F238E27FC236}">
              <a16:creationId xmlns:a16="http://schemas.microsoft.com/office/drawing/2014/main" id="{2A796FBA-C625-47C5-AD8D-08E009B0441C}"/>
            </a:ext>
          </a:extLst>
        </xdr:cNvPr>
        <xdr:cNvSpPr/>
      </xdr:nvSpPr>
      <xdr:spPr>
        <a:xfrm>
          <a:off x="196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a:extLst>
            <a:ext uri="{FF2B5EF4-FFF2-40B4-BE49-F238E27FC236}">
              <a16:creationId xmlns:a16="http://schemas.microsoft.com/office/drawing/2014/main" id="{BB1C2F75-6D06-4C42-89D7-C3D5FA87F632}"/>
            </a:ext>
          </a:extLst>
        </xdr:cNvPr>
        <xdr:cNvSpPr/>
      </xdr:nvSpPr>
      <xdr:spPr>
        <a:xfrm>
          <a:off x="1079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5C20531-8197-4CF0-AFB1-0A20053CFDB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9A7E9C4-D496-4407-90E9-6921A5741E7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1F217F7-F4B7-423F-B66C-75B67CF44AE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24CF607-D00A-4113-BCDE-E934328435D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0A168D3-B22B-4A2E-9E8F-C1D63684135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33020</xdr:rowOff>
    </xdr:from>
    <xdr:to>
      <xdr:col>24</xdr:col>
      <xdr:colOff>114300</xdr:colOff>
      <xdr:row>59</xdr:row>
      <xdr:rowOff>134620</xdr:rowOff>
    </xdr:to>
    <xdr:sp macro="" textlink="">
      <xdr:nvSpPr>
        <xdr:cNvPr id="186" name="楕円 185">
          <a:extLst>
            <a:ext uri="{FF2B5EF4-FFF2-40B4-BE49-F238E27FC236}">
              <a16:creationId xmlns:a16="http://schemas.microsoft.com/office/drawing/2014/main" id="{40BDE2B1-6030-4C63-969E-7B79AF8B9D56}"/>
            </a:ext>
          </a:extLst>
        </xdr:cNvPr>
        <xdr:cNvSpPr/>
      </xdr:nvSpPr>
      <xdr:spPr>
        <a:xfrm>
          <a:off x="4584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11447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9F36A3A9-4D71-4E85-8E41-9CFAE2D32CD5}"/>
            </a:ext>
          </a:extLst>
        </xdr:cNvPr>
        <xdr:cNvSpPr txBox="1"/>
      </xdr:nvSpPr>
      <xdr:spPr>
        <a:xfrm>
          <a:off x="4673600"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160655</xdr:rowOff>
    </xdr:from>
    <xdr:to>
      <xdr:col>20</xdr:col>
      <xdr:colOff>38100</xdr:colOff>
      <xdr:row>59</xdr:row>
      <xdr:rowOff>90805</xdr:rowOff>
    </xdr:to>
    <xdr:sp macro="" textlink="">
      <xdr:nvSpPr>
        <xdr:cNvPr id="188" name="楕円 187">
          <a:extLst>
            <a:ext uri="{FF2B5EF4-FFF2-40B4-BE49-F238E27FC236}">
              <a16:creationId xmlns:a16="http://schemas.microsoft.com/office/drawing/2014/main" id="{693FCACE-CDC5-4645-BD0C-DBA3AA536391}"/>
            </a:ext>
          </a:extLst>
        </xdr:cNvPr>
        <xdr:cNvSpPr/>
      </xdr:nvSpPr>
      <xdr:spPr>
        <a:xfrm>
          <a:off x="3746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40005</xdr:rowOff>
    </xdr:from>
    <xdr:to>
      <xdr:col>24</xdr:col>
      <xdr:colOff>63500</xdr:colOff>
      <xdr:row>59</xdr:row>
      <xdr:rowOff>83820</xdr:rowOff>
    </xdr:to>
    <xdr:cxnSp macro="">
      <xdr:nvCxnSpPr>
        <xdr:cNvPr id="189" name="直線コネクタ 188">
          <a:extLst>
            <a:ext uri="{FF2B5EF4-FFF2-40B4-BE49-F238E27FC236}">
              <a16:creationId xmlns:a16="http://schemas.microsoft.com/office/drawing/2014/main" id="{1DAA52C2-C0C6-4AA4-93D9-D439111BB857}"/>
            </a:ext>
          </a:extLst>
        </xdr:cNvPr>
        <xdr:cNvCxnSpPr/>
      </xdr:nvCxnSpPr>
      <xdr:spPr>
        <a:xfrm>
          <a:off x="3797300" y="101555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156845</xdr:rowOff>
    </xdr:from>
    <xdr:to>
      <xdr:col>15</xdr:col>
      <xdr:colOff>101600</xdr:colOff>
      <xdr:row>59</xdr:row>
      <xdr:rowOff>86995</xdr:rowOff>
    </xdr:to>
    <xdr:sp macro="" textlink="">
      <xdr:nvSpPr>
        <xdr:cNvPr id="190" name="楕円 189">
          <a:extLst>
            <a:ext uri="{FF2B5EF4-FFF2-40B4-BE49-F238E27FC236}">
              <a16:creationId xmlns:a16="http://schemas.microsoft.com/office/drawing/2014/main" id="{BF81843C-3B05-407E-8519-1B5CF069A187}"/>
            </a:ext>
          </a:extLst>
        </xdr:cNvPr>
        <xdr:cNvSpPr/>
      </xdr:nvSpPr>
      <xdr:spPr>
        <a:xfrm>
          <a:off x="2857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36195</xdr:rowOff>
    </xdr:from>
    <xdr:to>
      <xdr:col>19</xdr:col>
      <xdr:colOff>177800</xdr:colOff>
      <xdr:row>59</xdr:row>
      <xdr:rowOff>40005</xdr:rowOff>
    </xdr:to>
    <xdr:cxnSp macro="">
      <xdr:nvCxnSpPr>
        <xdr:cNvPr id="191" name="直線コネクタ 190">
          <a:extLst>
            <a:ext uri="{FF2B5EF4-FFF2-40B4-BE49-F238E27FC236}">
              <a16:creationId xmlns:a16="http://schemas.microsoft.com/office/drawing/2014/main" id="{E1711B13-01A1-473F-ACC4-890A847CAD6B}"/>
            </a:ext>
          </a:extLst>
        </xdr:cNvPr>
        <xdr:cNvCxnSpPr/>
      </xdr:nvCxnSpPr>
      <xdr:spPr>
        <a:xfrm>
          <a:off x="2908300" y="101517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160655</xdr:rowOff>
    </xdr:from>
    <xdr:to>
      <xdr:col>10</xdr:col>
      <xdr:colOff>165100</xdr:colOff>
      <xdr:row>59</xdr:row>
      <xdr:rowOff>90805</xdr:rowOff>
    </xdr:to>
    <xdr:sp macro="" textlink="">
      <xdr:nvSpPr>
        <xdr:cNvPr id="192" name="楕円 191">
          <a:extLst>
            <a:ext uri="{FF2B5EF4-FFF2-40B4-BE49-F238E27FC236}">
              <a16:creationId xmlns:a16="http://schemas.microsoft.com/office/drawing/2014/main" id="{CA892A3E-F385-47DA-A46F-4C50C8463B79}"/>
            </a:ext>
          </a:extLst>
        </xdr:cNvPr>
        <xdr:cNvSpPr/>
      </xdr:nvSpPr>
      <xdr:spPr>
        <a:xfrm>
          <a:off x="1968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36195</xdr:rowOff>
    </xdr:from>
    <xdr:to>
      <xdr:col>15</xdr:col>
      <xdr:colOff>50800</xdr:colOff>
      <xdr:row>59</xdr:row>
      <xdr:rowOff>40005</xdr:rowOff>
    </xdr:to>
    <xdr:cxnSp macro="">
      <xdr:nvCxnSpPr>
        <xdr:cNvPr id="193" name="直線コネクタ 192">
          <a:extLst>
            <a:ext uri="{FF2B5EF4-FFF2-40B4-BE49-F238E27FC236}">
              <a16:creationId xmlns:a16="http://schemas.microsoft.com/office/drawing/2014/main" id="{1AF5E967-15E3-45BA-AA4A-86C86B80078B}"/>
            </a:ext>
          </a:extLst>
        </xdr:cNvPr>
        <xdr:cNvCxnSpPr/>
      </xdr:nvCxnSpPr>
      <xdr:spPr>
        <a:xfrm flipV="1">
          <a:off x="2019300" y="101517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158750</xdr:rowOff>
    </xdr:from>
    <xdr:to>
      <xdr:col>6</xdr:col>
      <xdr:colOff>38100</xdr:colOff>
      <xdr:row>59</xdr:row>
      <xdr:rowOff>88900</xdr:rowOff>
    </xdr:to>
    <xdr:sp macro="" textlink="">
      <xdr:nvSpPr>
        <xdr:cNvPr id="194" name="楕円 193">
          <a:extLst>
            <a:ext uri="{FF2B5EF4-FFF2-40B4-BE49-F238E27FC236}">
              <a16:creationId xmlns:a16="http://schemas.microsoft.com/office/drawing/2014/main" id="{9871F8E4-7CF0-43FB-BEAC-0DB05C185F1C}"/>
            </a:ext>
          </a:extLst>
        </xdr:cNvPr>
        <xdr:cNvSpPr/>
      </xdr:nvSpPr>
      <xdr:spPr>
        <a:xfrm>
          <a:off x="1079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38100</xdr:rowOff>
    </xdr:from>
    <xdr:to>
      <xdr:col>10</xdr:col>
      <xdr:colOff>114300</xdr:colOff>
      <xdr:row>59</xdr:row>
      <xdr:rowOff>40005</xdr:rowOff>
    </xdr:to>
    <xdr:cxnSp macro="">
      <xdr:nvCxnSpPr>
        <xdr:cNvPr id="195" name="直線コネクタ 194">
          <a:extLst>
            <a:ext uri="{FF2B5EF4-FFF2-40B4-BE49-F238E27FC236}">
              <a16:creationId xmlns:a16="http://schemas.microsoft.com/office/drawing/2014/main" id="{90AEB3BA-B23C-4F32-9800-9D5010962D14}"/>
            </a:ext>
          </a:extLst>
        </xdr:cNvPr>
        <xdr:cNvCxnSpPr/>
      </xdr:nvCxnSpPr>
      <xdr:spPr>
        <a:xfrm>
          <a:off x="1130300" y="101536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92092</xdr:rowOff>
    </xdr:from>
    <xdr:ext cx="405111" cy="259045"/>
    <xdr:sp macro="" textlink="">
      <xdr:nvSpPr>
        <xdr:cNvPr id="196" name="n_1aveValue【体育館・プール】&#10;有形固定資産減価償却率">
          <a:extLst>
            <a:ext uri="{FF2B5EF4-FFF2-40B4-BE49-F238E27FC236}">
              <a16:creationId xmlns:a16="http://schemas.microsoft.com/office/drawing/2014/main" id="{D72010E4-916F-48E3-8D97-EE700F796A2F}"/>
            </a:ext>
          </a:extLst>
        </xdr:cNvPr>
        <xdr:cNvSpPr txBox="1"/>
      </xdr:nvSpPr>
      <xdr:spPr>
        <a:xfrm>
          <a:off x="3582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197" name="n_2aveValue【体育館・プール】&#10;有形固定資産減価償却率">
          <a:extLst>
            <a:ext uri="{FF2B5EF4-FFF2-40B4-BE49-F238E27FC236}">
              <a16:creationId xmlns:a16="http://schemas.microsoft.com/office/drawing/2014/main" id="{86DE595C-7E65-40C0-947F-45C361FBAA64}"/>
            </a:ext>
          </a:extLst>
        </xdr:cNvPr>
        <xdr:cNvSpPr txBox="1"/>
      </xdr:nvSpPr>
      <xdr:spPr>
        <a:xfrm>
          <a:off x="2705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48277</xdr:rowOff>
    </xdr:from>
    <xdr:ext cx="405111" cy="259045"/>
    <xdr:sp macro="" textlink="">
      <xdr:nvSpPr>
        <xdr:cNvPr id="198" name="n_3aveValue【体育館・プール】&#10;有形固定資産減価償却率">
          <a:extLst>
            <a:ext uri="{FF2B5EF4-FFF2-40B4-BE49-F238E27FC236}">
              <a16:creationId xmlns:a16="http://schemas.microsoft.com/office/drawing/2014/main" id="{A613BDA3-5272-4207-A636-2859CACF87E8}"/>
            </a:ext>
          </a:extLst>
        </xdr:cNvPr>
        <xdr:cNvSpPr txBox="1"/>
      </xdr:nvSpPr>
      <xdr:spPr>
        <a:xfrm>
          <a:off x="1816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50182</xdr:rowOff>
    </xdr:from>
    <xdr:ext cx="405111" cy="259045"/>
    <xdr:sp macro="" textlink="">
      <xdr:nvSpPr>
        <xdr:cNvPr id="199" name="n_4aveValue【体育館・プール】&#10;有形固定資産減価償却率">
          <a:extLst>
            <a:ext uri="{FF2B5EF4-FFF2-40B4-BE49-F238E27FC236}">
              <a16:creationId xmlns:a16="http://schemas.microsoft.com/office/drawing/2014/main" id="{169999B1-F200-4C86-86EC-411A1235E3D8}"/>
            </a:ext>
          </a:extLst>
        </xdr:cNvPr>
        <xdr:cNvSpPr txBox="1"/>
      </xdr:nvSpPr>
      <xdr:spPr>
        <a:xfrm>
          <a:off x="927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81932</xdr:rowOff>
    </xdr:from>
    <xdr:ext cx="405111" cy="259045"/>
    <xdr:sp macro="" textlink="">
      <xdr:nvSpPr>
        <xdr:cNvPr id="200" name="n_1mainValue【体育館・プール】&#10;有形固定資産減価償却率">
          <a:extLst>
            <a:ext uri="{FF2B5EF4-FFF2-40B4-BE49-F238E27FC236}">
              <a16:creationId xmlns:a16="http://schemas.microsoft.com/office/drawing/2014/main" id="{5BEC1B47-B924-4422-A1C5-70E067B981E1}"/>
            </a:ext>
          </a:extLst>
        </xdr:cNvPr>
        <xdr:cNvSpPr txBox="1"/>
      </xdr:nvSpPr>
      <xdr:spPr>
        <a:xfrm>
          <a:off x="3582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78122</xdr:rowOff>
    </xdr:from>
    <xdr:ext cx="405111" cy="259045"/>
    <xdr:sp macro="" textlink="">
      <xdr:nvSpPr>
        <xdr:cNvPr id="201" name="n_2mainValue【体育館・プール】&#10;有形固定資産減価償却率">
          <a:extLst>
            <a:ext uri="{FF2B5EF4-FFF2-40B4-BE49-F238E27FC236}">
              <a16:creationId xmlns:a16="http://schemas.microsoft.com/office/drawing/2014/main" id="{5554BF7E-54B8-41A9-8B5F-12F938C2C84C}"/>
            </a:ext>
          </a:extLst>
        </xdr:cNvPr>
        <xdr:cNvSpPr txBox="1"/>
      </xdr:nvSpPr>
      <xdr:spPr>
        <a:xfrm>
          <a:off x="2705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81932</xdr:rowOff>
    </xdr:from>
    <xdr:ext cx="405111" cy="259045"/>
    <xdr:sp macro="" textlink="">
      <xdr:nvSpPr>
        <xdr:cNvPr id="202" name="n_3mainValue【体育館・プール】&#10;有形固定資産減価償却率">
          <a:extLst>
            <a:ext uri="{FF2B5EF4-FFF2-40B4-BE49-F238E27FC236}">
              <a16:creationId xmlns:a16="http://schemas.microsoft.com/office/drawing/2014/main" id="{4B5CB3E2-1BC8-40B0-8C28-69D60C88ED00}"/>
            </a:ext>
          </a:extLst>
        </xdr:cNvPr>
        <xdr:cNvSpPr txBox="1"/>
      </xdr:nvSpPr>
      <xdr:spPr>
        <a:xfrm>
          <a:off x="1816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80027</xdr:rowOff>
    </xdr:from>
    <xdr:ext cx="405111" cy="259045"/>
    <xdr:sp macro="" textlink="">
      <xdr:nvSpPr>
        <xdr:cNvPr id="203" name="n_4mainValue【体育館・プール】&#10;有形固定資産減価償却率">
          <a:extLst>
            <a:ext uri="{FF2B5EF4-FFF2-40B4-BE49-F238E27FC236}">
              <a16:creationId xmlns:a16="http://schemas.microsoft.com/office/drawing/2014/main" id="{229B2E80-9F13-4DC4-9844-32E38974734F}"/>
            </a:ext>
          </a:extLst>
        </xdr:cNvPr>
        <xdr:cNvSpPr txBox="1"/>
      </xdr:nvSpPr>
      <xdr:spPr>
        <a:xfrm>
          <a:off x="927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6C70E751-0EA9-45F8-9AE8-37CC7D610E8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DF40CBFB-C3F9-4F7C-B285-E4E4FC6634A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8B127682-B2AD-44F3-BFDC-176D2249942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72734EF9-1422-466D-9BA4-23A14A29A57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4A1F4D35-DCF2-44A6-AE47-CA33D7B661D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7D1671E4-1DB6-497A-AB8B-1277A370A3F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370F4F11-3E63-4B31-8DE9-6C87B3028A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F388EC59-2339-4918-AC9A-F7258ED494D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EBE3ED2E-CBF4-4102-9EC1-D4F941DCDC8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D4246C9-BC74-4D8A-8455-523EB8B27B9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7F77BA27-5A33-4356-BB96-288BF2BBA9F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E39E46E4-6028-48E6-9D82-27A259367FD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9C26EFD5-2E1E-4D7D-A890-C00B082F3C7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10181E4E-DFB3-4736-B4B9-DD41989DC14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C03283C7-64B0-41DC-8547-A5982D02FAB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D244E6A7-A5D5-408B-8C3C-2F454D052B13}"/>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A20B427F-3BD2-43E9-A575-5183419AFFA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1F33EE8D-9AE2-494F-8C1F-5CF6E4DC5A07}"/>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816EE180-308C-40DC-9DEF-B31CA23DF36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1D7A4EA4-F541-4FBD-9021-79D82B5E7C8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F6838153-6AF5-4F19-AFCF-0A7789B3377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3220AB40-33EB-4F86-9822-2E5FBEAE005B}"/>
            </a:ext>
          </a:extLst>
        </xdr:cNvPr>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FBEA94B8-4E97-47B1-91B3-1F34E30A8E5C}"/>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09D2E0B8-664B-4DD6-BCB4-8AEEAFDA15F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a:extLst>
            <a:ext uri="{FF2B5EF4-FFF2-40B4-BE49-F238E27FC236}">
              <a16:creationId xmlns:a16="http://schemas.microsoft.com/office/drawing/2014/main" id="{67F7A21E-AC97-4687-98F9-790023810351}"/>
            </a:ext>
          </a:extLst>
        </xdr:cNvPr>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a:extLst>
            <a:ext uri="{FF2B5EF4-FFF2-40B4-BE49-F238E27FC236}">
              <a16:creationId xmlns:a16="http://schemas.microsoft.com/office/drawing/2014/main" id="{09FB3B87-4723-46F3-B59C-0E33A894C2F9}"/>
            </a:ext>
          </a:extLst>
        </xdr:cNvPr>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0" name="【体育館・プール】&#10;一人当たり面積平均値テキスト">
          <a:extLst>
            <a:ext uri="{FF2B5EF4-FFF2-40B4-BE49-F238E27FC236}">
              <a16:creationId xmlns:a16="http://schemas.microsoft.com/office/drawing/2014/main" id="{6DA12289-CBF2-4D04-9D8A-2CBBC44BDED7}"/>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a:extLst>
            <a:ext uri="{FF2B5EF4-FFF2-40B4-BE49-F238E27FC236}">
              <a16:creationId xmlns:a16="http://schemas.microsoft.com/office/drawing/2014/main" id="{B3EB9FF4-9695-47FC-99AD-C6EA1CFDACF9}"/>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a:extLst>
            <a:ext uri="{FF2B5EF4-FFF2-40B4-BE49-F238E27FC236}">
              <a16:creationId xmlns:a16="http://schemas.microsoft.com/office/drawing/2014/main" id="{C213DDA1-26A4-42BB-8BBB-011E1A29C30B}"/>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CECA8301-D628-42DF-972A-649D2BAB8C3A}"/>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a:extLst>
            <a:ext uri="{FF2B5EF4-FFF2-40B4-BE49-F238E27FC236}">
              <a16:creationId xmlns:a16="http://schemas.microsoft.com/office/drawing/2014/main" id="{FBCCC555-26CE-4FC5-AB82-2EB30793F8EB}"/>
            </a:ext>
          </a:extLst>
        </xdr:cNvPr>
        <xdr:cNvSpPr/>
      </xdr:nvSpPr>
      <xdr:spPr>
        <a:xfrm>
          <a:off x="781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a:extLst>
            <a:ext uri="{FF2B5EF4-FFF2-40B4-BE49-F238E27FC236}">
              <a16:creationId xmlns:a16="http://schemas.microsoft.com/office/drawing/2014/main" id="{D9C05EE0-A73C-49FE-B526-481D788BF672}"/>
            </a:ext>
          </a:extLst>
        </xdr:cNvPr>
        <xdr:cNvSpPr/>
      </xdr:nvSpPr>
      <xdr:spPr>
        <a:xfrm>
          <a:off x="6921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5B073E5-7D4F-475C-A046-9CD569B5CEC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4DC345F-E595-41F3-89CF-5678C65E8EE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DF4EF51-64A4-4B6A-9092-A723A54F654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88E6FC2-93B3-4F03-A6C3-AC06ABEAEFF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F4545BC-D10A-4B1D-A93A-2D5DEDA57AC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241" name="楕円 240">
          <a:extLst>
            <a:ext uri="{FF2B5EF4-FFF2-40B4-BE49-F238E27FC236}">
              <a16:creationId xmlns:a16="http://schemas.microsoft.com/office/drawing/2014/main" id="{FA179C1E-CC04-4C73-AA7B-7BA370A494C5}"/>
            </a:ext>
          </a:extLst>
        </xdr:cNvPr>
        <xdr:cNvSpPr/>
      </xdr:nvSpPr>
      <xdr:spPr>
        <a:xfrm>
          <a:off x="10426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121937</xdr:rowOff>
    </xdr:from>
    <xdr:ext cx="469744" cy="259045"/>
    <xdr:sp macro="" textlink="">
      <xdr:nvSpPr>
        <xdr:cNvPr id="242" name="【体育館・プール】&#10;一人当たり面積該当値テキスト">
          <a:extLst>
            <a:ext uri="{FF2B5EF4-FFF2-40B4-BE49-F238E27FC236}">
              <a16:creationId xmlns:a16="http://schemas.microsoft.com/office/drawing/2014/main" id="{8D16060C-218B-49B4-AD6F-7995A720D7E3}"/>
            </a:ext>
          </a:extLst>
        </xdr:cNvPr>
        <xdr:cNvSpPr txBox="1"/>
      </xdr:nvSpPr>
      <xdr:spPr>
        <a:xfrm>
          <a:off x="10515600"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145796</xdr:rowOff>
    </xdr:from>
    <xdr:to>
      <xdr:col>50</xdr:col>
      <xdr:colOff>165100</xdr:colOff>
      <xdr:row>63</xdr:row>
      <xdr:rowOff>75946</xdr:rowOff>
    </xdr:to>
    <xdr:sp macro="" textlink="">
      <xdr:nvSpPr>
        <xdr:cNvPr id="243" name="楕円 242">
          <a:extLst>
            <a:ext uri="{FF2B5EF4-FFF2-40B4-BE49-F238E27FC236}">
              <a16:creationId xmlns:a16="http://schemas.microsoft.com/office/drawing/2014/main" id="{0778C4A6-86D8-4A95-970A-5A44A9761898}"/>
            </a:ext>
          </a:extLst>
        </xdr:cNvPr>
        <xdr:cNvSpPr/>
      </xdr:nvSpPr>
      <xdr:spPr>
        <a:xfrm>
          <a:off x="9588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22860</xdr:rowOff>
    </xdr:from>
    <xdr:to>
      <xdr:col>55</xdr:col>
      <xdr:colOff>0</xdr:colOff>
      <xdr:row>63</xdr:row>
      <xdr:rowOff>25146</xdr:rowOff>
    </xdr:to>
    <xdr:cxnSp macro="">
      <xdr:nvCxnSpPr>
        <xdr:cNvPr id="244" name="直線コネクタ 243">
          <a:extLst>
            <a:ext uri="{FF2B5EF4-FFF2-40B4-BE49-F238E27FC236}">
              <a16:creationId xmlns:a16="http://schemas.microsoft.com/office/drawing/2014/main" id="{17E5909B-A718-44D2-818E-3E594476C5A0}"/>
            </a:ext>
          </a:extLst>
        </xdr:cNvPr>
        <xdr:cNvCxnSpPr/>
      </xdr:nvCxnSpPr>
      <xdr:spPr>
        <a:xfrm flipV="1">
          <a:off x="9639300" y="1082421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84074</xdr:rowOff>
    </xdr:from>
    <xdr:to>
      <xdr:col>46</xdr:col>
      <xdr:colOff>38100</xdr:colOff>
      <xdr:row>63</xdr:row>
      <xdr:rowOff>14224</xdr:rowOff>
    </xdr:to>
    <xdr:sp macro="" textlink="">
      <xdr:nvSpPr>
        <xdr:cNvPr id="245" name="楕円 244">
          <a:extLst>
            <a:ext uri="{FF2B5EF4-FFF2-40B4-BE49-F238E27FC236}">
              <a16:creationId xmlns:a16="http://schemas.microsoft.com/office/drawing/2014/main" id="{46993A09-6D79-4999-9E96-B21278A14E40}"/>
            </a:ext>
          </a:extLst>
        </xdr:cNvPr>
        <xdr:cNvSpPr/>
      </xdr:nvSpPr>
      <xdr:spPr>
        <a:xfrm>
          <a:off x="8699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134874</xdr:rowOff>
    </xdr:from>
    <xdr:to>
      <xdr:col>50</xdr:col>
      <xdr:colOff>114300</xdr:colOff>
      <xdr:row>63</xdr:row>
      <xdr:rowOff>25146</xdr:rowOff>
    </xdr:to>
    <xdr:cxnSp macro="">
      <xdr:nvCxnSpPr>
        <xdr:cNvPr id="246" name="直線コネクタ 245">
          <a:extLst>
            <a:ext uri="{FF2B5EF4-FFF2-40B4-BE49-F238E27FC236}">
              <a16:creationId xmlns:a16="http://schemas.microsoft.com/office/drawing/2014/main" id="{E73E27AD-9AA4-44B9-B394-3C4A9E391663}"/>
            </a:ext>
          </a:extLst>
        </xdr:cNvPr>
        <xdr:cNvCxnSpPr/>
      </xdr:nvCxnSpPr>
      <xdr:spPr>
        <a:xfrm>
          <a:off x="8750300" y="1076477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86360</xdr:rowOff>
    </xdr:from>
    <xdr:to>
      <xdr:col>41</xdr:col>
      <xdr:colOff>101600</xdr:colOff>
      <xdr:row>63</xdr:row>
      <xdr:rowOff>16510</xdr:rowOff>
    </xdr:to>
    <xdr:sp macro="" textlink="">
      <xdr:nvSpPr>
        <xdr:cNvPr id="247" name="楕円 246">
          <a:extLst>
            <a:ext uri="{FF2B5EF4-FFF2-40B4-BE49-F238E27FC236}">
              <a16:creationId xmlns:a16="http://schemas.microsoft.com/office/drawing/2014/main" id="{D3FBEFA4-8332-4CF0-A06C-737563572B99}"/>
            </a:ext>
          </a:extLst>
        </xdr:cNvPr>
        <xdr:cNvSpPr/>
      </xdr:nvSpPr>
      <xdr:spPr>
        <a:xfrm>
          <a:off x="7810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134874</xdr:rowOff>
    </xdr:from>
    <xdr:to>
      <xdr:col>45</xdr:col>
      <xdr:colOff>177800</xdr:colOff>
      <xdr:row>62</xdr:row>
      <xdr:rowOff>137160</xdr:rowOff>
    </xdr:to>
    <xdr:cxnSp macro="">
      <xdr:nvCxnSpPr>
        <xdr:cNvPr id="248" name="直線コネクタ 247">
          <a:extLst>
            <a:ext uri="{FF2B5EF4-FFF2-40B4-BE49-F238E27FC236}">
              <a16:creationId xmlns:a16="http://schemas.microsoft.com/office/drawing/2014/main" id="{1B3BDEEA-1C58-4746-B863-2FCF0E0BD0A1}"/>
            </a:ext>
          </a:extLst>
        </xdr:cNvPr>
        <xdr:cNvCxnSpPr/>
      </xdr:nvCxnSpPr>
      <xdr:spPr>
        <a:xfrm flipV="1">
          <a:off x="7861300" y="107647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93218</xdr:rowOff>
    </xdr:from>
    <xdr:to>
      <xdr:col>36</xdr:col>
      <xdr:colOff>165100</xdr:colOff>
      <xdr:row>63</xdr:row>
      <xdr:rowOff>23368</xdr:rowOff>
    </xdr:to>
    <xdr:sp macro="" textlink="">
      <xdr:nvSpPr>
        <xdr:cNvPr id="249" name="楕円 248">
          <a:extLst>
            <a:ext uri="{FF2B5EF4-FFF2-40B4-BE49-F238E27FC236}">
              <a16:creationId xmlns:a16="http://schemas.microsoft.com/office/drawing/2014/main" id="{AF702698-9EAF-4AA0-A431-1B9028443216}"/>
            </a:ext>
          </a:extLst>
        </xdr:cNvPr>
        <xdr:cNvSpPr/>
      </xdr:nvSpPr>
      <xdr:spPr>
        <a:xfrm>
          <a:off x="6921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137160</xdr:rowOff>
    </xdr:from>
    <xdr:to>
      <xdr:col>41</xdr:col>
      <xdr:colOff>50800</xdr:colOff>
      <xdr:row>62</xdr:row>
      <xdr:rowOff>144018</xdr:rowOff>
    </xdr:to>
    <xdr:cxnSp macro="">
      <xdr:nvCxnSpPr>
        <xdr:cNvPr id="250" name="直線コネクタ 249">
          <a:extLst>
            <a:ext uri="{FF2B5EF4-FFF2-40B4-BE49-F238E27FC236}">
              <a16:creationId xmlns:a16="http://schemas.microsoft.com/office/drawing/2014/main" id="{73D5E054-387D-4650-82E5-6D6EC0345F16}"/>
            </a:ext>
          </a:extLst>
        </xdr:cNvPr>
        <xdr:cNvCxnSpPr/>
      </xdr:nvCxnSpPr>
      <xdr:spPr>
        <a:xfrm flipV="1">
          <a:off x="6972300" y="1076706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1" name="n_1aveValue【体育館・プール】&#10;一人当たり面積">
          <a:extLst>
            <a:ext uri="{FF2B5EF4-FFF2-40B4-BE49-F238E27FC236}">
              <a16:creationId xmlns:a16="http://schemas.microsoft.com/office/drawing/2014/main" id="{AC7544C3-1D9A-4002-8160-D308E1C17E97}"/>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a:extLst>
            <a:ext uri="{FF2B5EF4-FFF2-40B4-BE49-F238E27FC236}">
              <a16:creationId xmlns:a16="http://schemas.microsoft.com/office/drawing/2014/main" id="{B795D58D-7606-48E2-B935-F8D693A09C76}"/>
            </a:ext>
          </a:extLst>
        </xdr:cNvPr>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117619</xdr:rowOff>
    </xdr:from>
    <xdr:ext cx="469744" cy="259045"/>
    <xdr:sp macro="" textlink="">
      <xdr:nvSpPr>
        <xdr:cNvPr id="253" name="n_3aveValue【体育館・プール】&#10;一人当たり面積">
          <a:extLst>
            <a:ext uri="{FF2B5EF4-FFF2-40B4-BE49-F238E27FC236}">
              <a16:creationId xmlns:a16="http://schemas.microsoft.com/office/drawing/2014/main" id="{7CDCBC6E-710B-46A1-B460-DDD1E85F42EC}"/>
            </a:ext>
          </a:extLst>
        </xdr:cNvPr>
        <xdr:cNvSpPr txBox="1"/>
      </xdr:nvSpPr>
      <xdr:spPr>
        <a:xfrm>
          <a:off x="7626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7891</xdr:rowOff>
    </xdr:from>
    <xdr:ext cx="469744" cy="259045"/>
    <xdr:sp macro="" textlink="">
      <xdr:nvSpPr>
        <xdr:cNvPr id="254" name="n_4aveValue【体育館・プール】&#10;一人当たり面積">
          <a:extLst>
            <a:ext uri="{FF2B5EF4-FFF2-40B4-BE49-F238E27FC236}">
              <a16:creationId xmlns:a16="http://schemas.microsoft.com/office/drawing/2014/main" id="{5542C387-6873-4060-9E3B-C5631F002F10}"/>
            </a:ext>
          </a:extLst>
        </xdr:cNvPr>
        <xdr:cNvSpPr txBox="1"/>
      </xdr:nvSpPr>
      <xdr:spPr>
        <a:xfrm>
          <a:off x="6737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67073</xdr:rowOff>
    </xdr:from>
    <xdr:ext cx="469744" cy="259045"/>
    <xdr:sp macro="" textlink="">
      <xdr:nvSpPr>
        <xdr:cNvPr id="255" name="n_1mainValue【体育館・プール】&#10;一人当たり面積">
          <a:extLst>
            <a:ext uri="{FF2B5EF4-FFF2-40B4-BE49-F238E27FC236}">
              <a16:creationId xmlns:a16="http://schemas.microsoft.com/office/drawing/2014/main" id="{926D8727-F728-4B11-886C-77302815D535}"/>
            </a:ext>
          </a:extLst>
        </xdr:cNvPr>
        <xdr:cNvSpPr txBox="1"/>
      </xdr:nvSpPr>
      <xdr:spPr>
        <a:xfrm>
          <a:off x="9391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5351</xdr:rowOff>
    </xdr:from>
    <xdr:ext cx="469744" cy="259045"/>
    <xdr:sp macro="" textlink="">
      <xdr:nvSpPr>
        <xdr:cNvPr id="256" name="n_2mainValue【体育館・プール】&#10;一人当たり面積">
          <a:extLst>
            <a:ext uri="{FF2B5EF4-FFF2-40B4-BE49-F238E27FC236}">
              <a16:creationId xmlns:a16="http://schemas.microsoft.com/office/drawing/2014/main" id="{5B429AEE-CA6F-465B-8078-9F9F02A857FA}"/>
            </a:ext>
          </a:extLst>
        </xdr:cNvPr>
        <xdr:cNvSpPr txBox="1"/>
      </xdr:nvSpPr>
      <xdr:spPr>
        <a:xfrm>
          <a:off x="8515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7637</xdr:rowOff>
    </xdr:from>
    <xdr:ext cx="469744" cy="259045"/>
    <xdr:sp macro="" textlink="">
      <xdr:nvSpPr>
        <xdr:cNvPr id="257" name="n_3mainValue【体育館・プール】&#10;一人当たり面積">
          <a:extLst>
            <a:ext uri="{FF2B5EF4-FFF2-40B4-BE49-F238E27FC236}">
              <a16:creationId xmlns:a16="http://schemas.microsoft.com/office/drawing/2014/main" id="{1DBB3E9A-91A8-4F23-8A34-1359076A2D4D}"/>
            </a:ext>
          </a:extLst>
        </xdr:cNvPr>
        <xdr:cNvSpPr txBox="1"/>
      </xdr:nvSpPr>
      <xdr:spPr>
        <a:xfrm>
          <a:off x="7626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14495</xdr:rowOff>
    </xdr:from>
    <xdr:ext cx="469744" cy="259045"/>
    <xdr:sp macro="" textlink="">
      <xdr:nvSpPr>
        <xdr:cNvPr id="258" name="n_4mainValue【体育館・プール】&#10;一人当たり面積">
          <a:extLst>
            <a:ext uri="{FF2B5EF4-FFF2-40B4-BE49-F238E27FC236}">
              <a16:creationId xmlns:a16="http://schemas.microsoft.com/office/drawing/2014/main" id="{B31C3754-FE7E-423C-B757-E03BA9DA871F}"/>
            </a:ext>
          </a:extLst>
        </xdr:cNvPr>
        <xdr:cNvSpPr txBox="1"/>
      </xdr:nvSpPr>
      <xdr:spPr>
        <a:xfrm>
          <a:off x="6737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B02738B-FFD5-44BF-9A96-3776FB0AA56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BDFFE61-FEE5-45C4-91BC-5B56E3252ED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7CD214FF-78E8-4EFE-B5EF-0B2978BFB58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FE7F4488-11B4-494E-A1DF-29F1993F5A7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88B3E83-1A5C-4325-A352-AB926038198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2D9F8E24-6B97-4C2A-AEDF-3F40F8EB95B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D25FB471-D2F2-441C-939B-FA147CB5EBE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D95A083-4DC6-4299-9912-497859E5494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F32977BB-DAFF-4630-BAED-859BCB7C610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EDCC8100-E0C9-42FD-B17C-5B78C0F21F7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E769C7E3-FA1F-4672-9477-669433C44D4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E3705CDC-F076-4A4F-AEBC-D1303D82962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A35A5C96-C0A2-42EE-89C9-038894BC040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CE84242C-E6C4-4468-AE97-97BE94A6A49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12FFA119-88E8-47F1-B401-4AC52EDD72D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96997C18-BF5C-42AF-99D2-8195DD5E01C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1E24F4B1-A80B-4F4B-B629-0356AFE4A7F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6E84726A-D620-409A-9C25-8490DE69477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D0010936-6962-4ABB-8EF7-E00068E5CBE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4255DD05-E70C-469C-8285-EBFEDE1892A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DA096E4B-5FF6-4579-9EBF-BFCF52D4E7B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20B2DF08-0DFD-4DEA-9631-9DD1E0E6AA7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1" name="直線コネクタ 280">
          <a:extLst>
            <a:ext uri="{FF2B5EF4-FFF2-40B4-BE49-F238E27FC236}">
              <a16:creationId xmlns:a16="http://schemas.microsoft.com/office/drawing/2014/main" id="{9AE8DFEC-F731-4DCF-8C51-B4F655C529D7}"/>
            </a:ext>
          </a:extLst>
        </xdr:cNvPr>
        <xdr:cNvCxnSpPr/>
      </xdr:nvCxnSpPr>
      <xdr:spPr>
        <a:xfrm flipV="1">
          <a:off x="4634865" y="1337462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47E5A027-DA07-44E0-8369-10D7A1AD8AB2}"/>
            </a:ext>
          </a:extLst>
        </xdr:cNvPr>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3" name="直線コネクタ 282">
          <a:extLst>
            <a:ext uri="{FF2B5EF4-FFF2-40B4-BE49-F238E27FC236}">
              <a16:creationId xmlns:a16="http://schemas.microsoft.com/office/drawing/2014/main" id="{8D22E388-9011-4BE3-96AC-FADEAC770F20}"/>
            </a:ext>
          </a:extLst>
        </xdr:cNvPr>
        <xdr:cNvCxnSpPr/>
      </xdr:nvCxnSpPr>
      <xdr:spPr>
        <a:xfrm>
          <a:off x="4546600" y="1454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A81BB997-9906-4ABE-B981-6952B22B3527}"/>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5" name="直線コネクタ 284">
          <a:extLst>
            <a:ext uri="{FF2B5EF4-FFF2-40B4-BE49-F238E27FC236}">
              <a16:creationId xmlns:a16="http://schemas.microsoft.com/office/drawing/2014/main" id="{9F26BA09-E184-4EEF-85CD-DAB11E6B0CE0}"/>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170197</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C63AE456-8979-444A-AF73-75B49EE19453}"/>
            </a:ext>
          </a:extLst>
        </xdr:cNvPr>
        <xdr:cNvSpPr txBox="1"/>
      </xdr:nvSpPr>
      <xdr:spPr>
        <a:xfrm>
          <a:off x="4673600" y="1354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7" name="フローチャート: 判断 286">
          <a:extLst>
            <a:ext uri="{FF2B5EF4-FFF2-40B4-BE49-F238E27FC236}">
              <a16:creationId xmlns:a16="http://schemas.microsoft.com/office/drawing/2014/main" id="{9A0E6D37-C013-45B9-8A20-1B422B0CF275}"/>
            </a:ext>
          </a:extLst>
        </xdr:cNvPr>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8" name="フローチャート: 判断 287">
          <a:extLst>
            <a:ext uri="{FF2B5EF4-FFF2-40B4-BE49-F238E27FC236}">
              <a16:creationId xmlns:a16="http://schemas.microsoft.com/office/drawing/2014/main" id="{027F20DA-9B06-480B-94B7-2B1932F69DF5}"/>
            </a:ext>
          </a:extLst>
        </xdr:cNvPr>
        <xdr:cNvSpPr/>
      </xdr:nvSpPr>
      <xdr:spPr>
        <a:xfrm>
          <a:off x="3746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89" name="フローチャート: 判断 288">
          <a:extLst>
            <a:ext uri="{FF2B5EF4-FFF2-40B4-BE49-F238E27FC236}">
              <a16:creationId xmlns:a16="http://schemas.microsoft.com/office/drawing/2014/main" id="{156EC290-D604-4C51-A65A-9728EBAB1D51}"/>
            </a:ext>
          </a:extLst>
        </xdr:cNvPr>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0" name="フローチャート: 判断 289">
          <a:extLst>
            <a:ext uri="{FF2B5EF4-FFF2-40B4-BE49-F238E27FC236}">
              <a16:creationId xmlns:a16="http://schemas.microsoft.com/office/drawing/2014/main" id="{7958A7D3-7C58-41AB-B221-BD5FFB86190B}"/>
            </a:ext>
          </a:extLst>
        </xdr:cNvPr>
        <xdr:cNvSpPr/>
      </xdr:nvSpPr>
      <xdr:spPr>
        <a:xfrm>
          <a:off x="1968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1" name="フローチャート: 判断 290">
          <a:extLst>
            <a:ext uri="{FF2B5EF4-FFF2-40B4-BE49-F238E27FC236}">
              <a16:creationId xmlns:a16="http://schemas.microsoft.com/office/drawing/2014/main" id="{5BC7C46E-1289-4EED-9C13-F684ECD66D4B}"/>
            </a:ext>
          </a:extLst>
        </xdr:cNvPr>
        <xdr:cNvSpPr/>
      </xdr:nvSpPr>
      <xdr:spPr>
        <a:xfrm>
          <a:off x="1079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922290F-EFEA-472F-82BE-D4265BCFF19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A9EF2FC4-2C8D-4DEC-ABE7-8017D963D9F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4FEF178-250C-4B55-A190-4B9378148BD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D72F291-70D8-4082-8935-736721372FB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B2EA7C0-ACB0-40AB-A15C-B317A81BA4C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97" name="楕円 296">
          <a:extLst>
            <a:ext uri="{FF2B5EF4-FFF2-40B4-BE49-F238E27FC236}">
              <a16:creationId xmlns:a16="http://schemas.microsoft.com/office/drawing/2014/main" id="{19EFD085-3325-40F7-8BA3-E20322198322}"/>
            </a:ext>
          </a:extLst>
        </xdr:cNvPr>
        <xdr:cNvSpPr/>
      </xdr:nvSpPr>
      <xdr:spPr>
        <a:xfrm>
          <a:off x="45847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93742</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3AC043CB-2C36-4904-A5FC-5E6933BE08BC}"/>
            </a:ext>
          </a:extLst>
        </xdr:cNvPr>
        <xdr:cNvSpPr txBox="1"/>
      </xdr:nvSpPr>
      <xdr:spPr>
        <a:xfrm>
          <a:off x="4673600" y="1398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51308</xdr:rowOff>
    </xdr:from>
    <xdr:to>
      <xdr:col>20</xdr:col>
      <xdr:colOff>38100</xdr:colOff>
      <xdr:row>81</xdr:row>
      <xdr:rowOff>152908</xdr:rowOff>
    </xdr:to>
    <xdr:sp macro="" textlink="">
      <xdr:nvSpPr>
        <xdr:cNvPr id="299" name="楕円 298">
          <a:extLst>
            <a:ext uri="{FF2B5EF4-FFF2-40B4-BE49-F238E27FC236}">
              <a16:creationId xmlns:a16="http://schemas.microsoft.com/office/drawing/2014/main" id="{5BA67EC2-B4C4-4F03-941B-2E2726FDCA88}"/>
            </a:ext>
          </a:extLst>
        </xdr:cNvPr>
        <xdr:cNvSpPr/>
      </xdr:nvSpPr>
      <xdr:spPr>
        <a:xfrm>
          <a:off x="3746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102108</xdr:rowOff>
    </xdr:from>
    <xdr:to>
      <xdr:col>24</xdr:col>
      <xdr:colOff>63500</xdr:colOff>
      <xdr:row>81</xdr:row>
      <xdr:rowOff>166115</xdr:rowOff>
    </xdr:to>
    <xdr:cxnSp macro="">
      <xdr:nvCxnSpPr>
        <xdr:cNvPr id="300" name="直線コネクタ 299">
          <a:extLst>
            <a:ext uri="{FF2B5EF4-FFF2-40B4-BE49-F238E27FC236}">
              <a16:creationId xmlns:a16="http://schemas.microsoft.com/office/drawing/2014/main" id="{2E3CCFC4-0504-4809-B703-1F561F1E6CDE}"/>
            </a:ext>
          </a:extLst>
        </xdr:cNvPr>
        <xdr:cNvCxnSpPr/>
      </xdr:nvCxnSpPr>
      <xdr:spPr>
        <a:xfrm>
          <a:off x="3797300" y="13989558"/>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23876</xdr:rowOff>
    </xdr:from>
    <xdr:to>
      <xdr:col>15</xdr:col>
      <xdr:colOff>101600</xdr:colOff>
      <xdr:row>81</xdr:row>
      <xdr:rowOff>125476</xdr:rowOff>
    </xdr:to>
    <xdr:sp macro="" textlink="">
      <xdr:nvSpPr>
        <xdr:cNvPr id="301" name="楕円 300">
          <a:extLst>
            <a:ext uri="{FF2B5EF4-FFF2-40B4-BE49-F238E27FC236}">
              <a16:creationId xmlns:a16="http://schemas.microsoft.com/office/drawing/2014/main" id="{942CB8B6-E954-4793-B7C6-BF0139A0816F}"/>
            </a:ext>
          </a:extLst>
        </xdr:cNvPr>
        <xdr:cNvSpPr/>
      </xdr:nvSpPr>
      <xdr:spPr>
        <a:xfrm>
          <a:off x="28575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74676</xdr:rowOff>
    </xdr:from>
    <xdr:to>
      <xdr:col>19</xdr:col>
      <xdr:colOff>177800</xdr:colOff>
      <xdr:row>81</xdr:row>
      <xdr:rowOff>102108</xdr:rowOff>
    </xdr:to>
    <xdr:cxnSp macro="">
      <xdr:nvCxnSpPr>
        <xdr:cNvPr id="302" name="直線コネクタ 301">
          <a:extLst>
            <a:ext uri="{FF2B5EF4-FFF2-40B4-BE49-F238E27FC236}">
              <a16:creationId xmlns:a16="http://schemas.microsoft.com/office/drawing/2014/main" id="{53D87696-ADFD-47E2-AAF7-6420116C2390}"/>
            </a:ext>
          </a:extLst>
        </xdr:cNvPr>
        <xdr:cNvCxnSpPr/>
      </xdr:nvCxnSpPr>
      <xdr:spPr>
        <a:xfrm>
          <a:off x="2908300" y="1396212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129032</xdr:rowOff>
    </xdr:from>
    <xdr:to>
      <xdr:col>10</xdr:col>
      <xdr:colOff>165100</xdr:colOff>
      <xdr:row>81</xdr:row>
      <xdr:rowOff>59182</xdr:rowOff>
    </xdr:to>
    <xdr:sp macro="" textlink="">
      <xdr:nvSpPr>
        <xdr:cNvPr id="303" name="楕円 302">
          <a:extLst>
            <a:ext uri="{FF2B5EF4-FFF2-40B4-BE49-F238E27FC236}">
              <a16:creationId xmlns:a16="http://schemas.microsoft.com/office/drawing/2014/main" id="{1276A449-6330-4A2D-9235-6873BB2377A2}"/>
            </a:ext>
          </a:extLst>
        </xdr:cNvPr>
        <xdr:cNvSpPr/>
      </xdr:nvSpPr>
      <xdr:spPr>
        <a:xfrm>
          <a:off x="1968500" y="138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8382</xdr:rowOff>
    </xdr:from>
    <xdr:to>
      <xdr:col>15</xdr:col>
      <xdr:colOff>50800</xdr:colOff>
      <xdr:row>81</xdr:row>
      <xdr:rowOff>74676</xdr:rowOff>
    </xdr:to>
    <xdr:cxnSp macro="">
      <xdr:nvCxnSpPr>
        <xdr:cNvPr id="304" name="直線コネクタ 303">
          <a:extLst>
            <a:ext uri="{FF2B5EF4-FFF2-40B4-BE49-F238E27FC236}">
              <a16:creationId xmlns:a16="http://schemas.microsoft.com/office/drawing/2014/main" id="{B9C3002B-FC13-4158-9513-CACB75F581BC}"/>
            </a:ext>
          </a:extLst>
        </xdr:cNvPr>
        <xdr:cNvCxnSpPr/>
      </xdr:nvCxnSpPr>
      <xdr:spPr>
        <a:xfrm>
          <a:off x="2019300" y="1389583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69596</xdr:rowOff>
    </xdr:from>
    <xdr:to>
      <xdr:col>6</xdr:col>
      <xdr:colOff>38100</xdr:colOff>
      <xdr:row>80</xdr:row>
      <xdr:rowOff>171196</xdr:rowOff>
    </xdr:to>
    <xdr:sp macro="" textlink="">
      <xdr:nvSpPr>
        <xdr:cNvPr id="305" name="楕円 304">
          <a:extLst>
            <a:ext uri="{FF2B5EF4-FFF2-40B4-BE49-F238E27FC236}">
              <a16:creationId xmlns:a16="http://schemas.microsoft.com/office/drawing/2014/main" id="{0731F108-105F-4300-91E3-83854F3CFA0E}"/>
            </a:ext>
          </a:extLst>
        </xdr:cNvPr>
        <xdr:cNvSpPr/>
      </xdr:nvSpPr>
      <xdr:spPr>
        <a:xfrm>
          <a:off x="10795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120396</xdr:rowOff>
    </xdr:from>
    <xdr:to>
      <xdr:col>10</xdr:col>
      <xdr:colOff>114300</xdr:colOff>
      <xdr:row>81</xdr:row>
      <xdr:rowOff>8382</xdr:rowOff>
    </xdr:to>
    <xdr:cxnSp macro="">
      <xdr:nvCxnSpPr>
        <xdr:cNvPr id="306" name="直線コネクタ 305">
          <a:extLst>
            <a:ext uri="{FF2B5EF4-FFF2-40B4-BE49-F238E27FC236}">
              <a16:creationId xmlns:a16="http://schemas.microsoft.com/office/drawing/2014/main" id="{308A56D9-8A74-4AD2-A0A4-0FF30FD326D2}"/>
            </a:ext>
          </a:extLst>
        </xdr:cNvPr>
        <xdr:cNvCxnSpPr/>
      </xdr:nvCxnSpPr>
      <xdr:spPr>
        <a:xfrm>
          <a:off x="1130300" y="138363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57421</xdr:rowOff>
    </xdr:from>
    <xdr:ext cx="405111" cy="259045"/>
    <xdr:sp macro="" textlink="">
      <xdr:nvSpPr>
        <xdr:cNvPr id="307" name="n_1aveValue【福祉施設】&#10;有形固定資産減価償却率">
          <a:extLst>
            <a:ext uri="{FF2B5EF4-FFF2-40B4-BE49-F238E27FC236}">
              <a16:creationId xmlns:a16="http://schemas.microsoft.com/office/drawing/2014/main" id="{59F9B551-C3BC-43BA-9B8C-791486C44C87}"/>
            </a:ext>
          </a:extLst>
        </xdr:cNvPr>
        <xdr:cNvSpPr txBox="1"/>
      </xdr:nvSpPr>
      <xdr:spPr>
        <a:xfrm>
          <a:off x="35820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308" name="n_2aveValue【福祉施設】&#10;有形固定資産減価償却率">
          <a:extLst>
            <a:ext uri="{FF2B5EF4-FFF2-40B4-BE49-F238E27FC236}">
              <a16:creationId xmlns:a16="http://schemas.microsoft.com/office/drawing/2014/main" id="{632AF125-9993-40A0-9A7C-2447E31C9741}"/>
            </a:ext>
          </a:extLst>
        </xdr:cNvPr>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169435</xdr:rowOff>
    </xdr:from>
    <xdr:ext cx="405111" cy="259045"/>
    <xdr:sp macro="" textlink="">
      <xdr:nvSpPr>
        <xdr:cNvPr id="309" name="n_3aveValue【福祉施設】&#10;有形固定資産減価償却率">
          <a:extLst>
            <a:ext uri="{FF2B5EF4-FFF2-40B4-BE49-F238E27FC236}">
              <a16:creationId xmlns:a16="http://schemas.microsoft.com/office/drawing/2014/main" id="{2172A75E-DC5C-4708-91B7-1DEC800984C1}"/>
            </a:ext>
          </a:extLst>
        </xdr:cNvPr>
        <xdr:cNvSpPr txBox="1"/>
      </xdr:nvSpPr>
      <xdr:spPr>
        <a:xfrm>
          <a:off x="1816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167149</xdr:rowOff>
    </xdr:from>
    <xdr:ext cx="405111" cy="259045"/>
    <xdr:sp macro="" textlink="">
      <xdr:nvSpPr>
        <xdr:cNvPr id="310" name="n_4aveValue【福祉施設】&#10;有形固定資産減価償却率">
          <a:extLst>
            <a:ext uri="{FF2B5EF4-FFF2-40B4-BE49-F238E27FC236}">
              <a16:creationId xmlns:a16="http://schemas.microsoft.com/office/drawing/2014/main" id="{D8A0B425-5A93-4D21-9FB7-365A2073F61D}"/>
            </a:ext>
          </a:extLst>
        </xdr:cNvPr>
        <xdr:cNvSpPr txBox="1"/>
      </xdr:nvSpPr>
      <xdr:spPr>
        <a:xfrm>
          <a:off x="927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144035</xdr:rowOff>
    </xdr:from>
    <xdr:ext cx="405111" cy="259045"/>
    <xdr:sp macro="" textlink="">
      <xdr:nvSpPr>
        <xdr:cNvPr id="311" name="n_1mainValue【福祉施設】&#10;有形固定資産減価償却率">
          <a:extLst>
            <a:ext uri="{FF2B5EF4-FFF2-40B4-BE49-F238E27FC236}">
              <a16:creationId xmlns:a16="http://schemas.microsoft.com/office/drawing/2014/main" id="{9E461C0E-5BB0-4152-81CB-E4200ECA1318}"/>
            </a:ext>
          </a:extLst>
        </xdr:cNvPr>
        <xdr:cNvSpPr txBox="1"/>
      </xdr:nvSpPr>
      <xdr:spPr>
        <a:xfrm>
          <a:off x="3582044"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116603</xdr:rowOff>
    </xdr:from>
    <xdr:ext cx="405111" cy="259045"/>
    <xdr:sp macro="" textlink="">
      <xdr:nvSpPr>
        <xdr:cNvPr id="312" name="n_2mainValue【福祉施設】&#10;有形固定資産減価償却率">
          <a:extLst>
            <a:ext uri="{FF2B5EF4-FFF2-40B4-BE49-F238E27FC236}">
              <a16:creationId xmlns:a16="http://schemas.microsoft.com/office/drawing/2014/main" id="{2237CC10-AC47-4C8F-B5B3-88D880EAF629}"/>
            </a:ext>
          </a:extLst>
        </xdr:cNvPr>
        <xdr:cNvSpPr txBox="1"/>
      </xdr:nvSpPr>
      <xdr:spPr>
        <a:xfrm>
          <a:off x="2705744" y="1400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50309</xdr:rowOff>
    </xdr:from>
    <xdr:ext cx="405111" cy="259045"/>
    <xdr:sp macro="" textlink="">
      <xdr:nvSpPr>
        <xdr:cNvPr id="313" name="n_3mainValue【福祉施設】&#10;有形固定資産減価償却率">
          <a:extLst>
            <a:ext uri="{FF2B5EF4-FFF2-40B4-BE49-F238E27FC236}">
              <a16:creationId xmlns:a16="http://schemas.microsoft.com/office/drawing/2014/main" id="{66931D04-4A7A-4E4E-948D-447F03DCACCA}"/>
            </a:ext>
          </a:extLst>
        </xdr:cNvPr>
        <xdr:cNvSpPr txBox="1"/>
      </xdr:nvSpPr>
      <xdr:spPr>
        <a:xfrm>
          <a:off x="1816744" y="139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162323</xdr:rowOff>
    </xdr:from>
    <xdr:ext cx="405111" cy="259045"/>
    <xdr:sp macro="" textlink="">
      <xdr:nvSpPr>
        <xdr:cNvPr id="314" name="n_4mainValue【福祉施設】&#10;有形固定資産減価償却率">
          <a:extLst>
            <a:ext uri="{FF2B5EF4-FFF2-40B4-BE49-F238E27FC236}">
              <a16:creationId xmlns:a16="http://schemas.microsoft.com/office/drawing/2014/main" id="{BD42B5EC-8EF9-44C3-B785-75A05FAC525D}"/>
            </a:ext>
          </a:extLst>
        </xdr:cNvPr>
        <xdr:cNvSpPr txBox="1"/>
      </xdr:nvSpPr>
      <xdr:spPr>
        <a:xfrm>
          <a:off x="927744" y="1387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E869952C-62C0-403F-BB32-AB06BD8E0F5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66A71DB-4CA3-4D6A-B2AA-DD71C4C5089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A1159828-A722-4039-B353-594BF54029B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8EB3EE42-FCA8-4C3F-955F-969B0128FBB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D2791219-6C11-454C-867B-8B773B9B91D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2CCB8273-54D2-40D4-AD51-DCB56326727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8E508269-FA29-49D0-9DEF-2F49A2864B4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648BF44F-BBB6-46BD-BD37-EF38DF14534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39A60EAE-7966-4780-A8E7-2E3FC6C981C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36D1FBA5-D4A6-423B-82C1-C389C702A4E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71339D1F-AF63-45DA-944B-A777821888D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66430305-95F0-4628-ABB2-804CFEF3288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A4E2382C-16B8-4B18-AADA-2A981A01F1A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2B6D4EB3-515C-4BB6-97E3-4FD3D7A24B0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4507D4B-8075-4AB6-B20C-6BCC2462E13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A1F2E1F3-2648-4453-ACE0-31CBCBC457F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F3EFD55B-CCD4-4359-843F-5348C68BFBD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75896646-BD84-44B5-8286-162D2C279F5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2CB239D8-8FD9-42FF-B5CB-00E031D752A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74CE0BF9-0A6D-4432-AB66-DACB95FE34C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33EEFC31-7730-435D-95C0-013915905CA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3400E1CC-0F8C-490E-9D8F-AA017963235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327322BA-EB27-48F1-AAF7-A8E1C8CBE96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7F0AABC4-E076-4E5D-9622-AA792AE05AE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E0D2D74F-6A63-490A-8002-F78CE2F20C0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28B1E936-4916-4A54-82B8-2A3C6FA73D92}"/>
            </a:ext>
          </a:extLst>
        </xdr:cNvPr>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3D6C5EC3-CAF8-47C4-B897-927C179E5D89}"/>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E34CE03B-7664-493A-B02C-1D9A15B551FC}"/>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3" name="【福祉施設】&#10;一人当たり面積最大値テキスト">
          <a:extLst>
            <a:ext uri="{FF2B5EF4-FFF2-40B4-BE49-F238E27FC236}">
              <a16:creationId xmlns:a16="http://schemas.microsoft.com/office/drawing/2014/main" id="{C917489B-DCA5-4E9B-9AB8-C020C053427D}"/>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4" name="直線コネクタ 343">
          <a:extLst>
            <a:ext uri="{FF2B5EF4-FFF2-40B4-BE49-F238E27FC236}">
              <a16:creationId xmlns:a16="http://schemas.microsoft.com/office/drawing/2014/main" id="{90325BE9-7F16-4E81-8FCC-A121AF113E2C}"/>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5" name="【福祉施設】&#10;一人当たり面積平均値テキスト">
          <a:extLst>
            <a:ext uri="{FF2B5EF4-FFF2-40B4-BE49-F238E27FC236}">
              <a16:creationId xmlns:a16="http://schemas.microsoft.com/office/drawing/2014/main" id="{E8CA3659-13A8-47BA-9FBC-0D445A7FDA01}"/>
            </a:ext>
          </a:extLst>
        </xdr:cNvPr>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6" name="フローチャート: 判断 345">
          <a:extLst>
            <a:ext uri="{FF2B5EF4-FFF2-40B4-BE49-F238E27FC236}">
              <a16:creationId xmlns:a16="http://schemas.microsoft.com/office/drawing/2014/main" id="{52C1BF87-A2D6-4A68-91BD-D41500F365CA}"/>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63EDFDF2-1B91-4AB7-B03E-ADC6AB4F1FB7}"/>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B33A6D96-E409-43B1-826A-0FEE99C6E075}"/>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AAAA9975-3146-4D95-A9E4-F79124063E22}"/>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0" name="フローチャート: 判断 349">
          <a:extLst>
            <a:ext uri="{FF2B5EF4-FFF2-40B4-BE49-F238E27FC236}">
              <a16:creationId xmlns:a16="http://schemas.microsoft.com/office/drawing/2014/main" id="{6AAB283B-8931-44EF-939D-7527A67EA94C}"/>
            </a:ext>
          </a:extLst>
        </xdr:cNvPr>
        <xdr:cNvSpPr/>
      </xdr:nvSpPr>
      <xdr:spPr>
        <a:xfrm>
          <a:off x="6921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0104E3B-9C7C-4982-AC4D-1084C898E52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1E4F9A8-B693-4B8F-B775-5D768E43AA0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FBB3C3D-66EE-4858-BB39-A5301F0F98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9227486-EBD3-413C-88C2-C0C5E089C23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DBA05CA-5F1F-4D48-ACE0-37732C700DA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74386</xdr:rowOff>
    </xdr:from>
    <xdr:to>
      <xdr:col>55</xdr:col>
      <xdr:colOff>50800</xdr:colOff>
      <xdr:row>87</xdr:row>
      <xdr:rowOff>4536</xdr:rowOff>
    </xdr:to>
    <xdr:sp macro="" textlink="">
      <xdr:nvSpPr>
        <xdr:cNvPr id="356" name="楕円 355">
          <a:extLst>
            <a:ext uri="{FF2B5EF4-FFF2-40B4-BE49-F238E27FC236}">
              <a16:creationId xmlns:a16="http://schemas.microsoft.com/office/drawing/2014/main" id="{1A131ECB-4FC4-4BFB-ADA4-443E3F9CC3D8}"/>
            </a:ext>
          </a:extLst>
        </xdr:cNvPr>
        <xdr:cNvSpPr/>
      </xdr:nvSpPr>
      <xdr:spPr>
        <a:xfrm>
          <a:off x="104267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160763</xdr:rowOff>
    </xdr:from>
    <xdr:ext cx="469744" cy="259045"/>
    <xdr:sp macro="" textlink="">
      <xdr:nvSpPr>
        <xdr:cNvPr id="357" name="【福祉施設】&#10;一人当たり面積該当値テキスト">
          <a:extLst>
            <a:ext uri="{FF2B5EF4-FFF2-40B4-BE49-F238E27FC236}">
              <a16:creationId xmlns:a16="http://schemas.microsoft.com/office/drawing/2014/main" id="{5EE0B036-3586-4944-835C-9FD82664F18A}"/>
            </a:ext>
          </a:extLst>
        </xdr:cNvPr>
        <xdr:cNvSpPr txBox="1"/>
      </xdr:nvSpPr>
      <xdr:spPr>
        <a:xfrm>
          <a:off x="10515600" y="1473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74386</xdr:rowOff>
    </xdr:from>
    <xdr:to>
      <xdr:col>50</xdr:col>
      <xdr:colOff>165100</xdr:colOff>
      <xdr:row>87</xdr:row>
      <xdr:rowOff>4536</xdr:rowOff>
    </xdr:to>
    <xdr:sp macro="" textlink="">
      <xdr:nvSpPr>
        <xdr:cNvPr id="358" name="楕円 357">
          <a:extLst>
            <a:ext uri="{FF2B5EF4-FFF2-40B4-BE49-F238E27FC236}">
              <a16:creationId xmlns:a16="http://schemas.microsoft.com/office/drawing/2014/main" id="{CC8A50D6-737B-4896-9683-189FC74EB47B}"/>
            </a:ext>
          </a:extLst>
        </xdr:cNvPr>
        <xdr:cNvSpPr/>
      </xdr:nvSpPr>
      <xdr:spPr>
        <a:xfrm>
          <a:off x="9588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125186</xdr:rowOff>
    </xdr:from>
    <xdr:to>
      <xdr:col>55</xdr:col>
      <xdr:colOff>0</xdr:colOff>
      <xdr:row>86</xdr:row>
      <xdr:rowOff>125186</xdr:rowOff>
    </xdr:to>
    <xdr:cxnSp macro="">
      <xdr:nvCxnSpPr>
        <xdr:cNvPr id="359" name="直線コネクタ 358">
          <a:extLst>
            <a:ext uri="{FF2B5EF4-FFF2-40B4-BE49-F238E27FC236}">
              <a16:creationId xmlns:a16="http://schemas.microsoft.com/office/drawing/2014/main" id="{A2ED7C1E-5021-402E-8E19-937405CB75D9}"/>
            </a:ext>
          </a:extLst>
        </xdr:cNvPr>
        <xdr:cNvCxnSpPr/>
      </xdr:nvCxnSpPr>
      <xdr:spPr>
        <a:xfrm>
          <a:off x="9639300" y="14869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147864</xdr:rowOff>
    </xdr:from>
    <xdr:to>
      <xdr:col>46</xdr:col>
      <xdr:colOff>38100</xdr:colOff>
      <xdr:row>86</xdr:row>
      <xdr:rowOff>78014</xdr:rowOff>
    </xdr:to>
    <xdr:sp macro="" textlink="">
      <xdr:nvSpPr>
        <xdr:cNvPr id="360" name="楕円 359">
          <a:extLst>
            <a:ext uri="{FF2B5EF4-FFF2-40B4-BE49-F238E27FC236}">
              <a16:creationId xmlns:a16="http://schemas.microsoft.com/office/drawing/2014/main" id="{52EB9EF9-B80A-4F54-9D23-D0E9AB93E89B}"/>
            </a:ext>
          </a:extLst>
        </xdr:cNvPr>
        <xdr:cNvSpPr/>
      </xdr:nvSpPr>
      <xdr:spPr>
        <a:xfrm>
          <a:off x="8699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27214</xdr:rowOff>
    </xdr:from>
    <xdr:to>
      <xdr:col>50</xdr:col>
      <xdr:colOff>114300</xdr:colOff>
      <xdr:row>86</xdr:row>
      <xdr:rowOff>125186</xdr:rowOff>
    </xdr:to>
    <xdr:cxnSp macro="">
      <xdr:nvCxnSpPr>
        <xdr:cNvPr id="361" name="直線コネクタ 360">
          <a:extLst>
            <a:ext uri="{FF2B5EF4-FFF2-40B4-BE49-F238E27FC236}">
              <a16:creationId xmlns:a16="http://schemas.microsoft.com/office/drawing/2014/main" id="{D33944FD-1901-4E85-98BE-6D2CF45D07C2}"/>
            </a:ext>
          </a:extLst>
        </xdr:cNvPr>
        <xdr:cNvCxnSpPr/>
      </xdr:nvCxnSpPr>
      <xdr:spPr>
        <a:xfrm>
          <a:off x="8750300" y="147719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147864</xdr:rowOff>
    </xdr:from>
    <xdr:to>
      <xdr:col>41</xdr:col>
      <xdr:colOff>101600</xdr:colOff>
      <xdr:row>86</xdr:row>
      <xdr:rowOff>78014</xdr:rowOff>
    </xdr:to>
    <xdr:sp macro="" textlink="">
      <xdr:nvSpPr>
        <xdr:cNvPr id="362" name="楕円 361">
          <a:extLst>
            <a:ext uri="{FF2B5EF4-FFF2-40B4-BE49-F238E27FC236}">
              <a16:creationId xmlns:a16="http://schemas.microsoft.com/office/drawing/2014/main" id="{70A18136-4D0C-4EC2-B714-8708E5B09E71}"/>
            </a:ext>
          </a:extLst>
        </xdr:cNvPr>
        <xdr:cNvSpPr/>
      </xdr:nvSpPr>
      <xdr:spPr>
        <a:xfrm>
          <a:off x="7810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27214</xdr:rowOff>
    </xdr:from>
    <xdr:to>
      <xdr:col>45</xdr:col>
      <xdr:colOff>177800</xdr:colOff>
      <xdr:row>86</xdr:row>
      <xdr:rowOff>27214</xdr:rowOff>
    </xdr:to>
    <xdr:cxnSp macro="">
      <xdr:nvCxnSpPr>
        <xdr:cNvPr id="363" name="直線コネクタ 362">
          <a:extLst>
            <a:ext uri="{FF2B5EF4-FFF2-40B4-BE49-F238E27FC236}">
              <a16:creationId xmlns:a16="http://schemas.microsoft.com/office/drawing/2014/main" id="{C283731B-D8E7-496A-BCA4-B6D43FD7AFCE}"/>
            </a:ext>
          </a:extLst>
        </xdr:cNvPr>
        <xdr:cNvCxnSpPr/>
      </xdr:nvCxnSpPr>
      <xdr:spPr>
        <a:xfrm>
          <a:off x="7861300" y="1477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158750</xdr:rowOff>
    </xdr:from>
    <xdr:to>
      <xdr:col>36</xdr:col>
      <xdr:colOff>165100</xdr:colOff>
      <xdr:row>86</xdr:row>
      <xdr:rowOff>88900</xdr:rowOff>
    </xdr:to>
    <xdr:sp macro="" textlink="">
      <xdr:nvSpPr>
        <xdr:cNvPr id="364" name="楕円 363">
          <a:extLst>
            <a:ext uri="{FF2B5EF4-FFF2-40B4-BE49-F238E27FC236}">
              <a16:creationId xmlns:a16="http://schemas.microsoft.com/office/drawing/2014/main" id="{32D10F48-2B6D-4F8B-802C-57B7C39B5C6A}"/>
            </a:ext>
          </a:extLst>
        </xdr:cNvPr>
        <xdr:cNvSpPr/>
      </xdr:nvSpPr>
      <xdr:spPr>
        <a:xfrm>
          <a:off x="692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27214</xdr:rowOff>
    </xdr:from>
    <xdr:to>
      <xdr:col>41</xdr:col>
      <xdr:colOff>50800</xdr:colOff>
      <xdr:row>86</xdr:row>
      <xdr:rowOff>38100</xdr:rowOff>
    </xdr:to>
    <xdr:cxnSp macro="">
      <xdr:nvCxnSpPr>
        <xdr:cNvPr id="365" name="直線コネクタ 364">
          <a:extLst>
            <a:ext uri="{FF2B5EF4-FFF2-40B4-BE49-F238E27FC236}">
              <a16:creationId xmlns:a16="http://schemas.microsoft.com/office/drawing/2014/main" id="{D576850E-79B4-4886-A07C-DF77AC5CBE0C}"/>
            </a:ext>
          </a:extLst>
        </xdr:cNvPr>
        <xdr:cNvCxnSpPr/>
      </xdr:nvCxnSpPr>
      <xdr:spPr>
        <a:xfrm flipV="1">
          <a:off x="6972300" y="147719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a:extLst>
            <a:ext uri="{FF2B5EF4-FFF2-40B4-BE49-F238E27FC236}">
              <a16:creationId xmlns:a16="http://schemas.microsoft.com/office/drawing/2014/main" id="{7EA6CABF-4A94-48CF-968F-9B9A6DA6298E}"/>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a:extLst>
            <a:ext uri="{FF2B5EF4-FFF2-40B4-BE49-F238E27FC236}">
              <a16:creationId xmlns:a16="http://schemas.microsoft.com/office/drawing/2014/main" id="{461C9359-DFE2-4C27-8EEF-353AFC58BE63}"/>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C59D06CF-19E7-4D67-8D6E-2B8DFCA246DC}"/>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45556</xdr:rowOff>
    </xdr:from>
    <xdr:ext cx="469744" cy="259045"/>
    <xdr:sp macro="" textlink="">
      <xdr:nvSpPr>
        <xdr:cNvPr id="369" name="n_4aveValue【福祉施設】&#10;一人当たり面積">
          <a:extLst>
            <a:ext uri="{FF2B5EF4-FFF2-40B4-BE49-F238E27FC236}">
              <a16:creationId xmlns:a16="http://schemas.microsoft.com/office/drawing/2014/main" id="{54DB984B-B8B5-474E-BE66-2434359EDF1F}"/>
            </a:ext>
          </a:extLst>
        </xdr:cNvPr>
        <xdr:cNvSpPr txBox="1"/>
      </xdr:nvSpPr>
      <xdr:spPr>
        <a:xfrm>
          <a:off x="6737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167113</xdr:rowOff>
    </xdr:from>
    <xdr:ext cx="469744" cy="259045"/>
    <xdr:sp macro="" textlink="">
      <xdr:nvSpPr>
        <xdr:cNvPr id="370" name="n_1mainValue【福祉施設】&#10;一人当たり面積">
          <a:extLst>
            <a:ext uri="{FF2B5EF4-FFF2-40B4-BE49-F238E27FC236}">
              <a16:creationId xmlns:a16="http://schemas.microsoft.com/office/drawing/2014/main" id="{6A6FFBB7-7818-4366-A765-15945A6833B7}"/>
            </a:ext>
          </a:extLst>
        </xdr:cNvPr>
        <xdr:cNvSpPr txBox="1"/>
      </xdr:nvSpPr>
      <xdr:spPr>
        <a:xfrm>
          <a:off x="93917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69141</xdr:rowOff>
    </xdr:from>
    <xdr:ext cx="469744" cy="259045"/>
    <xdr:sp macro="" textlink="">
      <xdr:nvSpPr>
        <xdr:cNvPr id="371" name="n_2mainValue【福祉施設】&#10;一人当たり面積">
          <a:extLst>
            <a:ext uri="{FF2B5EF4-FFF2-40B4-BE49-F238E27FC236}">
              <a16:creationId xmlns:a16="http://schemas.microsoft.com/office/drawing/2014/main" id="{0DC2FED6-0360-40FF-9FC6-0B2EB5E7C6A1}"/>
            </a:ext>
          </a:extLst>
        </xdr:cNvPr>
        <xdr:cNvSpPr txBox="1"/>
      </xdr:nvSpPr>
      <xdr:spPr>
        <a:xfrm>
          <a:off x="8515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69141</xdr:rowOff>
    </xdr:from>
    <xdr:ext cx="469744" cy="259045"/>
    <xdr:sp macro="" textlink="">
      <xdr:nvSpPr>
        <xdr:cNvPr id="372" name="n_3mainValue【福祉施設】&#10;一人当たり面積">
          <a:extLst>
            <a:ext uri="{FF2B5EF4-FFF2-40B4-BE49-F238E27FC236}">
              <a16:creationId xmlns:a16="http://schemas.microsoft.com/office/drawing/2014/main" id="{2ECACE87-DD9D-49B7-9853-B43A87A2DC6B}"/>
            </a:ext>
          </a:extLst>
        </xdr:cNvPr>
        <xdr:cNvSpPr txBox="1"/>
      </xdr:nvSpPr>
      <xdr:spPr>
        <a:xfrm>
          <a:off x="7626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80027</xdr:rowOff>
    </xdr:from>
    <xdr:ext cx="469744" cy="259045"/>
    <xdr:sp macro="" textlink="">
      <xdr:nvSpPr>
        <xdr:cNvPr id="373" name="n_4mainValue【福祉施設】&#10;一人当たり面積">
          <a:extLst>
            <a:ext uri="{FF2B5EF4-FFF2-40B4-BE49-F238E27FC236}">
              <a16:creationId xmlns:a16="http://schemas.microsoft.com/office/drawing/2014/main" id="{BAC672EE-7635-4EA8-9762-5C6D9DB7A545}"/>
            </a:ext>
          </a:extLst>
        </xdr:cNvPr>
        <xdr:cNvSpPr txBox="1"/>
      </xdr:nvSpPr>
      <xdr:spPr>
        <a:xfrm>
          <a:off x="6737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3578AD66-4974-4646-90FE-A42EF6983F2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B9CD495C-5E51-47AF-AB1F-5BD07B715C2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7F0E03CB-19DD-48D3-A94E-F6D4C4E995C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25FD6B38-E934-4322-9004-2419CB038D1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D4B798D-DB4F-4F9F-B180-3AD0117C35A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24347BDF-D76A-4F64-8A7F-B82C9F45FEE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8E5B63C8-DA76-4011-915F-690467338C3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B665A086-BD85-4DDC-8F20-C44F2348133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1696031D-E0CF-46EB-A755-CBD5115A373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B34FEF30-5D99-4D28-BB20-11DF4F2736D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80447E93-42C0-4287-ADC0-9FE84E30AF7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6095D453-CAC7-41A1-A377-253E1FF7054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EA5327E5-9D79-46F5-AA4B-35C5537DBD9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12CEA018-717D-42F6-BBCC-9D32C54069A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BD3BAFD8-7B8F-40BC-8D1A-66148A1294E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B55DCEA2-8E3C-44CB-98AC-F9CC1EBA868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B20A8FD-5311-4B82-92F2-D8B90964BBB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97B0C628-AE72-4293-BDF6-55F47437C18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6985F9B6-5CD6-49AB-BD32-699227FA79D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B7BEBA4A-0358-455D-915B-6FD5CED59A2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ACBB4C5F-C690-4108-913B-C274CD5CBFF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1D934E84-EC84-4486-A070-6EE973B2FC4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FC2B7369-9EC7-44BC-9AAE-32506F4BD66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FE23FC59-F95A-47A1-BBD4-C2C8AC60FF0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DBC16BC3-B0BC-412E-92A0-D6A40EB6850F}"/>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BD1AFBA9-E286-4602-84C8-0B0911C6514A}"/>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2A6F6812-5ECF-44A8-B65E-5D011DADCB9E}"/>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44EBF382-B6BA-43D4-A93E-BA5F82405CCD}"/>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2" name="直線コネクタ 401">
          <a:extLst>
            <a:ext uri="{FF2B5EF4-FFF2-40B4-BE49-F238E27FC236}">
              <a16:creationId xmlns:a16="http://schemas.microsoft.com/office/drawing/2014/main" id="{B1DF91B8-4927-4908-9231-C4DF93EB41F3}"/>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42563</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7D5BA5B3-DA2F-4471-8FDF-8AB855EEB759}"/>
            </a:ext>
          </a:extLst>
        </xdr:cNvPr>
        <xdr:cNvSpPr txBox="1"/>
      </xdr:nvSpPr>
      <xdr:spPr>
        <a:xfrm>
          <a:off x="4673600" y="17530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4" name="フローチャート: 判断 403">
          <a:extLst>
            <a:ext uri="{FF2B5EF4-FFF2-40B4-BE49-F238E27FC236}">
              <a16:creationId xmlns:a16="http://schemas.microsoft.com/office/drawing/2014/main" id="{AAB9D182-9135-4DF4-B561-AFCA868C1FEC}"/>
            </a:ext>
          </a:extLst>
        </xdr:cNvPr>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5" name="フローチャート: 判断 404">
          <a:extLst>
            <a:ext uri="{FF2B5EF4-FFF2-40B4-BE49-F238E27FC236}">
              <a16:creationId xmlns:a16="http://schemas.microsoft.com/office/drawing/2014/main" id="{21E293D1-62DE-4FA7-96EA-FF2D9EA57950}"/>
            </a:ext>
          </a:extLst>
        </xdr:cNvPr>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6" name="フローチャート: 判断 405">
          <a:extLst>
            <a:ext uri="{FF2B5EF4-FFF2-40B4-BE49-F238E27FC236}">
              <a16:creationId xmlns:a16="http://schemas.microsoft.com/office/drawing/2014/main" id="{C0096190-C931-4B31-B31B-1CB88E2ACCB8}"/>
            </a:ext>
          </a:extLst>
        </xdr:cNvPr>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7" name="フローチャート: 判断 406">
          <a:extLst>
            <a:ext uri="{FF2B5EF4-FFF2-40B4-BE49-F238E27FC236}">
              <a16:creationId xmlns:a16="http://schemas.microsoft.com/office/drawing/2014/main" id="{EE6233A9-DEA3-4453-900F-D4DEB601D784}"/>
            </a:ext>
          </a:extLst>
        </xdr:cNvPr>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8" name="フローチャート: 判断 407">
          <a:extLst>
            <a:ext uri="{FF2B5EF4-FFF2-40B4-BE49-F238E27FC236}">
              <a16:creationId xmlns:a16="http://schemas.microsoft.com/office/drawing/2014/main" id="{95AEC564-CDE3-4B3A-838A-152F71703B7A}"/>
            </a:ext>
          </a:extLst>
        </xdr:cNvPr>
        <xdr:cNvSpPr/>
      </xdr:nvSpPr>
      <xdr:spPr>
        <a:xfrm>
          <a:off x="1079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6A01887E-B043-4F44-8B73-6A4274939F4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011A1F9-BE62-459B-9F55-BCCBA361DAB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336279D-6961-40A9-814E-10428604D49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CFEE735-E0B3-412E-BF12-8A280370B7E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95CEF80-C629-4CA5-9566-AAFE0E01386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14" name="楕円 413">
          <a:extLst>
            <a:ext uri="{FF2B5EF4-FFF2-40B4-BE49-F238E27FC236}">
              <a16:creationId xmlns:a16="http://schemas.microsoft.com/office/drawing/2014/main" id="{8922F9D3-13B3-45D1-B663-A814C03194EA}"/>
            </a:ext>
          </a:extLst>
        </xdr:cNvPr>
        <xdr:cNvSpPr/>
      </xdr:nvSpPr>
      <xdr:spPr>
        <a:xfrm>
          <a:off x="45847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80027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D47FB723-2D1D-4A10-9C4B-AF6F20072646}"/>
            </a:ext>
          </a:extLst>
        </xdr:cNvPr>
        <xdr:cNvSpPr txBox="1"/>
      </xdr:nvSpPr>
      <xdr:spPr>
        <a:xfrm>
          <a:off x="4673600"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50164</xdr:rowOff>
    </xdr:from>
    <xdr:to>
      <xdr:col>20</xdr:col>
      <xdr:colOff>38100</xdr:colOff>
      <xdr:row>104</xdr:row>
      <xdr:rowOff>151764</xdr:rowOff>
    </xdr:to>
    <xdr:sp macro="" textlink="">
      <xdr:nvSpPr>
        <xdr:cNvPr id="416" name="楕円 415">
          <a:extLst>
            <a:ext uri="{FF2B5EF4-FFF2-40B4-BE49-F238E27FC236}">
              <a16:creationId xmlns:a16="http://schemas.microsoft.com/office/drawing/2014/main" id="{DC4575F0-66BB-46F5-B96E-50C133E4D1D1}"/>
            </a:ext>
          </a:extLst>
        </xdr:cNvPr>
        <xdr:cNvSpPr/>
      </xdr:nvSpPr>
      <xdr:spPr>
        <a:xfrm>
          <a:off x="3746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100964</xdr:rowOff>
    </xdr:from>
    <xdr:to>
      <xdr:col>24</xdr:col>
      <xdr:colOff>63500</xdr:colOff>
      <xdr:row>104</xdr:row>
      <xdr:rowOff>152400</xdr:rowOff>
    </xdr:to>
    <xdr:cxnSp macro="">
      <xdr:nvCxnSpPr>
        <xdr:cNvPr id="417" name="直線コネクタ 416">
          <a:extLst>
            <a:ext uri="{FF2B5EF4-FFF2-40B4-BE49-F238E27FC236}">
              <a16:creationId xmlns:a16="http://schemas.microsoft.com/office/drawing/2014/main" id="{F207C882-035D-416F-A9FE-14925FF98202}"/>
            </a:ext>
          </a:extLst>
        </xdr:cNvPr>
        <xdr:cNvCxnSpPr/>
      </xdr:nvCxnSpPr>
      <xdr:spPr>
        <a:xfrm>
          <a:off x="3797300" y="1793176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34925</xdr:rowOff>
    </xdr:from>
    <xdr:to>
      <xdr:col>15</xdr:col>
      <xdr:colOff>101600</xdr:colOff>
      <xdr:row>104</xdr:row>
      <xdr:rowOff>136525</xdr:rowOff>
    </xdr:to>
    <xdr:sp macro="" textlink="">
      <xdr:nvSpPr>
        <xdr:cNvPr id="418" name="楕円 417">
          <a:extLst>
            <a:ext uri="{FF2B5EF4-FFF2-40B4-BE49-F238E27FC236}">
              <a16:creationId xmlns:a16="http://schemas.microsoft.com/office/drawing/2014/main" id="{A7A10E52-750E-4AF2-B259-C24D51D5AE3D}"/>
            </a:ext>
          </a:extLst>
        </xdr:cNvPr>
        <xdr:cNvSpPr/>
      </xdr:nvSpPr>
      <xdr:spPr>
        <a:xfrm>
          <a:off x="2857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85725</xdr:rowOff>
    </xdr:from>
    <xdr:to>
      <xdr:col>19</xdr:col>
      <xdr:colOff>177800</xdr:colOff>
      <xdr:row>104</xdr:row>
      <xdr:rowOff>100964</xdr:rowOff>
    </xdr:to>
    <xdr:cxnSp macro="">
      <xdr:nvCxnSpPr>
        <xdr:cNvPr id="419" name="直線コネクタ 418">
          <a:extLst>
            <a:ext uri="{FF2B5EF4-FFF2-40B4-BE49-F238E27FC236}">
              <a16:creationId xmlns:a16="http://schemas.microsoft.com/office/drawing/2014/main" id="{8E0C53D1-5BEB-4C76-BAC4-E21C393D306B}"/>
            </a:ext>
          </a:extLst>
        </xdr:cNvPr>
        <xdr:cNvCxnSpPr/>
      </xdr:nvCxnSpPr>
      <xdr:spPr>
        <a:xfrm>
          <a:off x="2908300" y="179165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139700</xdr:rowOff>
    </xdr:from>
    <xdr:to>
      <xdr:col>10</xdr:col>
      <xdr:colOff>165100</xdr:colOff>
      <xdr:row>104</xdr:row>
      <xdr:rowOff>69850</xdr:rowOff>
    </xdr:to>
    <xdr:sp macro="" textlink="">
      <xdr:nvSpPr>
        <xdr:cNvPr id="420" name="楕円 419">
          <a:extLst>
            <a:ext uri="{FF2B5EF4-FFF2-40B4-BE49-F238E27FC236}">
              <a16:creationId xmlns:a16="http://schemas.microsoft.com/office/drawing/2014/main" id="{D6626F6B-D021-49B4-9180-73D6230B0474}"/>
            </a:ext>
          </a:extLst>
        </xdr:cNvPr>
        <xdr:cNvSpPr/>
      </xdr:nvSpPr>
      <xdr:spPr>
        <a:xfrm>
          <a:off x="1968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19050</xdr:rowOff>
    </xdr:from>
    <xdr:to>
      <xdr:col>15</xdr:col>
      <xdr:colOff>50800</xdr:colOff>
      <xdr:row>104</xdr:row>
      <xdr:rowOff>85725</xdr:rowOff>
    </xdr:to>
    <xdr:cxnSp macro="">
      <xdr:nvCxnSpPr>
        <xdr:cNvPr id="421" name="直線コネクタ 420">
          <a:extLst>
            <a:ext uri="{FF2B5EF4-FFF2-40B4-BE49-F238E27FC236}">
              <a16:creationId xmlns:a16="http://schemas.microsoft.com/office/drawing/2014/main" id="{8DCFA6DD-FE96-481F-8FF2-8950045A6752}"/>
            </a:ext>
          </a:extLst>
        </xdr:cNvPr>
        <xdr:cNvCxnSpPr/>
      </xdr:nvCxnSpPr>
      <xdr:spPr>
        <a:xfrm>
          <a:off x="2019300" y="178498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135889</xdr:rowOff>
    </xdr:from>
    <xdr:to>
      <xdr:col>6</xdr:col>
      <xdr:colOff>38100</xdr:colOff>
      <xdr:row>103</xdr:row>
      <xdr:rowOff>66039</xdr:rowOff>
    </xdr:to>
    <xdr:sp macro="" textlink="">
      <xdr:nvSpPr>
        <xdr:cNvPr id="422" name="楕円 421">
          <a:extLst>
            <a:ext uri="{FF2B5EF4-FFF2-40B4-BE49-F238E27FC236}">
              <a16:creationId xmlns:a16="http://schemas.microsoft.com/office/drawing/2014/main" id="{6799C4E5-BB9B-45DC-8A9A-45147E313D8A}"/>
            </a:ext>
          </a:extLst>
        </xdr:cNvPr>
        <xdr:cNvSpPr/>
      </xdr:nvSpPr>
      <xdr:spPr>
        <a:xfrm>
          <a:off x="107950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15239</xdr:rowOff>
    </xdr:from>
    <xdr:to>
      <xdr:col>10</xdr:col>
      <xdr:colOff>114300</xdr:colOff>
      <xdr:row>104</xdr:row>
      <xdr:rowOff>19050</xdr:rowOff>
    </xdr:to>
    <xdr:cxnSp macro="">
      <xdr:nvCxnSpPr>
        <xdr:cNvPr id="423" name="直線コネクタ 422">
          <a:extLst>
            <a:ext uri="{FF2B5EF4-FFF2-40B4-BE49-F238E27FC236}">
              <a16:creationId xmlns:a16="http://schemas.microsoft.com/office/drawing/2014/main" id="{EB84FE28-D640-417F-A561-6893297AA1C4}"/>
            </a:ext>
          </a:extLst>
        </xdr:cNvPr>
        <xdr:cNvCxnSpPr/>
      </xdr:nvCxnSpPr>
      <xdr:spPr>
        <a:xfrm>
          <a:off x="1130300" y="17674589"/>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116857</xdr:rowOff>
    </xdr:from>
    <xdr:ext cx="405111" cy="259045"/>
    <xdr:sp macro="" textlink="">
      <xdr:nvSpPr>
        <xdr:cNvPr id="424" name="n_1aveValue【市民会館】&#10;有形固定資産減価償却率">
          <a:extLst>
            <a:ext uri="{FF2B5EF4-FFF2-40B4-BE49-F238E27FC236}">
              <a16:creationId xmlns:a16="http://schemas.microsoft.com/office/drawing/2014/main" id="{0EE317CD-7407-4232-8C77-93DC5154634F}"/>
            </a:ext>
          </a:extLst>
        </xdr:cNvPr>
        <xdr:cNvSpPr txBox="1"/>
      </xdr:nvSpPr>
      <xdr:spPr>
        <a:xfrm>
          <a:off x="35820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425" name="n_2aveValue【市民会館】&#10;有形固定資産減価償却率">
          <a:extLst>
            <a:ext uri="{FF2B5EF4-FFF2-40B4-BE49-F238E27FC236}">
              <a16:creationId xmlns:a16="http://schemas.microsoft.com/office/drawing/2014/main" id="{80CEF998-A2DB-4A17-B16A-A3C125B38602}"/>
            </a:ext>
          </a:extLst>
        </xdr:cNvPr>
        <xdr:cNvSpPr txBox="1"/>
      </xdr:nvSpPr>
      <xdr:spPr>
        <a:xfrm>
          <a:off x="2705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26" name="n_3aveValue【市民会館】&#10;有形固定資産減価償却率">
          <a:extLst>
            <a:ext uri="{FF2B5EF4-FFF2-40B4-BE49-F238E27FC236}">
              <a16:creationId xmlns:a16="http://schemas.microsoft.com/office/drawing/2014/main" id="{5AD413F8-17AF-4DAF-B7D2-D9BC6051516B}"/>
            </a:ext>
          </a:extLst>
        </xdr:cNvPr>
        <xdr:cNvSpPr txBox="1"/>
      </xdr:nvSpPr>
      <xdr:spPr>
        <a:xfrm>
          <a:off x="1816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64788</xdr:rowOff>
    </xdr:from>
    <xdr:ext cx="405111" cy="259045"/>
    <xdr:sp macro="" textlink="">
      <xdr:nvSpPr>
        <xdr:cNvPr id="427" name="n_4aveValue【市民会館】&#10;有形固定資産減価償却率">
          <a:extLst>
            <a:ext uri="{FF2B5EF4-FFF2-40B4-BE49-F238E27FC236}">
              <a16:creationId xmlns:a16="http://schemas.microsoft.com/office/drawing/2014/main" id="{0923BB2B-53CE-43D9-8116-908BA4B6A1A0}"/>
            </a:ext>
          </a:extLst>
        </xdr:cNvPr>
        <xdr:cNvSpPr txBox="1"/>
      </xdr:nvSpPr>
      <xdr:spPr>
        <a:xfrm>
          <a:off x="9277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142891</xdr:rowOff>
    </xdr:from>
    <xdr:ext cx="405111" cy="259045"/>
    <xdr:sp macro="" textlink="">
      <xdr:nvSpPr>
        <xdr:cNvPr id="428" name="n_1mainValue【市民会館】&#10;有形固定資産減価償却率">
          <a:extLst>
            <a:ext uri="{FF2B5EF4-FFF2-40B4-BE49-F238E27FC236}">
              <a16:creationId xmlns:a16="http://schemas.microsoft.com/office/drawing/2014/main" id="{F92CC752-BE10-42D7-B51E-577A1623BCD0}"/>
            </a:ext>
          </a:extLst>
        </xdr:cNvPr>
        <xdr:cNvSpPr txBox="1"/>
      </xdr:nvSpPr>
      <xdr:spPr>
        <a:xfrm>
          <a:off x="35820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127652</xdr:rowOff>
    </xdr:from>
    <xdr:ext cx="405111" cy="259045"/>
    <xdr:sp macro="" textlink="">
      <xdr:nvSpPr>
        <xdr:cNvPr id="429" name="n_2mainValue【市民会館】&#10;有形固定資産減価償却率">
          <a:extLst>
            <a:ext uri="{FF2B5EF4-FFF2-40B4-BE49-F238E27FC236}">
              <a16:creationId xmlns:a16="http://schemas.microsoft.com/office/drawing/2014/main" id="{0221FA20-5008-452B-861C-D86A029728D7}"/>
            </a:ext>
          </a:extLst>
        </xdr:cNvPr>
        <xdr:cNvSpPr txBox="1"/>
      </xdr:nvSpPr>
      <xdr:spPr>
        <a:xfrm>
          <a:off x="2705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60977</xdr:rowOff>
    </xdr:from>
    <xdr:ext cx="405111" cy="259045"/>
    <xdr:sp macro="" textlink="">
      <xdr:nvSpPr>
        <xdr:cNvPr id="430" name="n_3mainValue【市民会館】&#10;有形固定資産減価償却率">
          <a:extLst>
            <a:ext uri="{FF2B5EF4-FFF2-40B4-BE49-F238E27FC236}">
              <a16:creationId xmlns:a16="http://schemas.microsoft.com/office/drawing/2014/main" id="{C4D9A3F0-E6E1-4647-95A0-7C85A9311A2C}"/>
            </a:ext>
          </a:extLst>
        </xdr:cNvPr>
        <xdr:cNvSpPr txBox="1"/>
      </xdr:nvSpPr>
      <xdr:spPr>
        <a:xfrm>
          <a:off x="1816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82566</xdr:rowOff>
    </xdr:from>
    <xdr:ext cx="405111" cy="259045"/>
    <xdr:sp macro="" textlink="">
      <xdr:nvSpPr>
        <xdr:cNvPr id="431" name="n_4mainValue【市民会館】&#10;有形固定資産減価償却率">
          <a:extLst>
            <a:ext uri="{FF2B5EF4-FFF2-40B4-BE49-F238E27FC236}">
              <a16:creationId xmlns:a16="http://schemas.microsoft.com/office/drawing/2014/main" id="{C2F14D11-1ECA-47D7-B4C8-4681975B816C}"/>
            </a:ext>
          </a:extLst>
        </xdr:cNvPr>
        <xdr:cNvSpPr txBox="1"/>
      </xdr:nvSpPr>
      <xdr:spPr>
        <a:xfrm>
          <a:off x="927744"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A6F29FCA-318D-464C-A08F-C999EC62509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3B291644-C527-4350-8E04-20771CE2D91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FDF17521-FB08-4E0C-A76A-FB2821F5479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B0785714-D51D-46EA-8B09-911B5D5A995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D8D4F0A9-E6B7-46A6-8DF6-CD948DDB34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F92F2CBC-77D2-4B6F-B9FA-1B02966812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C6167A91-DC08-423A-9EF4-A9D8C75D5D5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B00F0A9B-FA91-473B-A8E8-D2409E41FA0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23C5F998-1C31-48D1-BD8A-B303AE3128F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C88C8BB-3FDD-43A9-B2D0-D626A98C6EE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CE7FD10A-8514-4DC2-B132-01C0251DDAE4}"/>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3B0FA05-3431-4A50-8565-261DAF2A8549}"/>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843CD8F6-B350-4F33-8536-519139305F6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5B432051-4175-453B-87FB-7B99AEE73B3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C9263839-647F-4DC7-8E92-7407C014A19C}"/>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C09172F0-E0D9-45CB-8189-03BD1E72D04F}"/>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4689F10C-1A09-4719-8175-BA503342AA9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F7B25E08-B9A6-4513-BC0A-2E2907C4D33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EB0B204A-716B-46D3-84C4-47BF0F9EB09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E43D1603-8CFB-4B1F-A293-9BDA12E3BD00}"/>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920795EF-1CF7-4EAD-B40A-300D15BCA3F9}"/>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805BBE7-C924-4F87-98F1-A2B06214E3EC}"/>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4" name="【市民会館】&#10;一人当たり面積最大値テキスト">
          <a:extLst>
            <a:ext uri="{FF2B5EF4-FFF2-40B4-BE49-F238E27FC236}">
              <a16:creationId xmlns:a16="http://schemas.microsoft.com/office/drawing/2014/main" id="{8E947003-B917-4BA3-BAFA-3E8D62BB9FEA}"/>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5" name="直線コネクタ 454">
          <a:extLst>
            <a:ext uri="{FF2B5EF4-FFF2-40B4-BE49-F238E27FC236}">
              <a16:creationId xmlns:a16="http://schemas.microsoft.com/office/drawing/2014/main" id="{7E6D223B-26FD-47DD-8BDD-562D0109AA84}"/>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163847</xdr:rowOff>
    </xdr:from>
    <xdr:ext cx="469744" cy="259045"/>
    <xdr:sp macro="" textlink="">
      <xdr:nvSpPr>
        <xdr:cNvPr id="456" name="【市民会館】&#10;一人当たり面積平均値テキスト">
          <a:extLst>
            <a:ext uri="{FF2B5EF4-FFF2-40B4-BE49-F238E27FC236}">
              <a16:creationId xmlns:a16="http://schemas.microsoft.com/office/drawing/2014/main" id="{A1E90A11-49FA-41E5-AFC6-84E70D138F30}"/>
            </a:ext>
          </a:extLst>
        </xdr:cNvPr>
        <xdr:cNvSpPr txBox="1"/>
      </xdr:nvSpPr>
      <xdr:spPr>
        <a:xfrm>
          <a:off x="10515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7" name="フローチャート: 判断 456">
          <a:extLst>
            <a:ext uri="{FF2B5EF4-FFF2-40B4-BE49-F238E27FC236}">
              <a16:creationId xmlns:a16="http://schemas.microsoft.com/office/drawing/2014/main" id="{7D01749E-A1AB-4F1C-A591-25F01B970CD0}"/>
            </a:ext>
          </a:extLst>
        </xdr:cNvPr>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170F4EAC-C8E4-4699-89AE-B0A8141A8A65}"/>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9" name="フローチャート: 判断 458">
          <a:extLst>
            <a:ext uri="{FF2B5EF4-FFF2-40B4-BE49-F238E27FC236}">
              <a16:creationId xmlns:a16="http://schemas.microsoft.com/office/drawing/2014/main" id="{FD1724E0-1425-4A40-AEB7-99B9B812BC3E}"/>
            </a:ext>
          </a:extLst>
        </xdr:cNvPr>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フローチャート: 判断 459">
          <a:extLst>
            <a:ext uri="{FF2B5EF4-FFF2-40B4-BE49-F238E27FC236}">
              <a16:creationId xmlns:a16="http://schemas.microsoft.com/office/drawing/2014/main" id="{42131823-DB91-45E0-B660-D3EC17E78E16}"/>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55E61E0B-C6FD-437D-9117-A408A2DC1DB8}"/>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9242DBC6-E440-4DDA-A8BB-5E9BBEA828F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616CEF4A-E35E-4A8E-9BCF-693D6BE7494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62B313DC-DC0E-41D3-8D5A-BE851C6B107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C6FFA89-05BB-4293-BA6B-76C101E4FCE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65618B9D-AC4F-4C9C-8CED-12F2CD80CEA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99695</xdr:rowOff>
    </xdr:from>
    <xdr:to>
      <xdr:col>55</xdr:col>
      <xdr:colOff>50800</xdr:colOff>
      <xdr:row>104</xdr:row>
      <xdr:rowOff>29845</xdr:rowOff>
    </xdr:to>
    <xdr:sp macro="" textlink="">
      <xdr:nvSpPr>
        <xdr:cNvPr id="467" name="楕円 466">
          <a:extLst>
            <a:ext uri="{FF2B5EF4-FFF2-40B4-BE49-F238E27FC236}">
              <a16:creationId xmlns:a16="http://schemas.microsoft.com/office/drawing/2014/main" id="{442E00DF-D261-4409-B1F3-32EAB9C91DC5}"/>
            </a:ext>
          </a:extLst>
        </xdr:cNvPr>
        <xdr:cNvSpPr/>
      </xdr:nvSpPr>
      <xdr:spPr>
        <a:xfrm>
          <a:off x="104267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122572</xdr:rowOff>
    </xdr:from>
    <xdr:ext cx="469744" cy="259045"/>
    <xdr:sp macro="" textlink="">
      <xdr:nvSpPr>
        <xdr:cNvPr id="468" name="【市民会館】&#10;一人当たり面積該当値テキスト">
          <a:extLst>
            <a:ext uri="{FF2B5EF4-FFF2-40B4-BE49-F238E27FC236}">
              <a16:creationId xmlns:a16="http://schemas.microsoft.com/office/drawing/2014/main" id="{DAAC842C-5D97-44C0-8BA0-0D626960C72E}"/>
            </a:ext>
          </a:extLst>
        </xdr:cNvPr>
        <xdr:cNvSpPr txBox="1"/>
      </xdr:nvSpPr>
      <xdr:spPr>
        <a:xfrm>
          <a:off x="10515600" y="1761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105411</xdr:rowOff>
    </xdr:from>
    <xdr:to>
      <xdr:col>50</xdr:col>
      <xdr:colOff>165100</xdr:colOff>
      <xdr:row>104</xdr:row>
      <xdr:rowOff>35561</xdr:rowOff>
    </xdr:to>
    <xdr:sp macro="" textlink="">
      <xdr:nvSpPr>
        <xdr:cNvPr id="469" name="楕円 468">
          <a:extLst>
            <a:ext uri="{FF2B5EF4-FFF2-40B4-BE49-F238E27FC236}">
              <a16:creationId xmlns:a16="http://schemas.microsoft.com/office/drawing/2014/main" id="{84E2C26D-83F0-40BC-A99D-3AF181B25819}"/>
            </a:ext>
          </a:extLst>
        </xdr:cNvPr>
        <xdr:cNvSpPr/>
      </xdr:nvSpPr>
      <xdr:spPr>
        <a:xfrm>
          <a:off x="9588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150495</xdr:rowOff>
    </xdr:from>
    <xdr:to>
      <xdr:col>55</xdr:col>
      <xdr:colOff>0</xdr:colOff>
      <xdr:row>103</xdr:row>
      <xdr:rowOff>156211</xdr:rowOff>
    </xdr:to>
    <xdr:cxnSp macro="">
      <xdr:nvCxnSpPr>
        <xdr:cNvPr id="470" name="直線コネクタ 469">
          <a:extLst>
            <a:ext uri="{FF2B5EF4-FFF2-40B4-BE49-F238E27FC236}">
              <a16:creationId xmlns:a16="http://schemas.microsoft.com/office/drawing/2014/main" id="{41145211-DAF2-499A-86A9-7E5A049C3A0A}"/>
            </a:ext>
          </a:extLst>
        </xdr:cNvPr>
        <xdr:cNvCxnSpPr/>
      </xdr:nvCxnSpPr>
      <xdr:spPr>
        <a:xfrm flipV="1">
          <a:off x="9639300" y="1780984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31114</xdr:rowOff>
    </xdr:from>
    <xdr:to>
      <xdr:col>46</xdr:col>
      <xdr:colOff>38100</xdr:colOff>
      <xdr:row>103</xdr:row>
      <xdr:rowOff>132714</xdr:rowOff>
    </xdr:to>
    <xdr:sp macro="" textlink="">
      <xdr:nvSpPr>
        <xdr:cNvPr id="471" name="楕円 470">
          <a:extLst>
            <a:ext uri="{FF2B5EF4-FFF2-40B4-BE49-F238E27FC236}">
              <a16:creationId xmlns:a16="http://schemas.microsoft.com/office/drawing/2014/main" id="{79305A5A-AF2B-4C33-AA6A-FA23431C742C}"/>
            </a:ext>
          </a:extLst>
        </xdr:cNvPr>
        <xdr:cNvSpPr/>
      </xdr:nvSpPr>
      <xdr:spPr>
        <a:xfrm>
          <a:off x="8699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81914</xdr:rowOff>
    </xdr:from>
    <xdr:to>
      <xdr:col>50</xdr:col>
      <xdr:colOff>114300</xdr:colOff>
      <xdr:row>103</xdr:row>
      <xdr:rowOff>156211</xdr:rowOff>
    </xdr:to>
    <xdr:cxnSp macro="">
      <xdr:nvCxnSpPr>
        <xdr:cNvPr id="472" name="直線コネクタ 471">
          <a:extLst>
            <a:ext uri="{FF2B5EF4-FFF2-40B4-BE49-F238E27FC236}">
              <a16:creationId xmlns:a16="http://schemas.microsoft.com/office/drawing/2014/main" id="{89223F05-3173-4246-B130-601BC7D67AAB}"/>
            </a:ext>
          </a:extLst>
        </xdr:cNvPr>
        <xdr:cNvCxnSpPr/>
      </xdr:nvCxnSpPr>
      <xdr:spPr>
        <a:xfrm>
          <a:off x="8750300" y="17741264"/>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36830</xdr:rowOff>
    </xdr:from>
    <xdr:to>
      <xdr:col>41</xdr:col>
      <xdr:colOff>101600</xdr:colOff>
      <xdr:row>103</xdr:row>
      <xdr:rowOff>138430</xdr:rowOff>
    </xdr:to>
    <xdr:sp macro="" textlink="">
      <xdr:nvSpPr>
        <xdr:cNvPr id="473" name="楕円 472">
          <a:extLst>
            <a:ext uri="{FF2B5EF4-FFF2-40B4-BE49-F238E27FC236}">
              <a16:creationId xmlns:a16="http://schemas.microsoft.com/office/drawing/2014/main" id="{CC586884-E91F-4BF6-9613-56892F0BA521}"/>
            </a:ext>
          </a:extLst>
        </xdr:cNvPr>
        <xdr:cNvSpPr/>
      </xdr:nvSpPr>
      <xdr:spPr>
        <a:xfrm>
          <a:off x="7810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81914</xdr:rowOff>
    </xdr:from>
    <xdr:to>
      <xdr:col>45</xdr:col>
      <xdr:colOff>177800</xdr:colOff>
      <xdr:row>103</xdr:row>
      <xdr:rowOff>87630</xdr:rowOff>
    </xdr:to>
    <xdr:cxnSp macro="">
      <xdr:nvCxnSpPr>
        <xdr:cNvPr id="474" name="直線コネクタ 473">
          <a:extLst>
            <a:ext uri="{FF2B5EF4-FFF2-40B4-BE49-F238E27FC236}">
              <a16:creationId xmlns:a16="http://schemas.microsoft.com/office/drawing/2014/main" id="{F99E2B8C-E096-4F80-BD26-9A42DC1CAEEB}"/>
            </a:ext>
          </a:extLst>
        </xdr:cNvPr>
        <xdr:cNvCxnSpPr/>
      </xdr:nvCxnSpPr>
      <xdr:spPr>
        <a:xfrm flipV="1">
          <a:off x="7861300" y="177412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42545</xdr:rowOff>
    </xdr:from>
    <xdr:to>
      <xdr:col>36</xdr:col>
      <xdr:colOff>165100</xdr:colOff>
      <xdr:row>103</xdr:row>
      <xdr:rowOff>144145</xdr:rowOff>
    </xdr:to>
    <xdr:sp macro="" textlink="">
      <xdr:nvSpPr>
        <xdr:cNvPr id="475" name="楕円 474">
          <a:extLst>
            <a:ext uri="{FF2B5EF4-FFF2-40B4-BE49-F238E27FC236}">
              <a16:creationId xmlns:a16="http://schemas.microsoft.com/office/drawing/2014/main" id="{09BDEC80-F41D-401F-8642-894C861B3147}"/>
            </a:ext>
          </a:extLst>
        </xdr:cNvPr>
        <xdr:cNvSpPr/>
      </xdr:nvSpPr>
      <xdr:spPr>
        <a:xfrm>
          <a:off x="6921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87630</xdr:rowOff>
    </xdr:from>
    <xdr:to>
      <xdr:col>41</xdr:col>
      <xdr:colOff>50800</xdr:colOff>
      <xdr:row>103</xdr:row>
      <xdr:rowOff>93345</xdr:rowOff>
    </xdr:to>
    <xdr:cxnSp macro="">
      <xdr:nvCxnSpPr>
        <xdr:cNvPr id="476" name="直線コネクタ 475">
          <a:extLst>
            <a:ext uri="{FF2B5EF4-FFF2-40B4-BE49-F238E27FC236}">
              <a16:creationId xmlns:a16="http://schemas.microsoft.com/office/drawing/2014/main" id="{4AB3A0DC-FA17-4C5D-B8CB-44410326CF4A}"/>
            </a:ext>
          </a:extLst>
        </xdr:cNvPr>
        <xdr:cNvCxnSpPr/>
      </xdr:nvCxnSpPr>
      <xdr:spPr>
        <a:xfrm flipV="1">
          <a:off x="6972300" y="177469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7" name="n_1aveValue【市民会館】&#10;一人当たり面積">
          <a:extLst>
            <a:ext uri="{FF2B5EF4-FFF2-40B4-BE49-F238E27FC236}">
              <a16:creationId xmlns:a16="http://schemas.microsoft.com/office/drawing/2014/main" id="{374EF321-F869-41B4-9310-95615DDCA99B}"/>
            </a:ext>
          </a:extLst>
        </xdr:cNvPr>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112413</xdr:rowOff>
    </xdr:from>
    <xdr:ext cx="469744" cy="259045"/>
    <xdr:sp macro="" textlink="">
      <xdr:nvSpPr>
        <xdr:cNvPr id="478" name="n_2aveValue【市民会館】&#10;一人当たり面積">
          <a:extLst>
            <a:ext uri="{FF2B5EF4-FFF2-40B4-BE49-F238E27FC236}">
              <a16:creationId xmlns:a16="http://schemas.microsoft.com/office/drawing/2014/main" id="{4CEEA89D-3C80-4390-9C57-1C9D8392C815}"/>
            </a:ext>
          </a:extLst>
        </xdr:cNvPr>
        <xdr:cNvSpPr txBox="1"/>
      </xdr:nvSpPr>
      <xdr:spPr>
        <a:xfrm>
          <a:off x="8515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79" name="n_3aveValue【市民会館】&#10;一人当たり面積">
          <a:extLst>
            <a:ext uri="{FF2B5EF4-FFF2-40B4-BE49-F238E27FC236}">
              <a16:creationId xmlns:a16="http://schemas.microsoft.com/office/drawing/2014/main" id="{151A204C-CEC9-4E8F-A39C-A9B060983C84}"/>
            </a:ext>
          </a:extLst>
        </xdr:cNvPr>
        <xdr:cNvSpPr txBox="1"/>
      </xdr:nvSpPr>
      <xdr:spPr>
        <a:xfrm>
          <a:off x="7626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0" name="n_4aveValue【市民会館】&#10;一人当たり面積">
          <a:extLst>
            <a:ext uri="{FF2B5EF4-FFF2-40B4-BE49-F238E27FC236}">
              <a16:creationId xmlns:a16="http://schemas.microsoft.com/office/drawing/2014/main" id="{8F05B95F-C241-48FB-939D-50268E58147D}"/>
            </a:ext>
          </a:extLst>
        </xdr:cNvPr>
        <xdr:cNvSpPr txBox="1"/>
      </xdr:nvSpPr>
      <xdr:spPr>
        <a:xfrm>
          <a:off x="6737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52088</xdr:rowOff>
    </xdr:from>
    <xdr:ext cx="469744" cy="259045"/>
    <xdr:sp macro="" textlink="">
      <xdr:nvSpPr>
        <xdr:cNvPr id="481" name="n_1mainValue【市民会館】&#10;一人当たり面積">
          <a:extLst>
            <a:ext uri="{FF2B5EF4-FFF2-40B4-BE49-F238E27FC236}">
              <a16:creationId xmlns:a16="http://schemas.microsoft.com/office/drawing/2014/main" id="{04772D64-C26A-482F-87EE-1F9956E88016}"/>
            </a:ext>
          </a:extLst>
        </xdr:cNvPr>
        <xdr:cNvSpPr txBox="1"/>
      </xdr:nvSpPr>
      <xdr:spPr>
        <a:xfrm>
          <a:off x="93917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149241</xdr:rowOff>
    </xdr:from>
    <xdr:ext cx="469744" cy="259045"/>
    <xdr:sp macro="" textlink="">
      <xdr:nvSpPr>
        <xdr:cNvPr id="482" name="n_2mainValue【市民会館】&#10;一人当たり面積">
          <a:extLst>
            <a:ext uri="{FF2B5EF4-FFF2-40B4-BE49-F238E27FC236}">
              <a16:creationId xmlns:a16="http://schemas.microsoft.com/office/drawing/2014/main" id="{7A123A6E-3F84-4B89-A912-4E43BB15F6E6}"/>
            </a:ext>
          </a:extLst>
        </xdr:cNvPr>
        <xdr:cNvSpPr txBox="1"/>
      </xdr:nvSpPr>
      <xdr:spPr>
        <a:xfrm>
          <a:off x="8515427" y="1746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154957</xdr:rowOff>
    </xdr:from>
    <xdr:ext cx="469744" cy="259045"/>
    <xdr:sp macro="" textlink="">
      <xdr:nvSpPr>
        <xdr:cNvPr id="483" name="n_3mainValue【市民会館】&#10;一人当たり面積">
          <a:extLst>
            <a:ext uri="{FF2B5EF4-FFF2-40B4-BE49-F238E27FC236}">
              <a16:creationId xmlns:a16="http://schemas.microsoft.com/office/drawing/2014/main" id="{0147F682-3BFD-45EB-BE77-04B9D71E2BA5}"/>
            </a:ext>
          </a:extLst>
        </xdr:cNvPr>
        <xdr:cNvSpPr txBox="1"/>
      </xdr:nvSpPr>
      <xdr:spPr>
        <a:xfrm>
          <a:off x="76264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160672</xdr:rowOff>
    </xdr:from>
    <xdr:ext cx="469744" cy="259045"/>
    <xdr:sp macro="" textlink="">
      <xdr:nvSpPr>
        <xdr:cNvPr id="484" name="n_4mainValue【市民会館】&#10;一人当たり面積">
          <a:extLst>
            <a:ext uri="{FF2B5EF4-FFF2-40B4-BE49-F238E27FC236}">
              <a16:creationId xmlns:a16="http://schemas.microsoft.com/office/drawing/2014/main" id="{483E11A1-9ADF-4E8C-8AD7-AD188B7B32F3}"/>
            </a:ext>
          </a:extLst>
        </xdr:cNvPr>
        <xdr:cNvSpPr txBox="1"/>
      </xdr:nvSpPr>
      <xdr:spPr>
        <a:xfrm>
          <a:off x="6737427" y="1747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E7D2B6FD-6BFA-482F-81B5-17A7C5A9D03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CC20B24-10DB-46B8-A362-57FBC72730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4A86FB2A-8FFA-41FD-94EC-3DFA51600A1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38D6FB61-1047-478A-ABD9-373093AC6C8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A20ABB7F-BD11-4214-81BC-216913E739D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9EA9A39A-77AB-492E-84AB-E0D63E8E6C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C9EAAF00-35C9-47AA-B6B9-FF89CF807AE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248B223B-7507-464E-917F-240035EAAA9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A0960522-59AA-4070-B04F-9BA156A5A63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DF38A977-8AEB-4A3D-87FB-50002D5CF0B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120002B3-B8FE-403B-B941-B3422916B11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8CCB36AC-7FC7-4611-BDD7-2E0FB7E101E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DB1A33F6-E2E9-46C2-AC67-5D448E6DF8E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13357FCC-8944-40B9-A859-96A0B58195E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D1F00695-DB6C-48C3-A72A-3B37C9B3848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3D49234B-2975-4E91-AFAE-FEEBE236DDE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67FB4E71-C3DC-4143-849A-A3F9B0FB40E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D478DEE9-FEBE-4D48-9D1F-F9056BB5D3E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CEB24A39-A60C-441D-8D77-5BA158212EF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34B22C49-A6FE-4CED-9773-1C3803792C1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43E56E37-62E6-45CC-8644-6809B08BBDC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8891D7EB-F3A8-4CBD-AF80-381CB65C3CA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45B323F1-8950-4A90-A81B-FACA6832411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86262933-93ED-4B58-8DE1-0639BA702DB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09" name="直線コネクタ 508">
          <a:extLst>
            <a:ext uri="{FF2B5EF4-FFF2-40B4-BE49-F238E27FC236}">
              <a16:creationId xmlns:a16="http://schemas.microsoft.com/office/drawing/2014/main" id="{AE77D8FB-1C68-43C1-8F54-9418D6872702}"/>
            </a:ext>
          </a:extLst>
        </xdr:cNvPr>
        <xdr:cNvCxnSpPr/>
      </xdr:nvCxnSpPr>
      <xdr:spPr>
        <a:xfrm flipV="1">
          <a:off x="16318864" y="56483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B5C4BEE2-656D-472C-B431-001D4403B0AC}"/>
            </a:ext>
          </a:extLst>
        </xdr:cNvPr>
        <xdr:cNvSpPr txBox="1"/>
      </xdr:nvSpPr>
      <xdr:spPr>
        <a:xfrm>
          <a:off x="16357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1" name="直線コネクタ 510">
          <a:extLst>
            <a:ext uri="{FF2B5EF4-FFF2-40B4-BE49-F238E27FC236}">
              <a16:creationId xmlns:a16="http://schemas.microsoft.com/office/drawing/2014/main" id="{6F277147-E6AE-46C8-B3A4-D7447AEB402B}"/>
            </a:ext>
          </a:extLst>
        </xdr:cNvPr>
        <xdr:cNvCxnSpPr/>
      </xdr:nvCxnSpPr>
      <xdr:spPr>
        <a:xfrm>
          <a:off x="16230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30908D2C-BC4A-4BAF-BDB3-9F316500D521}"/>
            </a:ext>
          </a:extLst>
        </xdr:cNvPr>
        <xdr:cNvSpPr txBox="1"/>
      </xdr:nvSpPr>
      <xdr:spPr>
        <a:xfrm>
          <a:off x="1635760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3" name="直線コネクタ 512">
          <a:extLst>
            <a:ext uri="{FF2B5EF4-FFF2-40B4-BE49-F238E27FC236}">
              <a16:creationId xmlns:a16="http://schemas.microsoft.com/office/drawing/2014/main" id="{8F559BBC-E682-4395-980E-D4B24623C0DF}"/>
            </a:ext>
          </a:extLst>
        </xdr:cNvPr>
        <xdr:cNvCxnSpPr/>
      </xdr:nvCxnSpPr>
      <xdr:spPr>
        <a:xfrm>
          <a:off x="16230600" y="564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32F43281-6E01-4B5A-857D-8354E1976C3C}"/>
            </a:ext>
          </a:extLst>
        </xdr:cNvPr>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a:extLst>
            <a:ext uri="{FF2B5EF4-FFF2-40B4-BE49-F238E27FC236}">
              <a16:creationId xmlns:a16="http://schemas.microsoft.com/office/drawing/2014/main" id="{30ABC563-ED30-4798-94F0-132ABD020F2A}"/>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6" name="フローチャート: 判断 515">
          <a:extLst>
            <a:ext uri="{FF2B5EF4-FFF2-40B4-BE49-F238E27FC236}">
              <a16:creationId xmlns:a16="http://schemas.microsoft.com/office/drawing/2014/main" id="{911B9933-FBAA-48CE-ABBE-B3FD219D5F9E}"/>
            </a:ext>
          </a:extLst>
        </xdr:cNvPr>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7" name="フローチャート: 判断 516">
          <a:extLst>
            <a:ext uri="{FF2B5EF4-FFF2-40B4-BE49-F238E27FC236}">
              <a16:creationId xmlns:a16="http://schemas.microsoft.com/office/drawing/2014/main" id="{6EE8C180-1CF7-473E-8412-8A5DA90C24C4}"/>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8" name="フローチャート: 判断 517">
          <a:extLst>
            <a:ext uri="{FF2B5EF4-FFF2-40B4-BE49-F238E27FC236}">
              <a16:creationId xmlns:a16="http://schemas.microsoft.com/office/drawing/2014/main" id="{974F5A45-F448-4978-9E3B-93DF57EF4BEC}"/>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19" name="フローチャート: 判断 518">
          <a:extLst>
            <a:ext uri="{FF2B5EF4-FFF2-40B4-BE49-F238E27FC236}">
              <a16:creationId xmlns:a16="http://schemas.microsoft.com/office/drawing/2014/main" id="{8169E236-14C0-4B41-9CDD-F69A783762E9}"/>
            </a:ext>
          </a:extLst>
        </xdr:cNvPr>
        <xdr:cNvSpPr/>
      </xdr:nvSpPr>
      <xdr:spPr>
        <a:xfrm>
          <a:off x="12763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15AECC3E-29D8-4F91-BCD6-FA8BBE9DA5A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9624FC1D-0EE7-4EAF-A829-B6D3FC1091F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1C0F488B-8327-4A97-A98B-852565B70FD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1BE2907C-DADA-4407-ADF9-2B51B52F2D3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CF3EB58-FA24-4AE3-A104-FACFCE61BAA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145415</xdr:rowOff>
    </xdr:from>
    <xdr:to>
      <xdr:col>85</xdr:col>
      <xdr:colOff>177800</xdr:colOff>
      <xdr:row>37</xdr:row>
      <xdr:rowOff>75565</xdr:rowOff>
    </xdr:to>
    <xdr:sp macro="" textlink="">
      <xdr:nvSpPr>
        <xdr:cNvPr id="525" name="楕円 524">
          <a:extLst>
            <a:ext uri="{FF2B5EF4-FFF2-40B4-BE49-F238E27FC236}">
              <a16:creationId xmlns:a16="http://schemas.microsoft.com/office/drawing/2014/main" id="{C5BCBD0E-08E9-4496-8C47-51CA19367E54}"/>
            </a:ext>
          </a:extLst>
        </xdr:cNvPr>
        <xdr:cNvSpPr/>
      </xdr:nvSpPr>
      <xdr:spPr>
        <a:xfrm>
          <a:off x="16268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168292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AF538C34-1F21-452B-B055-82008CD12F1A}"/>
            </a:ext>
          </a:extLst>
        </xdr:cNvPr>
        <xdr:cNvSpPr txBox="1"/>
      </xdr:nvSpPr>
      <xdr:spPr>
        <a:xfrm>
          <a:off x="16357600"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103505</xdr:rowOff>
    </xdr:from>
    <xdr:to>
      <xdr:col>81</xdr:col>
      <xdr:colOff>101600</xdr:colOff>
      <xdr:row>37</xdr:row>
      <xdr:rowOff>33655</xdr:rowOff>
    </xdr:to>
    <xdr:sp macro="" textlink="">
      <xdr:nvSpPr>
        <xdr:cNvPr id="527" name="楕円 526">
          <a:extLst>
            <a:ext uri="{FF2B5EF4-FFF2-40B4-BE49-F238E27FC236}">
              <a16:creationId xmlns:a16="http://schemas.microsoft.com/office/drawing/2014/main" id="{2B77BB08-134E-47C1-B571-A881B821668E}"/>
            </a:ext>
          </a:extLst>
        </xdr:cNvPr>
        <xdr:cNvSpPr/>
      </xdr:nvSpPr>
      <xdr:spPr>
        <a:xfrm>
          <a:off x="15430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154305</xdr:rowOff>
    </xdr:from>
    <xdr:to>
      <xdr:col>85</xdr:col>
      <xdr:colOff>127000</xdr:colOff>
      <xdr:row>37</xdr:row>
      <xdr:rowOff>24765</xdr:rowOff>
    </xdr:to>
    <xdr:cxnSp macro="">
      <xdr:nvCxnSpPr>
        <xdr:cNvPr id="528" name="直線コネクタ 527">
          <a:extLst>
            <a:ext uri="{FF2B5EF4-FFF2-40B4-BE49-F238E27FC236}">
              <a16:creationId xmlns:a16="http://schemas.microsoft.com/office/drawing/2014/main" id="{E73BF940-B427-46D3-9B67-966872A304EC}"/>
            </a:ext>
          </a:extLst>
        </xdr:cNvPr>
        <xdr:cNvCxnSpPr/>
      </xdr:nvCxnSpPr>
      <xdr:spPr>
        <a:xfrm>
          <a:off x="15481300" y="63265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92075</xdr:rowOff>
    </xdr:from>
    <xdr:to>
      <xdr:col>76</xdr:col>
      <xdr:colOff>165100</xdr:colOff>
      <xdr:row>37</xdr:row>
      <xdr:rowOff>22225</xdr:rowOff>
    </xdr:to>
    <xdr:sp macro="" textlink="">
      <xdr:nvSpPr>
        <xdr:cNvPr id="529" name="楕円 528">
          <a:extLst>
            <a:ext uri="{FF2B5EF4-FFF2-40B4-BE49-F238E27FC236}">
              <a16:creationId xmlns:a16="http://schemas.microsoft.com/office/drawing/2014/main" id="{9D37E4AC-B0EA-4B91-8FF4-7737F994A201}"/>
            </a:ext>
          </a:extLst>
        </xdr:cNvPr>
        <xdr:cNvSpPr/>
      </xdr:nvSpPr>
      <xdr:spPr>
        <a:xfrm>
          <a:off x="14541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142875</xdr:rowOff>
    </xdr:from>
    <xdr:to>
      <xdr:col>81</xdr:col>
      <xdr:colOff>50800</xdr:colOff>
      <xdr:row>36</xdr:row>
      <xdr:rowOff>154305</xdr:rowOff>
    </xdr:to>
    <xdr:cxnSp macro="">
      <xdr:nvCxnSpPr>
        <xdr:cNvPr id="530" name="直線コネクタ 529">
          <a:extLst>
            <a:ext uri="{FF2B5EF4-FFF2-40B4-BE49-F238E27FC236}">
              <a16:creationId xmlns:a16="http://schemas.microsoft.com/office/drawing/2014/main" id="{799A619B-2177-4832-85CB-462E64F11BAE}"/>
            </a:ext>
          </a:extLst>
        </xdr:cNvPr>
        <xdr:cNvCxnSpPr/>
      </xdr:nvCxnSpPr>
      <xdr:spPr>
        <a:xfrm>
          <a:off x="14592300" y="63150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65405</xdr:rowOff>
    </xdr:from>
    <xdr:to>
      <xdr:col>72</xdr:col>
      <xdr:colOff>38100</xdr:colOff>
      <xdr:row>36</xdr:row>
      <xdr:rowOff>167005</xdr:rowOff>
    </xdr:to>
    <xdr:sp macro="" textlink="">
      <xdr:nvSpPr>
        <xdr:cNvPr id="531" name="楕円 530">
          <a:extLst>
            <a:ext uri="{FF2B5EF4-FFF2-40B4-BE49-F238E27FC236}">
              <a16:creationId xmlns:a16="http://schemas.microsoft.com/office/drawing/2014/main" id="{6659A07F-4D3F-4BEC-B6CB-0A147F99FFA3}"/>
            </a:ext>
          </a:extLst>
        </xdr:cNvPr>
        <xdr:cNvSpPr/>
      </xdr:nvSpPr>
      <xdr:spPr>
        <a:xfrm>
          <a:off x="13652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116205</xdr:rowOff>
    </xdr:from>
    <xdr:to>
      <xdr:col>76</xdr:col>
      <xdr:colOff>114300</xdr:colOff>
      <xdr:row>36</xdr:row>
      <xdr:rowOff>142875</xdr:rowOff>
    </xdr:to>
    <xdr:cxnSp macro="">
      <xdr:nvCxnSpPr>
        <xdr:cNvPr id="532" name="直線コネクタ 531">
          <a:extLst>
            <a:ext uri="{FF2B5EF4-FFF2-40B4-BE49-F238E27FC236}">
              <a16:creationId xmlns:a16="http://schemas.microsoft.com/office/drawing/2014/main" id="{16E9A9F1-A669-4BDF-B05E-038FC5C38EA1}"/>
            </a:ext>
          </a:extLst>
        </xdr:cNvPr>
        <xdr:cNvCxnSpPr/>
      </xdr:nvCxnSpPr>
      <xdr:spPr>
        <a:xfrm>
          <a:off x="13703300" y="62884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46355</xdr:rowOff>
    </xdr:from>
    <xdr:to>
      <xdr:col>67</xdr:col>
      <xdr:colOff>101600</xdr:colOff>
      <xdr:row>36</xdr:row>
      <xdr:rowOff>147955</xdr:rowOff>
    </xdr:to>
    <xdr:sp macro="" textlink="">
      <xdr:nvSpPr>
        <xdr:cNvPr id="533" name="楕円 532">
          <a:extLst>
            <a:ext uri="{FF2B5EF4-FFF2-40B4-BE49-F238E27FC236}">
              <a16:creationId xmlns:a16="http://schemas.microsoft.com/office/drawing/2014/main" id="{82BAA5E0-9C8D-4318-85B2-600311D6C68A}"/>
            </a:ext>
          </a:extLst>
        </xdr:cNvPr>
        <xdr:cNvSpPr/>
      </xdr:nvSpPr>
      <xdr:spPr>
        <a:xfrm>
          <a:off x="12763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97155</xdr:rowOff>
    </xdr:from>
    <xdr:to>
      <xdr:col>71</xdr:col>
      <xdr:colOff>177800</xdr:colOff>
      <xdr:row>36</xdr:row>
      <xdr:rowOff>116205</xdr:rowOff>
    </xdr:to>
    <xdr:cxnSp macro="">
      <xdr:nvCxnSpPr>
        <xdr:cNvPr id="534" name="直線コネクタ 533">
          <a:extLst>
            <a:ext uri="{FF2B5EF4-FFF2-40B4-BE49-F238E27FC236}">
              <a16:creationId xmlns:a16="http://schemas.microsoft.com/office/drawing/2014/main" id="{D3AD1B37-2C9D-42EC-B71F-766BE00E1894}"/>
            </a:ext>
          </a:extLst>
        </xdr:cNvPr>
        <xdr:cNvCxnSpPr/>
      </xdr:nvCxnSpPr>
      <xdr:spPr>
        <a:xfrm>
          <a:off x="12814300" y="62693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129557</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C3D3BE0E-5EFE-4919-A9F9-3A58C89B0BB3}"/>
            </a:ext>
          </a:extLst>
        </xdr:cNvPr>
        <xdr:cNvSpPr txBox="1"/>
      </xdr:nvSpPr>
      <xdr:spPr>
        <a:xfrm>
          <a:off x="15266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C170899D-F0D1-4A8B-98AB-4E0C517BB2AF}"/>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D047F456-4FBF-43D8-B367-1BEF86B69C87}"/>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95267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BF218B3C-C8E2-4025-BFD9-6100D11D3190}"/>
            </a:ext>
          </a:extLst>
        </xdr:cNvPr>
        <xdr:cNvSpPr txBox="1"/>
      </xdr:nvSpPr>
      <xdr:spPr>
        <a:xfrm>
          <a:off x="12611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50182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3410A1F6-3FD1-4F93-B2B5-12C808D17236}"/>
            </a:ext>
          </a:extLst>
        </xdr:cNvPr>
        <xdr:cNvSpPr txBox="1"/>
      </xdr:nvSpPr>
      <xdr:spPr>
        <a:xfrm>
          <a:off x="152660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38752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887671AB-857D-48DE-A0AB-CC07068DC4F0}"/>
            </a:ext>
          </a:extLst>
        </xdr:cNvPr>
        <xdr:cNvSpPr txBox="1"/>
      </xdr:nvSpPr>
      <xdr:spPr>
        <a:xfrm>
          <a:off x="14389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12082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07B5963C-5DEB-4860-9116-89856191E1B1}"/>
            </a:ext>
          </a:extLst>
        </xdr:cNvPr>
        <xdr:cNvSpPr txBox="1"/>
      </xdr:nvSpPr>
      <xdr:spPr>
        <a:xfrm>
          <a:off x="135007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164482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D93487A6-C147-4D5B-9B39-F959BB074B12}"/>
            </a:ext>
          </a:extLst>
        </xdr:cNvPr>
        <xdr:cNvSpPr txBox="1"/>
      </xdr:nvSpPr>
      <xdr:spPr>
        <a:xfrm>
          <a:off x="12611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DE96C6FF-FCB5-4741-BA1F-FD75BEB5305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F4516387-8743-49BF-91B6-4ABB466113E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58B443D2-FCA8-4EB3-A27B-AB34AD6ED8B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7C250985-D0C4-4338-8C00-75633C1F44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5C1D7906-08A8-41B2-880A-9D62E84347B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D1B8188A-589F-422B-A697-84530537D65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1828F2EC-216F-4A8D-8591-A38A8FD73F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4538E09-A9C3-4261-9EBD-A03BD42FC59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44A31F51-F1B2-4439-8454-5ACEF83505E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3CB77DB6-2C46-4E41-8ED1-A4F8975A97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A932BC40-F289-4209-917D-FDF50F87F4F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101A39DF-F15A-4C21-9B7E-A9D675C4E90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18B72969-9600-410A-BFA3-B3028082D39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D8CC5322-E551-4900-81EE-1BC2D87F1639}"/>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DA809443-CF44-4D03-A56F-67FF32859E5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EC4907E6-950F-40EC-AFB7-25EE7721753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F768EE81-77FF-4255-A6C5-2EF74FD829F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1D8D70DA-67EA-4D2C-81AF-0289A9E6B9D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86C621B2-55AF-4171-B489-7DB2BD44258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F9EB7283-AB38-4FBB-8E11-93D5FF817AC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7F5FC005-1B2F-47DF-8FAD-E522C370CA1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58F06109-8766-4E2D-8C48-1C2419302E4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78AD2D83-ED12-4CF9-ACAC-E83D21F415F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6" name="直線コネクタ 565">
          <a:extLst>
            <a:ext uri="{FF2B5EF4-FFF2-40B4-BE49-F238E27FC236}">
              <a16:creationId xmlns:a16="http://schemas.microsoft.com/office/drawing/2014/main" id="{AAA8FD76-9C98-4C54-813F-22134755D902}"/>
            </a:ext>
          </a:extLst>
        </xdr:cNvPr>
        <xdr:cNvCxnSpPr/>
      </xdr:nvCxnSpPr>
      <xdr:spPr>
        <a:xfrm flipV="1">
          <a:off x="22160864" y="576150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C382F58D-D42B-4379-A085-A2D429380397}"/>
            </a:ext>
          </a:extLst>
        </xdr:cNvPr>
        <xdr:cNvSpPr txBox="1"/>
      </xdr:nvSpPr>
      <xdr:spPr>
        <a:xfrm>
          <a:off x="22199600" y="72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8" name="直線コネクタ 567">
          <a:extLst>
            <a:ext uri="{FF2B5EF4-FFF2-40B4-BE49-F238E27FC236}">
              <a16:creationId xmlns:a16="http://schemas.microsoft.com/office/drawing/2014/main" id="{096C47F9-7835-46A6-98BA-108D3D546130}"/>
            </a:ext>
          </a:extLst>
        </xdr:cNvPr>
        <xdr:cNvCxnSpPr/>
      </xdr:nvCxnSpPr>
      <xdr:spPr>
        <a:xfrm>
          <a:off x="22072600" y="72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82F396E1-BC6A-4D80-BD7F-CE6DB0E3CE30}"/>
            </a:ext>
          </a:extLst>
        </xdr:cNvPr>
        <xdr:cNvSpPr txBox="1"/>
      </xdr:nvSpPr>
      <xdr:spPr>
        <a:xfrm>
          <a:off x="22199600" y="55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0" name="直線コネクタ 569">
          <a:extLst>
            <a:ext uri="{FF2B5EF4-FFF2-40B4-BE49-F238E27FC236}">
              <a16:creationId xmlns:a16="http://schemas.microsoft.com/office/drawing/2014/main" id="{0D1FFCD0-9BA9-4068-A000-196D7406AB8E}"/>
            </a:ext>
          </a:extLst>
        </xdr:cNvPr>
        <xdr:cNvCxnSpPr/>
      </xdr:nvCxnSpPr>
      <xdr:spPr>
        <a:xfrm>
          <a:off x="22072600" y="576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332</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7AD88745-0CAF-44C5-B9ED-FC6CEB453D07}"/>
            </a:ext>
          </a:extLst>
        </xdr:cNvPr>
        <xdr:cNvSpPr txBox="1"/>
      </xdr:nvSpPr>
      <xdr:spPr>
        <a:xfrm>
          <a:off x="22199600" y="651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2" name="フローチャート: 判断 571">
          <a:extLst>
            <a:ext uri="{FF2B5EF4-FFF2-40B4-BE49-F238E27FC236}">
              <a16:creationId xmlns:a16="http://schemas.microsoft.com/office/drawing/2014/main" id="{D654DE37-369F-4085-BD75-58093C88BF7C}"/>
            </a:ext>
          </a:extLst>
        </xdr:cNvPr>
        <xdr:cNvSpPr/>
      </xdr:nvSpPr>
      <xdr:spPr>
        <a:xfrm>
          <a:off x="22110700" y="66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3" name="フローチャート: 判断 572">
          <a:extLst>
            <a:ext uri="{FF2B5EF4-FFF2-40B4-BE49-F238E27FC236}">
              <a16:creationId xmlns:a16="http://schemas.microsoft.com/office/drawing/2014/main" id="{C651325B-B8B5-4AA0-BA39-3840BCC1FB51}"/>
            </a:ext>
          </a:extLst>
        </xdr:cNvPr>
        <xdr:cNvSpPr/>
      </xdr:nvSpPr>
      <xdr:spPr>
        <a:xfrm>
          <a:off x="212725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4" name="フローチャート: 判断 573">
          <a:extLst>
            <a:ext uri="{FF2B5EF4-FFF2-40B4-BE49-F238E27FC236}">
              <a16:creationId xmlns:a16="http://schemas.microsoft.com/office/drawing/2014/main" id="{4AC90CF2-8D26-475F-A3F5-982568CFE466}"/>
            </a:ext>
          </a:extLst>
        </xdr:cNvPr>
        <xdr:cNvSpPr/>
      </xdr:nvSpPr>
      <xdr:spPr>
        <a:xfrm>
          <a:off x="20383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5" name="フローチャート: 判断 574">
          <a:extLst>
            <a:ext uri="{FF2B5EF4-FFF2-40B4-BE49-F238E27FC236}">
              <a16:creationId xmlns:a16="http://schemas.microsoft.com/office/drawing/2014/main" id="{7C8327C8-C9D9-49EF-A79C-1BA751DE6ADB}"/>
            </a:ext>
          </a:extLst>
        </xdr:cNvPr>
        <xdr:cNvSpPr/>
      </xdr:nvSpPr>
      <xdr:spPr>
        <a:xfrm>
          <a:off x="19494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6" name="フローチャート: 判断 575">
          <a:extLst>
            <a:ext uri="{FF2B5EF4-FFF2-40B4-BE49-F238E27FC236}">
              <a16:creationId xmlns:a16="http://schemas.microsoft.com/office/drawing/2014/main" id="{AC8E5B43-7FE9-42E9-97C4-EADFAA9D8123}"/>
            </a:ext>
          </a:extLst>
        </xdr:cNvPr>
        <xdr:cNvSpPr/>
      </xdr:nvSpPr>
      <xdr:spPr>
        <a:xfrm>
          <a:off x="18605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935FA53F-0AA5-4AFE-BD6B-6415C0FBD60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2100E93D-BE46-4DB5-905D-C3CC712F2F5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B79D127C-9798-4F3E-AF0A-0CBFB331285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11DBC32-4140-4922-89BC-70B6420675F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6BBD373-96A8-4E3A-864E-A75D8E83591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95489</xdr:rowOff>
    </xdr:from>
    <xdr:to>
      <xdr:col>116</xdr:col>
      <xdr:colOff>114300</xdr:colOff>
      <xdr:row>40</xdr:row>
      <xdr:rowOff>25639</xdr:rowOff>
    </xdr:to>
    <xdr:sp macro="" textlink="">
      <xdr:nvSpPr>
        <xdr:cNvPr id="582" name="楕円 581">
          <a:extLst>
            <a:ext uri="{FF2B5EF4-FFF2-40B4-BE49-F238E27FC236}">
              <a16:creationId xmlns:a16="http://schemas.microsoft.com/office/drawing/2014/main" id="{7273926E-9AC8-43BD-AEC9-9A6F229BD2F6}"/>
            </a:ext>
          </a:extLst>
        </xdr:cNvPr>
        <xdr:cNvSpPr/>
      </xdr:nvSpPr>
      <xdr:spPr>
        <a:xfrm>
          <a:off x="22110700" y="6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73916</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B58A9BE0-B6A6-4C1C-B859-E8899FCFF91D}"/>
            </a:ext>
          </a:extLst>
        </xdr:cNvPr>
        <xdr:cNvSpPr txBox="1"/>
      </xdr:nvSpPr>
      <xdr:spPr>
        <a:xfrm>
          <a:off x="22199600" y="676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95725</xdr:rowOff>
    </xdr:from>
    <xdr:to>
      <xdr:col>112</xdr:col>
      <xdr:colOff>38100</xdr:colOff>
      <xdr:row>40</xdr:row>
      <xdr:rowOff>25875</xdr:rowOff>
    </xdr:to>
    <xdr:sp macro="" textlink="">
      <xdr:nvSpPr>
        <xdr:cNvPr id="584" name="楕円 583">
          <a:extLst>
            <a:ext uri="{FF2B5EF4-FFF2-40B4-BE49-F238E27FC236}">
              <a16:creationId xmlns:a16="http://schemas.microsoft.com/office/drawing/2014/main" id="{4E0300C8-E4E9-4E89-88A9-50F57E4C2939}"/>
            </a:ext>
          </a:extLst>
        </xdr:cNvPr>
        <xdr:cNvSpPr/>
      </xdr:nvSpPr>
      <xdr:spPr>
        <a:xfrm>
          <a:off x="21272500" y="67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146289</xdr:rowOff>
    </xdr:from>
    <xdr:to>
      <xdr:col>116</xdr:col>
      <xdr:colOff>63500</xdr:colOff>
      <xdr:row>39</xdr:row>
      <xdr:rowOff>146525</xdr:rowOff>
    </xdr:to>
    <xdr:cxnSp macro="">
      <xdr:nvCxnSpPr>
        <xdr:cNvPr id="585" name="直線コネクタ 584">
          <a:extLst>
            <a:ext uri="{FF2B5EF4-FFF2-40B4-BE49-F238E27FC236}">
              <a16:creationId xmlns:a16="http://schemas.microsoft.com/office/drawing/2014/main" id="{76201D4E-4D43-4CCC-B23C-3F692F4FB5BF}"/>
            </a:ext>
          </a:extLst>
        </xdr:cNvPr>
        <xdr:cNvCxnSpPr/>
      </xdr:nvCxnSpPr>
      <xdr:spPr>
        <a:xfrm flipV="1">
          <a:off x="21323300" y="6832839"/>
          <a:ext cx="8382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107978</xdr:rowOff>
    </xdr:from>
    <xdr:to>
      <xdr:col>107</xdr:col>
      <xdr:colOff>101600</xdr:colOff>
      <xdr:row>40</xdr:row>
      <xdr:rowOff>38128</xdr:rowOff>
    </xdr:to>
    <xdr:sp macro="" textlink="">
      <xdr:nvSpPr>
        <xdr:cNvPr id="586" name="楕円 585">
          <a:extLst>
            <a:ext uri="{FF2B5EF4-FFF2-40B4-BE49-F238E27FC236}">
              <a16:creationId xmlns:a16="http://schemas.microsoft.com/office/drawing/2014/main" id="{C303E1C9-0A4F-4A19-8ECF-6234419571DD}"/>
            </a:ext>
          </a:extLst>
        </xdr:cNvPr>
        <xdr:cNvSpPr/>
      </xdr:nvSpPr>
      <xdr:spPr>
        <a:xfrm>
          <a:off x="20383500" y="67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146525</xdr:rowOff>
    </xdr:from>
    <xdr:to>
      <xdr:col>111</xdr:col>
      <xdr:colOff>177800</xdr:colOff>
      <xdr:row>39</xdr:row>
      <xdr:rowOff>158778</xdr:rowOff>
    </xdr:to>
    <xdr:cxnSp macro="">
      <xdr:nvCxnSpPr>
        <xdr:cNvPr id="587" name="直線コネクタ 586">
          <a:extLst>
            <a:ext uri="{FF2B5EF4-FFF2-40B4-BE49-F238E27FC236}">
              <a16:creationId xmlns:a16="http://schemas.microsoft.com/office/drawing/2014/main" id="{19C500AA-095F-4C9E-A3BD-DAC8F665688E}"/>
            </a:ext>
          </a:extLst>
        </xdr:cNvPr>
        <xdr:cNvCxnSpPr/>
      </xdr:nvCxnSpPr>
      <xdr:spPr>
        <a:xfrm flipV="1">
          <a:off x="20434300" y="6833075"/>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117274</xdr:rowOff>
    </xdr:from>
    <xdr:to>
      <xdr:col>102</xdr:col>
      <xdr:colOff>165100</xdr:colOff>
      <xdr:row>40</xdr:row>
      <xdr:rowOff>47424</xdr:rowOff>
    </xdr:to>
    <xdr:sp macro="" textlink="">
      <xdr:nvSpPr>
        <xdr:cNvPr id="588" name="楕円 587">
          <a:extLst>
            <a:ext uri="{FF2B5EF4-FFF2-40B4-BE49-F238E27FC236}">
              <a16:creationId xmlns:a16="http://schemas.microsoft.com/office/drawing/2014/main" id="{25366332-D780-4B7B-8A9C-02980006F346}"/>
            </a:ext>
          </a:extLst>
        </xdr:cNvPr>
        <xdr:cNvSpPr/>
      </xdr:nvSpPr>
      <xdr:spPr>
        <a:xfrm>
          <a:off x="19494500" y="680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158778</xdr:rowOff>
    </xdr:from>
    <xdr:to>
      <xdr:col>107</xdr:col>
      <xdr:colOff>50800</xdr:colOff>
      <xdr:row>39</xdr:row>
      <xdr:rowOff>168074</xdr:rowOff>
    </xdr:to>
    <xdr:cxnSp macro="">
      <xdr:nvCxnSpPr>
        <xdr:cNvPr id="589" name="直線コネクタ 588">
          <a:extLst>
            <a:ext uri="{FF2B5EF4-FFF2-40B4-BE49-F238E27FC236}">
              <a16:creationId xmlns:a16="http://schemas.microsoft.com/office/drawing/2014/main" id="{13C73FF5-13D4-454C-A0E6-AB98B4FE4472}"/>
            </a:ext>
          </a:extLst>
        </xdr:cNvPr>
        <xdr:cNvCxnSpPr/>
      </xdr:nvCxnSpPr>
      <xdr:spPr>
        <a:xfrm flipV="1">
          <a:off x="19545300" y="6845328"/>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130388</xdr:rowOff>
    </xdr:from>
    <xdr:to>
      <xdr:col>98</xdr:col>
      <xdr:colOff>38100</xdr:colOff>
      <xdr:row>40</xdr:row>
      <xdr:rowOff>60538</xdr:rowOff>
    </xdr:to>
    <xdr:sp macro="" textlink="">
      <xdr:nvSpPr>
        <xdr:cNvPr id="590" name="楕円 589">
          <a:extLst>
            <a:ext uri="{FF2B5EF4-FFF2-40B4-BE49-F238E27FC236}">
              <a16:creationId xmlns:a16="http://schemas.microsoft.com/office/drawing/2014/main" id="{B3302242-C778-43F2-A57E-5677860B32CC}"/>
            </a:ext>
          </a:extLst>
        </xdr:cNvPr>
        <xdr:cNvSpPr/>
      </xdr:nvSpPr>
      <xdr:spPr>
        <a:xfrm>
          <a:off x="18605500" y="681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168074</xdr:rowOff>
    </xdr:from>
    <xdr:to>
      <xdr:col>102</xdr:col>
      <xdr:colOff>114300</xdr:colOff>
      <xdr:row>40</xdr:row>
      <xdr:rowOff>9738</xdr:rowOff>
    </xdr:to>
    <xdr:cxnSp macro="">
      <xdr:nvCxnSpPr>
        <xdr:cNvPr id="591" name="直線コネクタ 590">
          <a:extLst>
            <a:ext uri="{FF2B5EF4-FFF2-40B4-BE49-F238E27FC236}">
              <a16:creationId xmlns:a16="http://schemas.microsoft.com/office/drawing/2014/main" id="{F6A7767A-4540-40AC-9076-80DAAB2D7CD2}"/>
            </a:ext>
          </a:extLst>
        </xdr:cNvPr>
        <xdr:cNvCxnSpPr/>
      </xdr:nvCxnSpPr>
      <xdr:spPr>
        <a:xfrm flipV="1">
          <a:off x="18656300" y="6854624"/>
          <a:ext cx="889000" cy="1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98912</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ABF85803-CE1E-4C21-9F96-6CAC2124F130}"/>
            </a:ext>
          </a:extLst>
        </xdr:cNvPr>
        <xdr:cNvSpPr txBox="1"/>
      </xdr:nvSpPr>
      <xdr:spPr>
        <a:xfrm>
          <a:off x="21043411" y="644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125643</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DA3DDC77-A741-448C-BAC8-8571C40B1E3C}"/>
            </a:ext>
          </a:extLst>
        </xdr:cNvPr>
        <xdr:cNvSpPr txBox="1"/>
      </xdr:nvSpPr>
      <xdr:spPr>
        <a:xfrm>
          <a:off x="201671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122183</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690D0764-6BBF-4EB3-A49D-97BC4B38B051}"/>
            </a:ext>
          </a:extLst>
        </xdr:cNvPr>
        <xdr:cNvSpPr txBox="1"/>
      </xdr:nvSpPr>
      <xdr:spPr>
        <a:xfrm>
          <a:off x="19278111" y="646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161213</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C692E072-8AFB-4EF7-BD61-B3F11CC90775}"/>
            </a:ext>
          </a:extLst>
        </xdr:cNvPr>
        <xdr:cNvSpPr txBox="1"/>
      </xdr:nvSpPr>
      <xdr:spPr>
        <a:xfrm>
          <a:off x="18389111" y="65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17002</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439B11F8-0410-4F59-8500-BC0BF298C54C}"/>
            </a:ext>
          </a:extLst>
        </xdr:cNvPr>
        <xdr:cNvSpPr txBox="1"/>
      </xdr:nvSpPr>
      <xdr:spPr>
        <a:xfrm>
          <a:off x="21043411" y="687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29255</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51D42EDC-84B6-4F34-BB1E-0FEA8E5322BC}"/>
            </a:ext>
          </a:extLst>
        </xdr:cNvPr>
        <xdr:cNvSpPr txBox="1"/>
      </xdr:nvSpPr>
      <xdr:spPr>
        <a:xfrm>
          <a:off x="20167111" y="688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38551</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C51772E4-2BFC-45F5-A7B3-6A50E59CD444}"/>
            </a:ext>
          </a:extLst>
        </xdr:cNvPr>
        <xdr:cNvSpPr txBox="1"/>
      </xdr:nvSpPr>
      <xdr:spPr>
        <a:xfrm>
          <a:off x="19278111" y="68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51665</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BC56D310-6AE9-49DB-8C93-F780988EACBD}"/>
            </a:ext>
          </a:extLst>
        </xdr:cNvPr>
        <xdr:cNvSpPr txBox="1"/>
      </xdr:nvSpPr>
      <xdr:spPr>
        <a:xfrm>
          <a:off x="18389111" y="690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7945DCB5-EDFF-4863-A6BA-84D1ECBBA1B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ABAA4097-E776-4BB4-9F69-CED631FF71B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657C9E1F-38BC-49CA-9248-92D35B5B9E2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B1569346-865F-4E10-8A2E-020B8F6CF24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65374EB5-B6DD-44B4-949E-262C129AFB4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16D24442-88B8-413C-8432-FF649B48F55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AA7275E3-76FB-4570-BFB5-98A30CF915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FF3E01C3-4491-4729-A0E7-9740F428EAE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a:extLst>
            <a:ext uri="{FF2B5EF4-FFF2-40B4-BE49-F238E27FC236}">
              <a16:creationId xmlns:a16="http://schemas.microsoft.com/office/drawing/2014/main" id="{7D61DEA4-7827-4677-BAA6-7DD32A6CC88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a:extLst>
            <a:ext uri="{FF2B5EF4-FFF2-40B4-BE49-F238E27FC236}">
              <a16:creationId xmlns:a16="http://schemas.microsoft.com/office/drawing/2014/main" id="{064C3330-7906-4B61-8A20-126939E955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a:extLst>
            <a:ext uri="{FF2B5EF4-FFF2-40B4-BE49-F238E27FC236}">
              <a16:creationId xmlns:a16="http://schemas.microsoft.com/office/drawing/2014/main" id="{D498A3A0-AE0A-4249-B384-E93F92F863D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a:extLst>
            <a:ext uri="{FF2B5EF4-FFF2-40B4-BE49-F238E27FC236}">
              <a16:creationId xmlns:a16="http://schemas.microsoft.com/office/drawing/2014/main" id="{14DED025-FDE6-402D-8649-6BC173CF250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a:extLst>
            <a:ext uri="{FF2B5EF4-FFF2-40B4-BE49-F238E27FC236}">
              <a16:creationId xmlns:a16="http://schemas.microsoft.com/office/drawing/2014/main" id="{9F2A0880-6640-40DB-A2ED-D2F460F70F7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a:extLst>
            <a:ext uri="{FF2B5EF4-FFF2-40B4-BE49-F238E27FC236}">
              <a16:creationId xmlns:a16="http://schemas.microsoft.com/office/drawing/2014/main" id="{3603F8DD-5B2D-4D9E-A58A-C8F068F8B24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a:extLst>
            <a:ext uri="{FF2B5EF4-FFF2-40B4-BE49-F238E27FC236}">
              <a16:creationId xmlns:a16="http://schemas.microsoft.com/office/drawing/2014/main" id="{5EBB0414-BEDA-4056-83FF-358B9A93ADE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a:extLst>
            <a:ext uri="{FF2B5EF4-FFF2-40B4-BE49-F238E27FC236}">
              <a16:creationId xmlns:a16="http://schemas.microsoft.com/office/drawing/2014/main" id="{C877C1A5-8B3F-4B1A-9094-BE3D81850F4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2EC36B56-FD23-41F1-8656-4286FE1D16C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ECB12006-F6D9-430D-8C73-A849143DA01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4F055F36-E4DE-4DBE-9381-C1B1170CE33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D6B666C3-F430-4A39-BA68-EFA7125D54A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C2CE9B69-78D1-43B7-9CCB-2A1C4D1BBF4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AE72637E-408A-4EAE-BF14-DECB843FA52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B5D20DF7-EA1C-49C9-8DEB-251C683802E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D7DAAF53-C30F-4C2D-9387-79F6B991294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0B6590ED-7253-4B51-BDDB-324E3984775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C91849E9-E9E1-48C0-9E6D-62AD7570706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D1F604C9-9199-4899-AF67-910099103AA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a:extLst>
            <a:ext uri="{FF2B5EF4-FFF2-40B4-BE49-F238E27FC236}">
              <a16:creationId xmlns:a16="http://schemas.microsoft.com/office/drawing/2014/main" id="{491E4879-4288-40E0-8515-E635E8E7AF2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60B2768D-AC66-4D62-984E-DC6B07B4DE1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a:extLst>
            <a:ext uri="{FF2B5EF4-FFF2-40B4-BE49-F238E27FC236}">
              <a16:creationId xmlns:a16="http://schemas.microsoft.com/office/drawing/2014/main" id="{5B8DFDE5-87D8-471D-B7CA-105ED90ED26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a:extLst>
            <a:ext uri="{FF2B5EF4-FFF2-40B4-BE49-F238E27FC236}">
              <a16:creationId xmlns:a16="http://schemas.microsoft.com/office/drawing/2014/main" id="{F26E7D44-0B79-476E-B1CF-DADA966FFBA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a:extLst>
            <a:ext uri="{FF2B5EF4-FFF2-40B4-BE49-F238E27FC236}">
              <a16:creationId xmlns:a16="http://schemas.microsoft.com/office/drawing/2014/main" id="{3EE56307-F6E5-4DC5-A9EA-68ACB7BDDC3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a:extLst>
            <a:ext uri="{FF2B5EF4-FFF2-40B4-BE49-F238E27FC236}">
              <a16:creationId xmlns:a16="http://schemas.microsoft.com/office/drawing/2014/main" id="{EA714385-81D0-4F39-A383-E44ECE98113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a:extLst>
            <a:ext uri="{FF2B5EF4-FFF2-40B4-BE49-F238E27FC236}">
              <a16:creationId xmlns:a16="http://schemas.microsoft.com/office/drawing/2014/main" id="{94811132-4BB7-4C5D-8FF6-6A6142F8359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a:extLst>
            <a:ext uri="{FF2B5EF4-FFF2-40B4-BE49-F238E27FC236}">
              <a16:creationId xmlns:a16="http://schemas.microsoft.com/office/drawing/2014/main" id="{9583F33F-D063-4969-BAD9-1151E696D31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a:extLst>
            <a:ext uri="{FF2B5EF4-FFF2-40B4-BE49-F238E27FC236}">
              <a16:creationId xmlns:a16="http://schemas.microsoft.com/office/drawing/2014/main" id="{80D02367-2AF3-406D-9192-E393A844C0D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a:extLst>
            <a:ext uri="{FF2B5EF4-FFF2-40B4-BE49-F238E27FC236}">
              <a16:creationId xmlns:a16="http://schemas.microsoft.com/office/drawing/2014/main" id="{434471D1-6F67-420C-80CD-6A665CAF146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190143F6-8F37-4F8F-BA62-604EF48EEE2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a:extLst>
            <a:ext uri="{FF2B5EF4-FFF2-40B4-BE49-F238E27FC236}">
              <a16:creationId xmlns:a16="http://schemas.microsoft.com/office/drawing/2014/main" id="{E471AE48-7F03-4224-B9C0-187BB373520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a:extLst>
            <a:ext uri="{FF2B5EF4-FFF2-40B4-BE49-F238E27FC236}">
              <a16:creationId xmlns:a16="http://schemas.microsoft.com/office/drawing/2014/main" id="{09F0AFAA-E0AE-4A24-BCB0-E999B16F111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640" name="直線コネクタ 639">
          <a:extLst>
            <a:ext uri="{FF2B5EF4-FFF2-40B4-BE49-F238E27FC236}">
              <a16:creationId xmlns:a16="http://schemas.microsoft.com/office/drawing/2014/main" id="{712EC66D-B781-4BD6-A940-0F527192BD82}"/>
            </a:ext>
          </a:extLst>
        </xdr:cNvPr>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641" name="【消防施設】&#10;有形固定資産減価償却率最小値テキスト">
          <a:extLst>
            <a:ext uri="{FF2B5EF4-FFF2-40B4-BE49-F238E27FC236}">
              <a16:creationId xmlns:a16="http://schemas.microsoft.com/office/drawing/2014/main" id="{EAB655EE-3CD8-4442-8A80-2EA01B8CA3D4}"/>
            </a:ext>
          </a:extLst>
        </xdr:cNvPr>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642" name="直線コネクタ 641">
          <a:extLst>
            <a:ext uri="{FF2B5EF4-FFF2-40B4-BE49-F238E27FC236}">
              <a16:creationId xmlns:a16="http://schemas.microsoft.com/office/drawing/2014/main" id="{4D5B93C1-6CE2-4F22-A94A-9CF974A72986}"/>
            </a:ext>
          </a:extLst>
        </xdr:cNvPr>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643" name="【消防施設】&#10;有形固定資産減価償却率最大値テキスト">
          <a:extLst>
            <a:ext uri="{FF2B5EF4-FFF2-40B4-BE49-F238E27FC236}">
              <a16:creationId xmlns:a16="http://schemas.microsoft.com/office/drawing/2014/main" id="{F17C08B7-2A97-4AD6-9CBB-2F9F147A2A4E}"/>
            </a:ext>
          </a:extLst>
        </xdr:cNvPr>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644" name="直線コネクタ 643">
          <a:extLst>
            <a:ext uri="{FF2B5EF4-FFF2-40B4-BE49-F238E27FC236}">
              <a16:creationId xmlns:a16="http://schemas.microsoft.com/office/drawing/2014/main" id="{20028B96-05EE-456F-A9DA-5B715C45AACB}"/>
            </a:ext>
          </a:extLst>
        </xdr:cNvPr>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113047</xdr:rowOff>
    </xdr:from>
    <xdr:ext cx="405111" cy="259045"/>
    <xdr:sp macro="" textlink="">
      <xdr:nvSpPr>
        <xdr:cNvPr id="645" name="【消防施設】&#10;有形固定資産減価償却率平均値テキスト">
          <a:extLst>
            <a:ext uri="{FF2B5EF4-FFF2-40B4-BE49-F238E27FC236}">
              <a16:creationId xmlns:a16="http://schemas.microsoft.com/office/drawing/2014/main" id="{03DB8393-28A6-4BAB-B068-14AC9F911E8B}"/>
            </a:ext>
          </a:extLst>
        </xdr:cNvPr>
        <xdr:cNvSpPr txBox="1"/>
      </xdr:nvSpPr>
      <xdr:spPr>
        <a:xfrm>
          <a:off x="16357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46" name="フローチャート: 判断 645">
          <a:extLst>
            <a:ext uri="{FF2B5EF4-FFF2-40B4-BE49-F238E27FC236}">
              <a16:creationId xmlns:a16="http://schemas.microsoft.com/office/drawing/2014/main" id="{CE95F990-6E4D-4AF6-A2B2-87810E7644BA}"/>
            </a:ext>
          </a:extLst>
        </xdr:cNvPr>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47" name="フローチャート: 判断 646">
          <a:extLst>
            <a:ext uri="{FF2B5EF4-FFF2-40B4-BE49-F238E27FC236}">
              <a16:creationId xmlns:a16="http://schemas.microsoft.com/office/drawing/2014/main" id="{BE5A5CAE-E7B1-4A81-91D4-A28ACA91C7C9}"/>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648" name="フローチャート: 判断 647">
          <a:extLst>
            <a:ext uri="{FF2B5EF4-FFF2-40B4-BE49-F238E27FC236}">
              <a16:creationId xmlns:a16="http://schemas.microsoft.com/office/drawing/2014/main" id="{8C016BA4-59B8-4C47-9955-0FAE1A2B0B07}"/>
            </a:ext>
          </a:extLst>
        </xdr:cNvPr>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649" name="フローチャート: 判断 648">
          <a:extLst>
            <a:ext uri="{FF2B5EF4-FFF2-40B4-BE49-F238E27FC236}">
              <a16:creationId xmlns:a16="http://schemas.microsoft.com/office/drawing/2014/main" id="{8D575B80-1208-441C-A61E-B5202AD56D65}"/>
            </a:ext>
          </a:extLst>
        </xdr:cNvPr>
        <xdr:cNvSpPr/>
      </xdr:nvSpPr>
      <xdr:spPr>
        <a:xfrm>
          <a:off x="13652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50" name="フローチャート: 判断 649">
          <a:extLst>
            <a:ext uri="{FF2B5EF4-FFF2-40B4-BE49-F238E27FC236}">
              <a16:creationId xmlns:a16="http://schemas.microsoft.com/office/drawing/2014/main" id="{D569D8CA-3E33-478E-8A99-F6F737CC8127}"/>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2C1351EE-A0BF-41BC-86B6-73A3A0987D6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4051CC5-CDAE-4A8D-B4AF-E1A1554E345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6209A05D-004B-4610-B70D-A208EC4E58B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4B1E9D49-4814-47C4-89D9-206E46D948C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9D5B7765-90A1-4AE8-AED8-27043F32F7D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656" name="楕円 655">
          <a:extLst>
            <a:ext uri="{FF2B5EF4-FFF2-40B4-BE49-F238E27FC236}">
              <a16:creationId xmlns:a16="http://schemas.microsoft.com/office/drawing/2014/main" id="{7E32F0B3-1D88-469D-ABF1-EDCF232F9491}"/>
            </a:ext>
          </a:extLst>
        </xdr:cNvPr>
        <xdr:cNvSpPr/>
      </xdr:nvSpPr>
      <xdr:spPr>
        <a:xfrm>
          <a:off x="16268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80027</xdr:rowOff>
    </xdr:from>
    <xdr:ext cx="405111" cy="259045"/>
    <xdr:sp macro="" textlink="">
      <xdr:nvSpPr>
        <xdr:cNvPr id="657" name="【消防施設】&#10;有形固定資産減価償却率該当値テキスト">
          <a:extLst>
            <a:ext uri="{FF2B5EF4-FFF2-40B4-BE49-F238E27FC236}">
              <a16:creationId xmlns:a16="http://schemas.microsoft.com/office/drawing/2014/main" id="{D5882AF2-9E15-49C3-8585-38244C71B6C3}"/>
            </a:ext>
          </a:extLst>
        </xdr:cNvPr>
        <xdr:cNvSpPr txBox="1"/>
      </xdr:nvSpPr>
      <xdr:spPr>
        <a:xfrm>
          <a:off x="16357600"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57786</xdr:rowOff>
    </xdr:from>
    <xdr:to>
      <xdr:col>81</xdr:col>
      <xdr:colOff>101600</xdr:colOff>
      <xdr:row>81</xdr:row>
      <xdr:rowOff>159386</xdr:rowOff>
    </xdr:to>
    <xdr:sp macro="" textlink="">
      <xdr:nvSpPr>
        <xdr:cNvPr id="658" name="楕円 657">
          <a:extLst>
            <a:ext uri="{FF2B5EF4-FFF2-40B4-BE49-F238E27FC236}">
              <a16:creationId xmlns:a16="http://schemas.microsoft.com/office/drawing/2014/main" id="{049B9D50-461B-43E9-9670-A0E1FDDF0CD8}"/>
            </a:ext>
          </a:extLst>
        </xdr:cNvPr>
        <xdr:cNvSpPr/>
      </xdr:nvSpPr>
      <xdr:spPr>
        <a:xfrm>
          <a:off x="15430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108586</xdr:rowOff>
    </xdr:from>
    <xdr:to>
      <xdr:col>85</xdr:col>
      <xdr:colOff>127000</xdr:colOff>
      <xdr:row>81</xdr:row>
      <xdr:rowOff>152400</xdr:rowOff>
    </xdr:to>
    <xdr:cxnSp macro="">
      <xdr:nvCxnSpPr>
        <xdr:cNvPr id="659" name="直線コネクタ 658">
          <a:extLst>
            <a:ext uri="{FF2B5EF4-FFF2-40B4-BE49-F238E27FC236}">
              <a16:creationId xmlns:a16="http://schemas.microsoft.com/office/drawing/2014/main" id="{F9BB90B7-D9F0-41F6-BA3D-B29614123C34}"/>
            </a:ext>
          </a:extLst>
        </xdr:cNvPr>
        <xdr:cNvCxnSpPr/>
      </xdr:nvCxnSpPr>
      <xdr:spPr>
        <a:xfrm>
          <a:off x="15481300" y="1399603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40639</xdr:rowOff>
    </xdr:from>
    <xdr:to>
      <xdr:col>76</xdr:col>
      <xdr:colOff>165100</xdr:colOff>
      <xdr:row>81</xdr:row>
      <xdr:rowOff>142239</xdr:rowOff>
    </xdr:to>
    <xdr:sp macro="" textlink="">
      <xdr:nvSpPr>
        <xdr:cNvPr id="660" name="楕円 659">
          <a:extLst>
            <a:ext uri="{FF2B5EF4-FFF2-40B4-BE49-F238E27FC236}">
              <a16:creationId xmlns:a16="http://schemas.microsoft.com/office/drawing/2014/main" id="{DFDDC65E-8BB7-4CC3-93EA-9CC7367850B4}"/>
            </a:ext>
          </a:extLst>
        </xdr:cNvPr>
        <xdr:cNvSpPr/>
      </xdr:nvSpPr>
      <xdr:spPr>
        <a:xfrm>
          <a:off x="14541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91439</xdr:rowOff>
    </xdr:from>
    <xdr:to>
      <xdr:col>81</xdr:col>
      <xdr:colOff>50800</xdr:colOff>
      <xdr:row>81</xdr:row>
      <xdr:rowOff>108586</xdr:rowOff>
    </xdr:to>
    <xdr:cxnSp macro="">
      <xdr:nvCxnSpPr>
        <xdr:cNvPr id="661" name="直線コネクタ 660">
          <a:extLst>
            <a:ext uri="{FF2B5EF4-FFF2-40B4-BE49-F238E27FC236}">
              <a16:creationId xmlns:a16="http://schemas.microsoft.com/office/drawing/2014/main" id="{B02D55D8-3B96-4AD3-BBFF-F4D766300D70}"/>
            </a:ext>
          </a:extLst>
        </xdr:cNvPr>
        <xdr:cNvCxnSpPr/>
      </xdr:nvCxnSpPr>
      <xdr:spPr>
        <a:xfrm>
          <a:off x="14592300" y="1397888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156845</xdr:rowOff>
    </xdr:from>
    <xdr:to>
      <xdr:col>72</xdr:col>
      <xdr:colOff>38100</xdr:colOff>
      <xdr:row>81</xdr:row>
      <xdr:rowOff>86995</xdr:rowOff>
    </xdr:to>
    <xdr:sp macro="" textlink="">
      <xdr:nvSpPr>
        <xdr:cNvPr id="662" name="楕円 661">
          <a:extLst>
            <a:ext uri="{FF2B5EF4-FFF2-40B4-BE49-F238E27FC236}">
              <a16:creationId xmlns:a16="http://schemas.microsoft.com/office/drawing/2014/main" id="{08D72DAA-AC6C-4C29-8A41-B1CB055A70E2}"/>
            </a:ext>
          </a:extLst>
        </xdr:cNvPr>
        <xdr:cNvSpPr/>
      </xdr:nvSpPr>
      <xdr:spPr>
        <a:xfrm>
          <a:off x="13652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36195</xdr:rowOff>
    </xdr:from>
    <xdr:to>
      <xdr:col>76</xdr:col>
      <xdr:colOff>114300</xdr:colOff>
      <xdr:row>81</xdr:row>
      <xdr:rowOff>91439</xdr:rowOff>
    </xdr:to>
    <xdr:cxnSp macro="">
      <xdr:nvCxnSpPr>
        <xdr:cNvPr id="663" name="直線コネクタ 662">
          <a:extLst>
            <a:ext uri="{FF2B5EF4-FFF2-40B4-BE49-F238E27FC236}">
              <a16:creationId xmlns:a16="http://schemas.microsoft.com/office/drawing/2014/main" id="{02826777-796E-48A8-85F8-78F2791A0A74}"/>
            </a:ext>
          </a:extLst>
        </xdr:cNvPr>
        <xdr:cNvCxnSpPr/>
      </xdr:nvCxnSpPr>
      <xdr:spPr>
        <a:xfrm>
          <a:off x="13703300" y="139236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135889</xdr:rowOff>
    </xdr:from>
    <xdr:to>
      <xdr:col>67</xdr:col>
      <xdr:colOff>101600</xdr:colOff>
      <xdr:row>81</xdr:row>
      <xdr:rowOff>66039</xdr:rowOff>
    </xdr:to>
    <xdr:sp macro="" textlink="">
      <xdr:nvSpPr>
        <xdr:cNvPr id="664" name="楕円 663">
          <a:extLst>
            <a:ext uri="{FF2B5EF4-FFF2-40B4-BE49-F238E27FC236}">
              <a16:creationId xmlns:a16="http://schemas.microsoft.com/office/drawing/2014/main" id="{84A5645D-115B-48A6-A314-F8EAC1735CFF}"/>
            </a:ext>
          </a:extLst>
        </xdr:cNvPr>
        <xdr:cNvSpPr/>
      </xdr:nvSpPr>
      <xdr:spPr>
        <a:xfrm>
          <a:off x="12763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15239</xdr:rowOff>
    </xdr:from>
    <xdr:to>
      <xdr:col>71</xdr:col>
      <xdr:colOff>177800</xdr:colOff>
      <xdr:row>81</xdr:row>
      <xdr:rowOff>36195</xdr:rowOff>
    </xdr:to>
    <xdr:cxnSp macro="">
      <xdr:nvCxnSpPr>
        <xdr:cNvPr id="665" name="直線コネクタ 664">
          <a:extLst>
            <a:ext uri="{FF2B5EF4-FFF2-40B4-BE49-F238E27FC236}">
              <a16:creationId xmlns:a16="http://schemas.microsoft.com/office/drawing/2014/main" id="{EF8D0D59-6253-4BD8-93AF-7609CA03D146}"/>
            </a:ext>
          </a:extLst>
        </xdr:cNvPr>
        <xdr:cNvCxnSpPr/>
      </xdr:nvCxnSpPr>
      <xdr:spPr>
        <a:xfrm>
          <a:off x="12814300" y="139026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666" name="n_1aveValue【消防施設】&#10;有形固定資産減価償却率">
          <a:extLst>
            <a:ext uri="{FF2B5EF4-FFF2-40B4-BE49-F238E27FC236}">
              <a16:creationId xmlns:a16="http://schemas.microsoft.com/office/drawing/2014/main" id="{2985B4FD-C661-4920-9163-A4040DF65D5F}"/>
            </a:ext>
          </a:extLst>
        </xdr:cNvPr>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667" name="n_2aveValue【消防施設】&#10;有形固定資産減価償却率">
          <a:extLst>
            <a:ext uri="{FF2B5EF4-FFF2-40B4-BE49-F238E27FC236}">
              <a16:creationId xmlns:a16="http://schemas.microsoft.com/office/drawing/2014/main" id="{5CC3A5AE-EF2E-44B3-B2A6-9B9C89BB8E84}"/>
            </a:ext>
          </a:extLst>
        </xdr:cNvPr>
        <xdr:cNvSpPr txBox="1"/>
      </xdr:nvSpPr>
      <xdr:spPr>
        <a:xfrm>
          <a:off x="14389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116222</xdr:rowOff>
    </xdr:from>
    <xdr:ext cx="405111" cy="259045"/>
    <xdr:sp macro="" textlink="">
      <xdr:nvSpPr>
        <xdr:cNvPr id="668" name="n_3aveValue【消防施設】&#10;有形固定資産減価償却率">
          <a:extLst>
            <a:ext uri="{FF2B5EF4-FFF2-40B4-BE49-F238E27FC236}">
              <a16:creationId xmlns:a16="http://schemas.microsoft.com/office/drawing/2014/main" id="{A5133495-BF72-4C62-BFA7-49D860B5B8BE}"/>
            </a:ext>
          </a:extLst>
        </xdr:cNvPr>
        <xdr:cNvSpPr txBox="1"/>
      </xdr:nvSpPr>
      <xdr:spPr>
        <a:xfrm>
          <a:off x="13500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669" name="n_4aveValue【消防施設】&#10;有形固定資産減価償却率">
          <a:extLst>
            <a:ext uri="{FF2B5EF4-FFF2-40B4-BE49-F238E27FC236}">
              <a16:creationId xmlns:a16="http://schemas.microsoft.com/office/drawing/2014/main" id="{E96926A4-F19B-4F1E-8ED0-76289A809F62}"/>
            </a:ext>
          </a:extLst>
        </xdr:cNvPr>
        <xdr:cNvSpPr txBox="1"/>
      </xdr:nvSpPr>
      <xdr:spPr>
        <a:xfrm>
          <a:off x="12611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4463</xdr:rowOff>
    </xdr:from>
    <xdr:ext cx="405111" cy="259045"/>
    <xdr:sp macro="" textlink="">
      <xdr:nvSpPr>
        <xdr:cNvPr id="670" name="n_1mainValue【消防施設】&#10;有形固定資産減価償却率">
          <a:extLst>
            <a:ext uri="{FF2B5EF4-FFF2-40B4-BE49-F238E27FC236}">
              <a16:creationId xmlns:a16="http://schemas.microsoft.com/office/drawing/2014/main" id="{F27516C5-E030-40BA-B2A3-1E9FED76A6CA}"/>
            </a:ext>
          </a:extLst>
        </xdr:cNvPr>
        <xdr:cNvSpPr txBox="1"/>
      </xdr:nvSpPr>
      <xdr:spPr>
        <a:xfrm>
          <a:off x="15266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158766</xdr:rowOff>
    </xdr:from>
    <xdr:ext cx="405111" cy="259045"/>
    <xdr:sp macro="" textlink="">
      <xdr:nvSpPr>
        <xdr:cNvPr id="671" name="n_2mainValue【消防施設】&#10;有形固定資産減価償却率">
          <a:extLst>
            <a:ext uri="{FF2B5EF4-FFF2-40B4-BE49-F238E27FC236}">
              <a16:creationId xmlns:a16="http://schemas.microsoft.com/office/drawing/2014/main" id="{E2B485F8-197E-4ED4-B7B5-A20986904317}"/>
            </a:ext>
          </a:extLst>
        </xdr:cNvPr>
        <xdr:cNvSpPr txBox="1"/>
      </xdr:nvSpPr>
      <xdr:spPr>
        <a:xfrm>
          <a:off x="143897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103522</xdr:rowOff>
    </xdr:from>
    <xdr:ext cx="405111" cy="259045"/>
    <xdr:sp macro="" textlink="">
      <xdr:nvSpPr>
        <xdr:cNvPr id="672" name="n_3mainValue【消防施設】&#10;有形固定資産減価償却率">
          <a:extLst>
            <a:ext uri="{FF2B5EF4-FFF2-40B4-BE49-F238E27FC236}">
              <a16:creationId xmlns:a16="http://schemas.microsoft.com/office/drawing/2014/main" id="{2F85A021-EB17-48C0-8396-8290BCAC54B5}"/>
            </a:ext>
          </a:extLst>
        </xdr:cNvPr>
        <xdr:cNvSpPr txBox="1"/>
      </xdr:nvSpPr>
      <xdr:spPr>
        <a:xfrm>
          <a:off x="13500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82566</xdr:rowOff>
    </xdr:from>
    <xdr:ext cx="405111" cy="259045"/>
    <xdr:sp macro="" textlink="">
      <xdr:nvSpPr>
        <xdr:cNvPr id="673" name="n_4mainValue【消防施設】&#10;有形固定資産減価償却率">
          <a:extLst>
            <a:ext uri="{FF2B5EF4-FFF2-40B4-BE49-F238E27FC236}">
              <a16:creationId xmlns:a16="http://schemas.microsoft.com/office/drawing/2014/main" id="{3BA3EEB6-8536-4DA5-B8C6-1063F6D48734}"/>
            </a:ext>
          </a:extLst>
        </xdr:cNvPr>
        <xdr:cNvSpPr txBox="1"/>
      </xdr:nvSpPr>
      <xdr:spPr>
        <a:xfrm>
          <a:off x="12611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FCC2E7E8-3E0D-4B5D-87AF-81740DDBDA5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1693B55E-9BDA-4374-9AED-A52693575BE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B62EE984-2375-43D8-BFFE-F732736C314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219380C0-9604-41C3-88E1-38D3415F8B1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5B608501-629C-457F-8BBA-EE392B5F46D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FBAD12F1-BD2E-4E41-BFE1-0D83D22DE65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1C0BCF11-1317-4255-971C-1E9B64C405D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677B3F45-AD1F-4C4D-B275-DC44D1A9BB0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AC983150-193F-412C-AC46-DE7FEF1CCEF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B3885612-7DAA-46FE-97A7-DEC41E3CC29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4" name="直線コネクタ 683">
          <a:extLst>
            <a:ext uri="{FF2B5EF4-FFF2-40B4-BE49-F238E27FC236}">
              <a16:creationId xmlns:a16="http://schemas.microsoft.com/office/drawing/2014/main" id="{D871470D-C0EE-42D9-8817-E142FCD4B79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5" name="テキスト ボックス 684">
          <a:extLst>
            <a:ext uri="{FF2B5EF4-FFF2-40B4-BE49-F238E27FC236}">
              <a16:creationId xmlns:a16="http://schemas.microsoft.com/office/drawing/2014/main" id="{61256CBC-48F5-49AC-8FA6-EEA095A17AE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6" name="直線コネクタ 685">
          <a:extLst>
            <a:ext uri="{FF2B5EF4-FFF2-40B4-BE49-F238E27FC236}">
              <a16:creationId xmlns:a16="http://schemas.microsoft.com/office/drawing/2014/main" id="{64CDB860-3FC0-4768-B535-E8D4A533C34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7" name="テキスト ボックス 686">
          <a:extLst>
            <a:ext uri="{FF2B5EF4-FFF2-40B4-BE49-F238E27FC236}">
              <a16:creationId xmlns:a16="http://schemas.microsoft.com/office/drawing/2014/main" id="{D1F70B5E-9EFC-4569-B4EC-F6BDFCAFC73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8" name="直線コネクタ 687">
          <a:extLst>
            <a:ext uri="{FF2B5EF4-FFF2-40B4-BE49-F238E27FC236}">
              <a16:creationId xmlns:a16="http://schemas.microsoft.com/office/drawing/2014/main" id="{A3B515B4-A07E-4BA2-A4ED-5E147263A77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9" name="テキスト ボックス 688">
          <a:extLst>
            <a:ext uri="{FF2B5EF4-FFF2-40B4-BE49-F238E27FC236}">
              <a16:creationId xmlns:a16="http://schemas.microsoft.com/office/drawing/2014/main" id="{335C1927-A64D-4D40-AB23-2EB61CB38BE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0" name="直線コネクタ 689">
          <a:extLst>
            <a:ext uri="{FF2B5EF4-FFF2-40B4-BE49-F238E27FC236}">
              <a16:creationId xmlns:a16="http://schemas.microsoft.com/office/drawing/2014/main" id="{F23ECD09-4569-4912-8D2A-B0D3036E49F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1" name="テキスト ボックス 690">
          <a:extLst>
            <a:ext uri="{FF2B5EF4-FFF2-40B4-BE49-F238E27FC236}">
              <a16:creationId xmlns:a16="http://schemas.microsoft.com/office/drawing/2014/main" id="{3EC888F6-A873-44CE-B60A-0CA1443B407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2" name="直線コネクタ 691">
          <a:extLst>
            <a:ext uri="{FF2B5EF4-FFF2-40B4-BE49-F238E27FC236}">
              <a16:creationId xmlns:a16="http://schemas.microsoft.com/office/drawing/2014/main" id="{992A949C-7A92-41D1-93B0-F33B8013DA6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3" name="テキスト ボックス 692">
          <a:extLst>
            <a:ext uri="{FF2B5EF4-FFF2-40B4-BE49-F238E27FC236}">
              <a16:creationId xmlns:a16="http://schemas.microsoft.com/office/drawing/2014/main" id="{8035222A-8047-4BFE-8AC6-554D6342685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1ABFAC46-C4CB-4EA3-AC44-3C073E5D99E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7A53703A-F620-441E-9286-E52E385869B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a:extLst>
            <a:ext uri="{FF2B5EF4-FFF2-40B4-BE49-F238E27FC236}">
              <a16:creationId xmlns:a16="http://schemas.microsoft.com/office/drawing/2014/main" id="{1D4C700C-E79F-4C94-B811-FBB2D125112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697" name="直線コネクタ 696">
          <a:extLst>
            <a:ext uri="{FF2B5EF4-FFF2-40B4-BE49-F238E27FC236}">
              <a16:creationId xmlns:a16="http://schemas.microsoft.com/office/drawing/2014/main" id="{66F548B7-A0F1-47BF-9D55-71E5E110CD22}"/>
            </a:ext>
          </a:extLst>
        </xdr:cNvPr>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98" name="【消防施設】&#10;一人当たり面積最小値テキスト">
          <a:extLst>
            <a:ext uri="{FF2B5EF4-FFF2-40B4-BE49-F238E27FC236}">
              <a16:creationId xmlns:a16="http://schemas.microsoft.com/office/drawing/2014/main" id="{5B466D4E-8C4F-42EF-86A9-C50CB0230F74}"/>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99" name="直線コネクタ 698">
          <a:extLst>
            <a:ext uri="{FF2B5EF4-FFF2-40B4-BE49-F238E27FC236}">
              <a16:creationId xmlns:a16="http://schemas.microsoft.com/office/drawing/2014/main" id="{BDB84C14-D765-4A60-A231-EB79763424CA}"/>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00" name="【消防施設】&#10;一人当たり面積最大値テキスト">
          <a:extLst>
            <a:ext uri="{FF2B5EF4-FFF2-40B4-BE49-F238E27FC236}">
              <a16:creationId xmlns:a16="http://schemas.microsoft.com/office/drawing/2014/main" id="{66569202-DD89-4CB1-BEFA-83FFF006A0A9}"/>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01" name="直線コネクタ 700">
          <a:extLst>
            <a:ext uri="{FF2B5EF4-FFF2-40B4-BE49-F238E27FC236}">
              <a16:creationId xmlns:a16="http://schemas.microsoft.com/office/drawing/2014/main" id="{80D9BF0E-00CA-4B6E-B796-12F2EDB80647}"/>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2" name="【消防施設】&#10;一人当たり面積平均値テキスト">
          <a:extLst>
            <a:ext uri="{FF2B5EF4-FFF2-40B4-BE49-F238E27FC236}">
              <a16:creationId xmlns:a16="http://schemas.microsoft.com/office/drawing/2014/main" id="{E8B2EB0C-5447-4BB7-98FD-D56613E9539A}"/>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03" name="フローチャート: 判断 702">
          <a:extLst>
            <a:ext uri="{FF2B5EF4-FFF2-40B4-BE49-F238E27FC236}">
              <a16:creationId xmlns:a16="http://schemas.microsoft.com/office/drawing/2014/main" id="{B03C16E4-945E-4C96-B2A0-76793A050ABE}"/>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704" name="フローチャート: 判断 703">
          <a:extLst>
            <a:ext uri="{FF2B5EF4-FFF2-40B4-BE49-F238E27FC236}">
              <a16:creationId xmlns:a16="http://schemas.microsoft.com/office/drawing/2014/main" id="{D424BAD0-D008-4CED-97F0-5C49364ACB08}"/>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5" name="フローチャート: 判断 704">
          <a:extLst>
            <a:ext uri="{FF2B5EF4-FFF2-40B4-BE49-F238E27FC236}">
              <a16:creationId xmlns:a16="http://schemas.microsoft.com/office/drawing/2014/main" id="{2D50902B-9E36-437E-8315-D6905FBFECC1}"/>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06" name="フローチャート: 判断 705">
          <a:extLst>
            <a:ext uri="{FF2B5EF4-FFF2-40B4-BE49-F238E27FC236}">
              <a16:creationId xmlns:a16="http://schemas.microsoft.com/office/drawing/2014/main" id="{0FA9AAEC-116D-4C18-9063-6C158741CFC7}"/>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707" name="フローチャート: 判断 706">
          <a:extLst>
            <a:ext uri="{FF2B5EF4-FFF2-40B4-BE49-F238E27FC236}">
              <a16:creationId xmlns:a16="http://schemas.microsoft.com/office/drawing/2014/main" id="{CCF1DA31-CDA1-494D-9C53-F6E6B5710900}"/>
            </a:ext>
          </a:extLst>
        </xdr:cNvPr>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589F4C59-A803-429E-9A6E-FA958EE8C6C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1D6E5369-CCCD-4E57-956A-A876E9F31C6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562ECDC-E3AB-4204-922B-F40CF0A22BE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9DB15492-FDDE-4025-A2B8-4E4A56CD46D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B446F676-2B30-4F7E-842D-4808338CD2F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13" name="楕円 712">
          <a:extLst>
            <a:ext uri="{FF2B5EF4-FFF2-40B4-BE49-F238E27FC236}">
              <a16:creationId xmlns:a16="http://schemas.microsoft.com/office/drawing/2014/main" id="{0EDE76C6-DD37-445D-B52E-CB5443565F69}"/>
            </a:ext>
          </a:extLst>
        </xdr:cNvPr>
        <xdr:cNvSpPr/>
      </xdr:nvSpPr>
      <xdr:spPr>
        <a:xfrm>
          <a:off x="22110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714" name="【消防施設】&#10;一人当たり面積該当値テキスト">
          <a:extLst>
            <a:ext uri="{FF2B5EF4-FFF2-40B4-BE49-F238E27FC236}">
              <a16:creationId xmlns:a16="http://schemas.microsoft.com/office/drawing/2014/main" id="{6CC8DD4B-C7A5-4210-BBB3-7AE88428E645}"/>
            </a:ext>
          </a:extLst>
        </xdr:cNvPr>
        <xdr:cNvSpPr txBox="1"/>
      </xdr:nvSpPr>
      <xdr:spPr>
        <a:xfrm>
          <a:off x="22199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82550</xdr:rowOff>
    </xdr:from>
    <xdr:to>
      <xdr:col>112</xdr:col>
      <xdr:colOff>38100</xdr:colOff>
      <xdr:row>82</xdr:row>
      <xdr:rowOff>12700</xdr:rowOff>
    </xdr:to>
    <xdr:sp macro="" textlink="">
      <xdr:nvSpPr>
        <xdr:cNvPr id="715" name="楕円 714">
          <a:extLst>
            <a:ext uri="{FF2B5EF4-FFF2-40B4-BE49-F238E27FC236}">
              <a16:creationId xmlns:a16="http://schemas.microsoft.com/office/drawing/2014/main" id="{3234F623-F48A-4AB3-A7D7-7BAFA96782BC}"/>
            </a:ext>
          </a:extLst>
        </xdr:cNvPr>
        <xdr:cNvSpPr/>
      </xdr:nvSpPr>
      <xdr:spPr>
        <a:xfrm>
          <a:off x="2127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81</xdr:row>
      <xdr:rowOff>133350</xdr:rowOff>
    </xdr:to>
    <xdr:cxnSp macro="">
      <xdr:nvCxnSpPr>
        <xdr:cNvPr id="716" name="直線コネクタ 715">
          <a:extLst>
            <a:ext uri="{FF2B5EF4-FFF2-40B4-BE49-F238E27FC236}">
              <a16:creationId xmlns:a16="http://schemas.microsoft.com/office/drawing/2014/main" id="{580C3E0E-CF57-4701-8922-8D8325F6A1D1}"/>
            </a:ext>
          </a:extLst>
        </xdr:cNvPr>
        <xdr:cNvCxnSpPr/>
      </xdr:nvCxnSpPr>
      <xdr:spPr>
        <a:xfrm>
          <a:off x="21323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107950</xdr:rowOff>
    </xdr:from>
    <xdr:to>
      <xdr:col>107</xdr:col>
      <xdr:colOff>101600</xdr:colOff>
      <xdr:row>82</xdr:row>
      <xdr:rowOff>38100</xdr:rowOff>
    </xdr:to>
    <xdr:sp macro="" textlink="">
      <xdr:nvSpPr>
        <xdr:cNvPr id="717" name="楕円 716">
          <a:extLst>
            <a:ext uri="{FF2B5EF4-FFF2-40B4-BE49-F238E27FC236}">
              <a16:creationId xmlns:a16="http://schemas.microsoft.com/office/drawing/2014/main" id="{E31CE4E1-BEE0-42DD-A28B-2FA09E837CAD}"/>
            </a:ext>
          </a:extLst>
        </xdr:cNvPr>
        <xdr:cNvSpPr/>
      </xdr:nvSpPr>
      <xdr:spPr>
        <a:xfrm>
          <a:off x="20383500" y="139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133350</xdr:rowOff>
    </xdr:from>
    <xdr:to>
      <xdr:col>111</xdr:col>
      <xdr:colOff>177800</xdr:colOff>
      <xdr:row>81</xdr:row>
      <xdr:rowOff>158750</xdr:rowOff>
    </xdr:to>
    <xdr:cxnSp macro="">
      <xdr:nvCxnSpPr>
        <xdr:cNvPr id="718" name="直線コネクタ 717">
          <a:extLst>
            <a:ext uri="{FF2B5EF4-FFF2-40B4-BE49-F238E27FC236}">
              <a16:creationId xmlns:a16="http://schemas.microsoft.com/office/drawing/2014/main" id="{01301BDE-4874-4423-B0D5-7EA35FEF4699}"/>
            </a:ext>
          </a:extLst>
        </xdr:cNvPr>
        <xdr:cNvCxnSpPr/>
      </xdr:nvCxnSpPr>
      <xdr:spPr>
        <a:xfrm flipV="1">
          <a:off x="20434300" y="1402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719" name="楕円 718">
          <a:extLst>
            <a:ext uri="{FF2B5EF4-FFF2-40B4-BE49-F238E27FC236}">
              <a16:creationId xmlns:a16="http://schemas.microsoft.com/office/drawing/2014/main" id="{00746A25-04EC-4292-BFB0-ABF0E889C7E7}"/>
            </a:ext>
          </a:extLst>
        </xdr:cNvPr>
        <xdr:cNvSpPr/>
      </xdr:nvSpPr>
      <xdr:spPr>
        <a:xfrm>
          <a:off x="19494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158750</xdr:rowOff>
    </xdr:from>
    <xdr:to>
      <xdr:col>107</xdr:col>
      <xdr:colOff>50800</xdr:colOff>
      <xdr:row>82</xdr:row>
      <xdr:rowOff>0</xdr:rowOff>
    </xdr:to>
    <xdr:cxnSp macro="">
      <xdr:nvCxnSpPr>
        <xdr:cNvPr id="720" name="直線コネクタ 719">
          <a:extLst>
            <a:ext uri="{FF2B5EF4-FFF2-40B4-BE49-F238E27FC236}">
              <a16:creationId xmlns:a16="http://schemas.microsoft.com/office/drawing/2014/main" id="{621C16E9-D622-4FEB-9AB1-D07BE3CD7201}"/>
            </a:ext>
          </a:extLst>
        </xdr:cNvPr>
        <xdr:cNvCxnSpPr/>
      </xdr:nvCxnSpPr>
      <xdr:spPr>
        <a:xfrm flipV="1">
          <a:off x="19545300" y="14046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133350</xdr:rowOff>
    </xdr:from>
    <xdr:to>
      <xdr:col>98</xdr:col>
      <xdr:colOff>38100</xdr:colOff>
      <xdr:row>82</xdr:row>
      <xdr:rowOff>63500</xdr:rowOff>
    </xdr:to>
    <xdr:sp macro="" textlink="">
      <xdr:nvSpPr>
        <xdr:cNvPr id="721" name="楕円 720">
          <a:extLst>
            <a:ext uri="{FF2B5EF4-FFF2-40B4-BE49-F238E27FC236}">
              <a16:creationId xmlns:a16="http://schemas.microsoft.com/office/drawing/2014/main" id="{FF8F89D6-798A-4954-A240-B706885A4FBA}"/>
            </a:ext>
          </a:extLst>
        </xdr:cNvPr>
        <xdr:cNvSpPr/>
      </xdr:nvSpPr>
      <xdr:spPr>
        <a:xfrm>
          <a:off x="186055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0</xdr:rowOff>
    </xdr:from>
    <xdr:to>
      <xdr:col>102</xdr:col>
      <xdr:colOff>114300</xdr:colOff>
      <xdr:row>82</xdr:row>
      <xdr:rowOff>12700</xdr:rowOff>
    </xdr:to>
    <xdr:cxnSp macro="">
      <xdr:nvCxnSpPr>
        <xdr:cNvPr id="722" name="直線コネクタ 721">
          <a:extLst>
            <a:ext uri="{FF2B5EF4-FFF2-40B4-BE49-F238E27FC236}">
              <a16:creationId xmlns:a16="http://schemas.microsoft.com/office/drawing/2014/main" id="{60AB06E3-04DD-426C-8EC4-CD2612C87568}"/>
            </a:ext>
          </a:extLst>
        </xdr:cNvPr>
        <xdr:cNvCxnSpPr/>
      </xdr:nvCxnSpPr>
      <xdr:spPr>
        <a:xfrm flipV="1">
          <a:off x="18656300" y="14058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723" name="n_1aveValue【消防施設】&#10;一人当たり面積">
          <a:extLst>
            <a:ext uri="{FF2B5EF4-FFF2-40B4-BE49-F238E27FC236}">
              <a16:creationId xmlns:a16="http://schemas.microsoft.com/office/drawing/2014/main" id="{C0E14C81-D1DE-4DFB-AD2C-D1B2600430AB}"/>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24" name="n_2aveValue【消防施設】&#10;一人当たり面積">
          <a:extLst>
            <a:ext uri="{FF2B5EF4-FFF2-40B4-BE49-F238E27FC236}">
              <a16:creationId xmlns:a16="http://schemas.microsoft.com/office/drawing/2014/main" id="{B9127964-9619-4164-9B45-153988DD2754}"/>
            </a:ext>
          </a:extLst>
        </xdr:cNvPr>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725" name="n_3aveValue【消防施設】&#10;一人当たり面積">
          <a:extLst>
            <a:ext uri="{FF2B5EF4-FFF2-40B4-BE49-F238E27FC236}">
              <a16:creationId xmlns:a16="http://schemas.microsoft.com/office/drawing/2014/main" id="{878473E4-8ADC-4F8A-B6B3-7004110503FE}"/>
            </a:ext>
          </a:extLst>
        </xdr:cNvPr>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726" name="n_4aveValue【消防施設】&#10;一人当たり面積">
          <a:extLst>
            <a:ext uri="{FF2B5EF4-FFF2-40B4-BE49-F238E27FC236}">
              <a16:creationId xmlns:a16="http://schemas.microsoft.com/office/drawing/2014/main" id="{C6DDE0D8-648C-4235-A921-F686AEED8466}"/>
            </a:ext>
          </a:extLst>
        </xdr:cNvPr>
        <xdr:cNvSpPr txBox="1"/>
      </xdr:nvSpPr>
      <xdr:spPr>
        <a:xfrm>
          <a:off x="18421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29227</xdr:rowOff>
    </xdr:from>
    <xdr:ext cx="469744" cy="259045"/>
    <xdr:sp macro="" textlink="">
      <xdr:nvSpPr>
        <xdr:cNvPr id="727" name="n_1mainValue【消防施設】&#10;一人当たり面積">
          <a:extLst>
            <a:ext uri="{FF2B5EF4-FFF2-40B4-BE49-F238E27FC236}">
              <a16:creationId xmlns:a16="http://schemas.microsoft.com/office/drawing/2014/main" id="{4A51DE39-9E65-46E1-B955-BBCD0AB04ED6}"/>
            </a:ext>
          </a:extLst>
        </xdr:cNvPr>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54627</xdr:rowOff>
    </xdr:from>
    <xdr:ext cx="469744" cy="259045"/>
    <xdr:sp macro="" textlink="">
      <xdr:nvSpPr>
        <xdr:cNvPr id="728" name="n_2mainValue【消防施設】&#10;一人当たり面積">
          <a:extLst>
            <a:ext uri="{FF2B5EF4-FFF2-40B4-BE49-F238E27FC236}">
              <a16:creationId xmlns:a16="http://schemas.microsoft.com/office/drawing/2014/main" id="{941B1FEA-57CB-4AE3-A44C-F020B61FF65C}"/>
            </a:ext>
          </a:extLst>
        </xdr:cNvPr>
        <xdr:cNvSpPr txBox="1"/>
      </xdr:nvSpPr>
      <xdr:spPr>
        <a:xfrm>
          <a:off x="201994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729" name="n_3mainValue【消防施設】&#10;一人当たり面積">
          <a:extLst>
            <a:ext uri="{FF2B5EF4-FFF2-40B4-BE49-F238E27FC236}">
              <a16:creationId xmlns:a16="http://schemas.microsoft.com/office/drawing/2014/main" id="{9D9D6EA5-C1C5-4C10-AF13-F9681AD81F7A}"/>
            </a:ext>
          </a:extLst>
        </xdr:cNvPr>
        <xdr:cNvSpPr txBox="1"/>
      </xdr:nvSpPr>
      <xdr:spPr>
        <a:xfrm>
          <a:off x="19310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80027</xdr:rowOff>
    </xdr:from>
    <xdr:ext cx="469744" cy="259045"/>
    <xdr:sp macro="" textlink="">
      <xdr:nvSpPr>
        <xdr:cNvPr id="730" name="n_4mainValue【消防施設】&#10;一人当たり面積">
          <a:extLst>
            <a:ext uri="{FF2B5EF4-FFF2-40B4-BE49-F238E27FC236}">
              <a16:creationId xmlns:a16="http://schemas.microsoft.com/office/drawing/2014/main" id="{4FA38500-A40E-4BB5-B7F8-D8903AC72F09}"/>
            </a:ext>
          </a:extLst>
        </xdr:cNvPr>
        <xdr:cNvSpPr txBox="1"/>
      </xdr:nvSpPr>
      <xdr:spPr>
        <a:xfrm>
          <a:off x="18421427" y="137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B966B649-BEB5-4519-A83C-967B0C00806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2028B7F3-57B0-45AE-982F-BAF5712C482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539E95F0-A48C-40AA-B61C-5B87D99FA2F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3E190601-2C2A-40FE-ABD3-BB66906AF0C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848AA661-EA83-4AFE-B5EE-36CA16CD720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0A5BE76C-DB55-48A9-9653-3C6F789394B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D02866E3-B723-42E9-B69D-18318CE572F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C7CA800B-E3F7-48B5-BD4C-84828F3DDD1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CBFBFCD9-6384-4B6E-A8DA-140696BB968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4BEAA0F2-B158-4E26-9F7D-8D33BF7FB64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226998C2-3EE0-438F-B609-058C14222AE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2" name="直線コネクタ 741">
          <a:extLst>
            <a:ext uri="{FF2B5EF4-FFF2-40B4-BE49-F238E27FC236}">
              <a16:creationId xmlns:a16="http://schemas.microsoft.com/office/drawing/2014/main" id="{2023B431-1C38-4D82-9A59-876B2F4C55B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3" name="テキスト ボックス 742">
          <a:extLst>
            <a:ext uri="{FF2B5EF4-FFF2-40B4-BE49-F238E27FC236}">
              <a16:creationId xmlns:a16="http://schemas.microsoft.com/office/drawing/2014/main" id="{91974E1E-1339-4989-9A16-4411D59F513C}"/>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4" name="直線コネクタ 743">
          <a:extLst>
            <a:ext uri="{FF2B5EF4-FFF2-40B4-BE49-F238E27FC236}">
              <a16:creationId xmlns:a16="http://schemas.microsoft.com/office/drawing/2014/main" id="{9F7CDE04-C97F-4174-B1ED-5B3FD138D6A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5" name="テキスト ボックス 744">
          <a:extLst>
            <a:ext uri="{FF2B5EF4-FFF2-40B4-BE49-F238E27FC236}">
              <a16:creationId xmlns:a16="http://schemas.microsoft.com/office/drawing/2014/main" id="{B1CB10D0-4AD4-4D4C-AC86-70EC901FCEE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6" name="直線コネクタ 745">
          <a:extLst>
            <a:ext uri="{FF2B5EF4-FFF2-40B4-BE49-F238E27FC236}">
              <a16:creationId xmlns:a16="http://schemas.microsoft.com/office/drawing/2014/main" id="{FCEAC8BD-80B8-4DDA-9CF2-A544B7746A4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7" name="テキスト ボックス 746">
          <a:extLst>
            <a:ext uri="{FF2B5EF4-FFF2-40B4-BE49-F238E27FC236}">
              <a16:creationId xmlns:a16="http://schemas.microsoft.com/office/drawing/2014/main" id="{BF18A974-D5FE-48F3-B7CE-929E36EC0D7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8" name="直線コネクタ 747">
          <a:extLst>
            <a:ext uri="{FF2B5EF4-FFF2-40B4-BE49-F238E27FC236}">
              <a16:creationId xmlns:a16="http://schemas.microsoft.com/office/drawing/2014/main" id="{0133A6B4-DF11-46FF-921F-76A72642889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9" name="テキスト ボックス 748">
          <a:extLst>
            <a:ext uri="{FF2B5EF4-FFF2-40B4-BE49-F238E27FC236}">
              <a16:creationId xmlns:a16="http://schemas.microsoft.com/office/drawing/2014/main" id="{5C384C6E-41CD-4776-BACD-8B08DD0F481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0" name="直線コネクタ 749">
          <a:extLst>
            <a:ext uri="{FF2B5EF4-FFF2-40B4-BE49-F238E27FC236}">
              <a16:creationId xmlns:a16="http://schemas.microsoft.com/office/drawing/2014/main" id="{1C92C2AA-2D9F-4799-A339-80EDF59F0CB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1" name="テキスト ボックス 750">
          <a:extLst>
            <a:ext uri="{FF2B5EF4-FFF2-40B4-BE49-F238E27FC236}">
              <a16:creationId xmlns:a16="http://schemas.microsoft.com/office/drawing/2014/main" id="{C4CD8223-C4CA-4E93-828A-17FFB4E5585A}"/>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8B146230-878F-4B34-83B5-DD7F58451C1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5DDAFCEA-CA77-4DB2-906C-8AA59974A04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754" name="直線コネクタ 753">
          <a:extLst>
            <a:ext uri="{FF2B5EF4-FFF2-40B4-BE49-F238E27FC236}">
              <a16:creationId xmlns:a16="http://schemas.microsoft.com/office/drawing/2014/main" id="{E0021939-84B7-4FAD-903A-E14FB5589D61}"/>
            </a:ext>
          </a:extLst>
        </xdr:cNvPr>
        <xdr:cNvCxnSpPr/>
      </xdr:nvCxnSpPr>
      <xdr:spPr>
        <a:xfrm flipV="1">
          <a:off x="16318864" y="173926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755" name="【庁舎】&#10;有形固定資産減価償却率最小値テキスト">
          <a:extLst>
            <a:ext uri="{FF2B5EF4-FFF2-40B4-BE49-F238E27FC236}">
              <a16:creationId xmlns:a16="http://schemas.microsoft.com/office/drawing/2014/main" id="{525E3651-5421-4E11-9C86-A7254EC3E372}"/>
            </a:ext>
          </a:extLst>
        </xdr:cNvPr>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756" name="直線コネクタ 755">
          <a:extLst>
            <a:ext uri="{FF2B5EF4-FFF2-40B4-BE49-F238E27FC236}">
              <a16:creationId xmlns:a16="http://schemas.microsoft.com/office/drawing/2014/main" id="{44F50503-4F32-4D07-8011-4CBD891AE349}"/>
            </a:ext>
          </a:extLst>
        </xdr:cNvPr>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757" name="【庁舎】&#10;有形固定資産減価償却率最大値テキスト">
          <a:extLst>
            <a:ext uri="{FF2B5EF4-FFF2-40B4-BE49-F238E27FC236}">
              <a16:creationId xmlns:a16="http://schemas.microsoft.com/office/drawing/2014/main" id="{ADAD85FB-AF5E-4A8A-9F1C-AA69AB99B127}"/>
            </a:ext>
          </a:extLst>
        </xdr:cNvPr>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758" name="直線コネクタ 757">
          <a:extLst>
            <a:ext uri="{FF2B5EF4-FFF2-40B4-BE49-F238E27FC236}">
              <a16:creationId xmlns:a16="http://schemas.microsoft.com/office/drawing/2014/main" id="{86912D82-1954-4921-B32F-40B034FFBA1A}"/>
            </a:ext>
          </a:extLst>
        </xdr:cNvPr>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103522</xdr:rowOff>
    </xdr:from>
    <xdr:ext cx="405111" cy="259045"/>
    <xdr:sp macro="" textlink="">
      <xdr:nvSpPr>
        <xdr:cNvPr id="759" name="【庁舎】&#10;有形固定資産減価償却率平均値テキスト">
          <a:extLst>
            <a:ext uri="{FF2B5EF4-FFF2-40B4-BE49-F238E27FC236}">
              <a16:creationId xmlns:a16="http://schemas.microsoft.com/office/drawing/2014/main" id="{C8ED1AA7-C276-4B89-96CA-ADD883910411}"/>
            </a:ext>
          </a:extLst>
        </xdr:cNvPr>
        <xdr:cNvSpPr txBox="1"/>
      </xdr:nvSpPr>
      <xdr:spPr>
        <a:xfrm>
          <a:off x="16357600" y="1793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760" name="フローチャート: 判断 759">
          <a:extLst>
            <a:ext uri="{FF2B5EF4-FFF2-40B4-BE49-F238E27FC236}">
              <a16:creationId xmlns:a16="http://schemas.microsoft.com/office/drawing/2014/main" id="{E1CA9251-D93F-446D-9F30-C0C58452E854}"/>
            </a:ext>
          </a:extLst>
        </xdr:cNvPr>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761" name="フローチャート: 判断 760">
          <a:extLst>
            <a:ext uri="{FF2B5EF4-FFF2-40B4-BE49-F238E27FC236}">
              <a16:creationId xmlns:a16="http://schemas.microsoft.com/office/drawing/2014/main" id="{E5E688EF-B8D0-41B4-B4B1-EE6BF2ADEBB5}"/>
            </a:ext>
          </a:extLst>
        </xdr:cNvPr>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762" name="フローチャート: 判断 761">
          <a:extLst>
            <a:ext uri="{FF2B5EF4-FFF2-40B4-BE49-F238E27FC236}">
              <a16:creationId xmlns:a16="http://schemas.microsoft.com/office/drawing/2014/main" id="{4A42680C-D051-4509-8793-3D33085B7E79}"/>
            </a:ext>
          </a:extLst>
        </xdr:cNvPr>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763" name="フローチャート: 判断 762">
          <a:extLst>
            <a:ext uri="{FF2B5EF4-FFF2-40B4-BE49-F238E27FC236}">
              <a16:creationId xmlns:a16="http://schemas.microsoft.com/office/drawing/2014/main" id="{8BF510D3-21B1-41F5-BAC6-5B9EE4CD03A8}"/>
            </a:ext>
          </a:extLst>
        </xdr:cNvPr>
        <xdr:cNvSpPr/>
      </xdr:nvSpPr>
      <xdr:spPr>
        <a:xfrm>
          <a:off x="1365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764" name="フローチャート: 判断 763">
          <a:extLst>
            <a:ext uri="{FF2B5EF4-FFF2-40B4-BE49-F238E27FC236}">
              <a16:creationId xmlns:a16="http://schemas.microsoft.com/office/drawing/2014/main" id="{FE0D8543-9366-4243-BB0D-2A9363D6A34F}"/>
            </a:ext>
          </a:extLst>
        </xdr:cNvPr>
        <xdr:cNvSpPr/>
      </xdr:nvSpPr>
      <xdr:spPr>
        <a:xfrm>
          <a:off x="1276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26AB2106-0306-4E6C-98CD-A9CB9581B0B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49259548-56B4-4ADA-82A4-29A0B3B1394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E80E7463-BE48-4792-8AD3-3A14AC472B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FF94298B-A27C-4BCA-8954-ED40F3F6FCE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7B9BCFE8-B9C7-49E6-856B-20D2FE4E2F8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92075</xdr:rowOff>
    </xdr:from>
    <xdr:to>
      <xdr:col>85</xdr:col>
      <xdr:colOff>177800</xdr:colOff>
      <xdr:row>109</xdr:row>
      <xdr:rowOff>22225</xdr:rowOff>
    </xdr:to>
    <xdr:sp macro="" textlink="">
      <xdr:nvSpPr>
        <xdr:cNvPr id="770" name="楕円 769">
          <a:extLst>
            <a:ext uri="{FF2B5EF4-FFF2-40B4-BE49-F238E27FC236}">
              <a16:creationId xmlns:a16="http://schemas.microsoft.com/office/drawing/2014/main" id="{146E7EEF-8752-4ED1-B565-311F054AD70D}"/>
            </a:ext>
          </a:extLst>
        </xdr:cNvPr>
        <xdr:cNvSpPr/>
      </xdr:nvSpPr>
      <xdr:spPr>
        <a:xfrm>
          <a:off x="162687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7002</xdr:rowOff>
    </xdr:from>
    <xdr:ext cx="405111" cy="259045"/>
    <xdr:sp macro="" textlink="">
      <xdr:nvSpPr>
        <xdr:cNvPr id="771" name="【庁舎】&#10;有形固定資産減価償却率該当値テキスト">
          <a:extLst>
            <a:ext uri="{FF2B5EF4-FFF2-40B4-BE49-F238E27FC236}">
              <a16:creationId xmlns:a16="http://schemas.microsoft.com/office/drawing/2014/main" id="{45575DB4-EC15-42E2-A1F2-6BA35619DE26}"/>
            </a:ext>
          </a:extLst>
        </xdr:cNvPr>
        <xdr:cNvSpPr txBox="1"/>
      </xdr:nvSpPr>
      <xdr:spPr>
        <a:xfrm>
          <a:off x="16357600" y="1852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29211</xdr:rowOff>
    </xdr:from>
    <xdr:to>
      <xdr:col>81</xdr:col>
      <xdr:colOff>101600</xdr:colOff>
      <xdr:row>108</xdr:row>
      <xdr:rowOff>130811</xdr:rowOff>
    </xdr:to>
    <xdr:sp macro="" textlink="">
      <xdr:nvSpPr>
        <xdr:cNvPr id="772" name="楕円 771">
          <a:extLst>
            <a:ext uri="{FF2B5EF4-FFF2-40B4-BE49-F238E27FC236}">
              <a16:creationId xmlns:a16="http://schemas.microsoft.com/office/drawing/2014/main" id="{C32B695E-AA59-4751-81AD-7F8D2AF0641D}"/>
            </a:ext>
          </a:extLst>
        </xdr:cNvPr>
        <xdr:cNvSpPr/>
      </xdr:nvSpPr>
      <xdr:spPr>
        <a:xfrm>
          <a:off x="15430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80011</xdr:rowOff>
    </xdr:from>
    <xdr:to>
      <xdr:col>85</xdr:col>
      <xdr:colOff>127000</xdr:colOff>
      <xdr:row>108</xdr:row>
      <xdr:rowOff>142875</xdr:rowOff>
    </xdr:to>
    <xdr:cxnSp macro="">
      <xdr:nvCxnSpPr>
        <xdr:cNvPr id="773" name="直線コネクタ 772">
          <a:extLst>
            <a:ext uri="{FF2B5EF4-FFF2-40B4-BE49-F238E27FC236}">
              <a16:creationId xmlns:a16="http://schemas.microsoft.com/office/drawing/2014/main" id="{0E655985-0F19-4B10-8D83-766BA1B5EFEB}"/>
            </a:ext>
          </a:extLst>
        </xdr:cNvPr>
        <xdr:cNvCxnSpPr/>
      </xdr:nvCxnSpPr>
      <xdr:spPr>
        <a:xfrm>
          <a:off x="15481300" y="18596611"/>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6350</xdr:rowOff>
    </xdr:from>
    <xdr:to>
      <xdr:col>76</xdr:col>
      <xdr:colOff>165100</xdr:colOff>
      <xdr:row>108</xdr:row>
      <xdr:rowOff>107950</xdr:rowOff>
    </xdr:to>
    <xdr:sp macro="" textlink="">
      <xdr:nvSpPr>
        <xdr:cNvPr id="774" name="楕円 773">
          <a:extLst>
            <a:ext uri="{FF2B5EF4-FFF2-40B4-BE49-F238E27FC236}">
              <a16:creationId xmlns:a16="http://schemas.microsoft.com/office/drawing/2014/main" id="{0F01400E-6462-4666-B9C5-194B49FD9DD8}"/>
            </a:ext>
          </a:extLst>
        </xdr:cNvPr>
        <xdr:cNvSpPr/>
      </xdr:nvSpPr>
      <xdr:spPr>
        <a:xfrm>
          <a:off x="14541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57150</xdr:rowOff>
    </xdr:from>
    <xdr:to>
      <xdr:col>81</xdr:col>
      <xdr:colOff>50800</xdr:colOff>
      <xdr:row>108</xdr:row>
      <xdr:rowOff>80011</xdr:rowOff>
    </xdr:to>
    <xdr:cxnSp macro="">
      <xdr:nvCxnSpPr>
        <xdr:cNvPr id="775" name="直線コネクタ 774">
          <a:extLst>
            <a:ext uri="{FF2B5EF4-FFF2-40B4-BE49-F238E27FC236}">
              <a16:creationId xmlns:a16="http://schemas.microsoft.com/office/drawing/2014/main" id="{A11EED65-5604-439A-8F85-8707EB07F6D4}"/>
            </a:ext>
          </a:extLst>
        </xdr:cNvPr>
        <xdr:cNvCxnSpPr/>
      </xdr:nvCxnSpPr>
      <xdr:spPr>
        <a:xfrm>
          <a:off x="14592300" y="185737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132080</xdr:rowOff>
    </xdr:from>
    <xdr:to>
      <xdr:col>72</xdr:col>
      <xdr:colOff>38100</xdr:colOff>
      <xdr:row>108</xdr:row>
      <xdr:rowOff>62230</xdr:rowOff>
    </xdr:to>
    <xdr:sp macro="" textlink="">
      <xdr:nvSpPr>
        <xdr:cNvPr id="776" name="楕円 775">
          <a:extLst>
            <a:ext uri="{FF2B5EF4-FFF2-40B4-BE49-F238E27FC236}">
              <a16:creationId xmlns:a16="http://schemas.microsoft.com/office/drawing/2014/main" id="{C91AF9D3-B279-413B-9C8D-8C45B5CB49DB}"/>
            </a:ext>
          </a:extLst>
        </xdr:cNvPr>
        <xdr:cNvSpPr/>
      </xdr:nvSpPr>
      <xdr:spPr>
        <a:xfrm>
          <a:off x="13652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11430</xdr:rowOff>
    </xdr:from>
    <xdr:to>
      <xdr:col>76</xdr:col>
      <xdr:colOff>114300</xdr:colOff>
      <xdr:row>108</xdr:row>
      <xdr:rowOff>57150</xdr:rowOff>
    </xdr:to>
    <xdr:cxnSp macro="">
      <xdr:nvCxnSpPr>
        <xdr:cNvPr id="777" name="直線コネクタ 776">
          <a:extLst>
            <a:ext uri="{FF2B5EF4-FFF2-40B4-BE49-F238E27FC236}">
              <a16:creationId xmlns:a16="http://schemas.microsoft.com/office/drawing/2014/main" id="{7EA3ED71-44E7-45C1-9A07-DCF8A78CB4D3}"/>
            </a:ext>
          </a:extLst>
        </xdr:cNvPr>
        <xdr:cNvCxnSpPr/>
      </xdr:nvCxnSpPr>
      <xdr:spPr>
        <a:xfrm>
          <a:off x="13703300" y="185280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105411</xdr:rowOff>
    </xdr:from>
    <xdr:to>
      <xdr:col>67</xdr:col>
      <xdr:colOff>101600</xdr:colOff>
      <xdr:row>108</xdr:row>
      <xdr:rowOff>35561</xdr:rowOff>
    </xdr:to>
    <xdr:sp macro="" textlink="">
      <xdr:nvSpPr>
        <xdr:cNvPr id="778" name="楕円 777">
          <a:extLst>
            <a:ext uri="{FF2B5EF4-FFF2-40B4-BE49-F238E27FC236}">
              <a16:creationId xmlns:a16="http://schemas.microsoft.com/office/drawing/2014/main" id="{5C7E29A4-E435-4A57-A187-70520439E8E5}"/>
            </a:ext>
          </a:extLst>
        </xdr:cNvPr>
        <xdr:cNvSpPr/>
      </xdr:nvSpPr>
      <xdr:spPr>
        <a:xfrm>
          <a:off x="1276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156211</xdr:rowOff>
    </xdr:from>
    <xdr:to>
      <xdr:col>71</xdr:col>
      <xdr:colOff>177800</xdr:colOff>
      <xdr:row>108</xdr:row>
      <xdr:rowOff>11430</xdr:rowOff>
    </xdr:to>
    <xdr:cxnSp macro="">
      <xdr:nvCxnSpPr>
        <xdr:cNvPr id="779" name="直線コネクタ 778">
          <a:extLst>
            <a:ext uri="{FF2B5EF4-FFF2-40B4-BE49-F238E27FC236}">
              <a16:creationId xmlns:a16="http://schemas.microsoft.com/office/drawing/2014/main" id="{0694B84D-521F-42D9-A7D4-3F350B9D63DC}"/>
            </a:ext>
          </a:extLst>
        </xdr:cNvPr>
        <xdr:cNvCxnSpPr/>
      </xdr:nvCxnSpPr>
      <xdr:spPr>
        <a:xfrm>
          <a:off x="12814300" y="185013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780" name="n_1aveValue【庁舎】&#10;有形固定資産減価償却率">
          <a:extLst>
            <a:ext uri="{FF2B5EF4-FFF2-40B4-BE49-F238E27FC236}">
              <a16:creationId xmlns:a16="http://schemas.microsoft.com/office/drawing/2014/main" id="{40F43CAF-08F6-4D17-9436-BB0C584E0589}"/>
            </a:ext>
          </a:extLst>
        </xdr:cNvPr>
        <xdr:cNvSpPr txBox="1"/>
      </xdr:nvSpPr>
      <xdr:spPr>
        <a:xfrm>
          <a:off x="152660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76852</xdr:rowOff>
    </xdr:from>
    <xdr:ext cx="405111" cy="259045"/>
    <xdr:sp macro="" textlink="">
      <xdr:nvSpPr>
        <xdr:cNvPr id="781" name="n_2aveValue【庁舎】&#10;有形固定資産減価償却率">
          <a:extLst>
            <a:ext uri="{FF2B5EF4-FFF2-40B4-BE49-F238E27FC236}">
              <a16:creationId xmlns:a16="http://schemas.microsoft.com/office/drawing/2014/main" id="{255C3A80-D3BD-424A-A84D-82CCF96C5E57}"/>
            </a:ext>
          </a:extLst>
        </xdr:cNvPr>
        <xdr:cNvSpPr txBox="1"/>
      </xdr:nvSpPr>
      <xdr:spPr>
        <a:xfrm>
          <a:off x="14389744" y="1790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44466</xdr:rowOff>
    </xdr:from>
    <xdr:ext cx="405111" cy="259045"/>
    <xdr:sp macro="" textlink="">
      <xdr:nvSpPr>
        <xdr:cNvPr id="782" name="n_3aveValue【庁舎】&#10;有形固定資産減価償却率">
          <a:extLst>
            <a:ext uri="{FF2B5EF4-FFF2-40B4-BE49-F238E27FC236}">
              <a16:creationId xmlns:a16="http://schemas.microsoft.com/office/drawing/2014/main" id="{BB6D7006-C389-4E39-8474-1D0B2218417C}"/>
            </a:ext>
          </a:extLst>
        </xdr:cNvPr>
        <xdr:cNvSpPr txBox="1"/>
      </xdr:nvSpPr>
      <xdr:spPr>
        <a:xfrm>
          <a:off x="13500744" y="1787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48277</xdr:rowOff>
    </xdr:from>
    <xdr:ext cx="405111" cy="259045"/>
    <xdr:sp macro="" textlink="">
      <xdr:nvSpPr>
        <xdr:cNvPr id="783" name="n_4aveValue【庁舎】&#10;有形固定資産減価償却率">
          <a:extLst>
            <a:ext uri="{FF2B5EF4-FFF2-40B4-BE49-F238E27FC236}">
              <a16:creationId xmlns:a16="http://schemas.microsoft.com/office/drawing/2014/main" id="{64F97D98-5326-4781-BA45-00B579C6F2F7}"/>
            </a:ext>
          </a:extLst>
        </xdr:cNvPr>
        <xdr:cNvSpPr txBox="1"/>
      </xdr:nvSpPr>
      <xdr:spPr>
        <a:xfrm>
          <a:off x="12611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121938</xdr:rowOff>
    </xdr:from>
    <xdr:ext cx="405111" cy="259045"/>
    <xdr:sp macro="" textlink="">
      <xdr:nvSpPr>
        <xdr:cNvPr id="784" name="n_1mainValue【庁舎】&#10;有形固定資産減価償却率">
          <a:extLst>
            <a:ext uri="{FF2B5EF4-FFF2-40B4-BE49-F238E27FC236}">
              <a16:creationId xmlns:a16="http://schemas.microsoft.com/office/drawing/2014/main" id="{56FD2AA4-D407-4DBE-80BB-AC0DDBA01BAB}"/>
            </a:ext>
          </a:extLst>
        </xdr:cNvPr>
        <xdr:cNvSpPr txBox="1"/>
      </xdr:nvSpPr>
      <xdr:spPr>
        <a:xfrm>
          <a:off x="15266044" y="1863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99077</xdr:rowOff>
    </xdr:from>
    <xdr:ext cx="405111" cy="259045"/>
    <xdr:sp macro="" textlink="">
      <xdr:nvSpPr>
        <xdr:cNvPr id="785" name="n_2mainValue【庁舎】&#10;有形固定資産減価償却率">
          <a:extLst>
            <a:ext uri="{FF2B5EF4-FFF2-40B4-BE49-F238E27FC236}">
              <a16:creationId xmlns:a16="http://schemas.microsoft.com/office/drawing/2014/main" id="{13F83378-8A27-44B6-A470-B03A0C86B50F}"/>
            </a:ext>
          </a:extLst>
        </xdr:cNvPr>
        <xdr:cNvSpPr txBox="1"/>
      </xdr:nvSpPr>
      <xdr:spPr>
        <a:xfrm>
          <a:off x="14389744" y="186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53357</xdr:rowOff>
    </xdr:from>
    <xdr:ext cx="405111" cy="259045"/>
    <xdr:sp macro="" textlink="">
      <xdr:nvSpPr>
        <xdr:cNvPr id="786" name="n_3mainValue【庁舎】&#10;有形固定資産減価償却率">
          <a:extLst>
            <a:ext uri="{FF2B5EF4-FFF2-40B4-BE49-F238E27FC236}">
              <a16:creationId xmlns:a16="http://schemas.microsoft.com/office/drawing/2014/main" id="{00EB8E04-CB26-4914-BC00-F39DE6B28419}"/>
            </a:ext>
          </a:extLst>
        </xdr:cNvPr>
        <xdr:cNvSpPr txBox="1"/>
      </xdr:nvSpPr>
      <xdr:spPr>
        <a:xfrm>
          <a:off x="13500744"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26688</xdr:rowOff>
    </xdr:from>
    <xdr:ext cx="405111" cy="259045"/>
    <xdr:sp macro="" textlink="">
      <xdr:nvSpPr>
        <xdr:cNvPr id="787" name="n_4mainValue【庁舎】&#10;有形固定資産減価償却率">
          <a:extLst>
            <a:ext uri="{FF2B5EF4-FFF2-40B4-BE49-F238E27FC236}">
              <a16:creationId xmlns:a16="http://schemas.microsoft.com/office/drawing/2014/main" id="{5E046E07-0105-4392-A1A4-38FCB99233A7}"/>
            </a:ext>
          </a:extLst>
        </xdr:cNvPr>
        <xdr:cNvSpPr txBox="1"/>
      </xdr:nvSpPr>
      <xdr:spPr>
        <a:xfrm>
          <a:off x="12611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3EEB6D43-E361-42AF-95A1-877C679C80C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F6DD2854-B9D2-4FD3-8642-236FB0938B2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18EFBBF5-0FC2-4F3F-B546-CD19E3F8999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B9300F8A-9FFE-44DF-9963-6E09602FCBB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517EB128-2AC0-4DA8-8F6D-7C993383444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4C58340C-ABA4-47A5-B64D-44CC6F66B7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24973369-E942-4583-B1F9-843A2F26F6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E43DFCA8-E0C2-40C9-85D2-CB475789C0B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7D2055A4-AFB0-40AB-A16F-DB7EEDB868E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94198920-D6E6-4E99-88DD-AFC7AA3C733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8" name="直線コネクタ 797">
          <a:extLst>
            <a:ext uri="{FF2B5EF4-FFF2-40B4-BE49-F238E27FC236}">
              <a16:creationId xmlns:a16="http://schemas.microsoft.com/office/drawing/2014/main" id="{2F2D407F-06C7-4AC7-A6F1-1078A0C1FCF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9" name="テキスト ボックス 798">
          <a:extLst>
            <a:ext uri="{FF2B5EF4-FFF2-40B4-BE49-F238E27FC236}">
              <a16:creationId xmlns:a16="http://schemas.microsoft.com/office/drawing/2014/main" id="{AE99A1E4-8B73-4EF6-8B93-DB50456C80E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0" name="直線コネクタ 799">
          <a:extLst>
            <a:ext uri="{FF2B5EF4-FFF2-40B4-BE49-F238E27FC236}">
              <a16:creationId xmlns:a16="http://schemas.microsoft.com/office/drawing/2014/main" id="{24F0DE67-4993-470B-BC81-CA444AD2D27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1" name="テキスト ボックス 800">
          <a:extLst>
            <a:ext uri="{FF2B5EF4-FFF2-40B4-BE49-F238E27FC236}">
              <a16:creationId xmlns:a16="http://schemas.microsoft.com/office/drawing/2014/main" id="{68175010-9AEC-456E-A19F-0C616DF38B5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2" name="直線コネクタ 801">
          <a:extLst>
            <a:ext uri="{FF2B5EF4-FFF2-40B4-BE49-F238E27FC236}">
              <a16:creationId xmlns:a16="http://schemas.microsoft.com/office/drawing/2014/main" id="{320E7A7E-4CFB-434B-A02F-D4DCE609947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3" name="テキスト ボックス 802">
          <a:extLst>
            <a:ext uri="{FF2B5EF4-FFF2-40B4-BE49-F238E27FC236}">
              <a16:creationId xmlns:a16="http://schemas.microsoft.com/office/drawing/2014/main" id="{79D17F8F-FF16-471F-B80F-42A0D848DF5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4" name="直線コネクタ 803">
          <a:extLst>
            <a:ext uri="{FF2B5EF4-FFF2-40B4-BE49-F238E27FC236}">
              <a16:creationId xmlns:a16="http://schemas.microsoft.com/office/drawing/2014/main" id="{B09B4596-982A-4447-B1F4-69E8234589D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5" name="テキスト ボックス 804">
          <a:extLst>
            <a:ext uri="{FF2B5EF4-FFF2-40B4-BE49-F238E27FC236}">
              <a16:creationId xmlns:a16="http://schemas.microsoft.com/office/drawing/2014/main" id="{BD6268A2-5560-4A21-977E-E84EF913E37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6" name="直線コネクタ 805">
          <a:extLst>
            <a:ext uri="{FF2B5EF4-FFF2-40B4-BE49-F238E27FC236}">
              <a16:creationId xmlns:a16="http://schemas.microsoft.com/office/drawing/2014/main" id="{A753C5A6-4025-4139-B888-E96E755EB9C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7" name="テキスト ボックス 806">
          <a:extLst>
            <a:ext uri="{FF2B5EF4-FFF2-40B4-BE49-F238E27FC236}">
              <a16:creationId xmlns:a16="http://schemas.microsoft.com/office/drawing/2014/main" id="{04F3627E-E523-4CFD-B04C-3A2ECDF56DB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E56D231E-5321-4C09-889E-FBCAF2D0328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C2D2367D-AABD-48AA-8CB6-E6D4E05F981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EC1F1241-3F23-48A3-9C7D-96FE9D067B8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811" name="直線コネクタ 810">
          <a:extLst>
            <a:ext uri="{FF2B5EF4-FFF2-40B4-BE49-F238E27FC236}">
              <a16:creationId xmlns:a16="http://schemas.microsoft.com/office/drawing/2014/main" id="{16229509-168A-4B18-BCAB-43D93BCC5940}"/>
            </a:ext>
          </a:extLst>
        </xdr:cNvPr>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812" name="【庁舎】&#10;一人当たり面積最小値テキスト">
          <a:extLst>
            <a:ext uri="{FF2B5EF4-FFF2-40B4-BE49-F238E27FC236}">
              <a16:creationId xmlns:a16="http://schemas.microsoft.com/office/drawing/2014/main" id="{F0492418-84F8-4EC5-8544-42FE0E5733F3}"/>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813" name="直線コネクタ 812">
          <a:extLst>
            <a:ext uri="{FF2B5EF4-FFF2-40B4-BE49-F238E27FC236}">
              <a16:creationId xmlns:a16="http://schemas.microsoft.com/office/drawing/2014/main" id="{CAF7BF7A-C12A-4611-BA3D-6171D062CB90}"/>
            </a:ext>
          </a:extLst>
        </xdr:cNvPr>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14" name="【庁舎】&#10;一人当たり面積最大値テキスト">
          <a:extLst>
            <a:ext uri="{FF2B5EF4-FFF2-40B4-BE49-F238E27FC236}">
              <a16:creationId xmlns:a16="http://schemas.microsoft.com/office/drawing/2014/main" id="{3E91EA5A-2906-4F00-85C7-B0E396FB1371}"/>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15" name="直線コネクタ 814">
          <a:extLst>
            <a:ext uri="{FF2B5EF4-FFF2-40B4-BE49-F238E27FC236}">
              <a16:creationId xmlns:a16="http://schemas.microsoft.com/office/drawing/2014/main" id="{A1D46D82-3679-40DC-96C9-0909E343D4A7}"/>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816" name="【庁舎】&#10;一人当たり面積平均値テキスト">
          <a:extLst>
            <a:ext uri="{FF2B5EF4-FFF2-40B4-BE49-F238E27FC236}">
              <a16:creationId xmlns:a16="http://schemas.microsoft.com/office/drawing/2014/main" id="{2ABA2FF6-94A7-4C9D-9935-8129ED1B7354}"/>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17" name="フローチャート: 判断 816">
          <a:extLst>
            <a:ext uri="{FF2B5EF4-FFF2-40B4-BE49-F238E27FC236}">
              <a16:creationId xmlns:a16="http://schemas.microsoft.com/office/drawing/2014/main" id="{D05B9B19-97BE-4C9F-B4FE-AB86B74F0ED2}"/>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18" name="フローチャート: 判断 817">
          <a:extLst>
            <a:ext uri="{FF2B5EF4-FFF2-40B4-BE49-F238E27FC236}">
              <a16:creationId xmlns:a16="http://schemas.microsoft.com/office/drawing/2014/main" id="{BD40AE9B-A737-48AA-9B51-4AE58904C36E}"/>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819" name="フローチャート: 判断 818">
          <a:extLst>
            <a:ext uri="{FF2B5EF4-FFF2-40B4-BE49-F238E27FC236}">
              <a16:creationId xmlns:a16="http://schemas.microsoft.com/office/drawing/2014/main" id="{88F89E12-B4CC-4A32-9CDE-F615B2928735}"/>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820" name="フローチャート: 判断 819">
          <a:extLst>
            <a:ext uri="{FF2B5EF4-FFF2-40B4-BE49-F238E27FC236}">
              <a16:creationId xmlns:a16="http://schemas.microsoft.com/office/drawing/2014/main" id="{CD47E418-5C98-411A-B68E-F9C73B6D824D}"/>
            </a:ext>
          </a:extLst>
        </xdr:cNvPr>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821" name="フローチャート: 判断 820">
          <a:extLst>
            <a:ext uri="{FF2B5EF4-FFF2-40B4-BE49-F238E27FC236}">
              <a16:creationId xmlns:a16="http://schemas.microsoft.com/office/drawing/2014/main" id="{68C38208-8FE8-4DCA-9692-3ACC7A2D30E1}"/>
            </a:ext>
          </a:extLst>
        </xdr:cNvPr>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AE5D3475-0932-49E2-9D65-B793C520816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9F1F6CFC-8A59-4F0A-B312-8858E0C43F9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4F9A65B2-890B-4498-B336-80ED498144C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5B745849-00BB-4951-BA3F-3BA977D5310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C31DEC61-4750-4FAF-AADB-0B86C95ACBA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55880</xdr:rowOff>
    </xdr:from>
    <xdr:to>
      <xdr:col>116</xdr:col>
      <xdr:colOff>114300</xdr:colOff>
      <xdr:row>105</xdr:row>
      <xdr:rowOff>157480</xdr:rowOff>
    </xdr:to>
    <xdr:sp macro="" textlink="">
      <xdr:nvSpPr>
        <xdr:cNvPr id="827" name="楕円 826">
          <a:extLst>
            <a:ext uri="{FF2B5EF4-FFF2-40B4-BE49-F238E27FC236}">
              <a16:creationId xmlns:a16="http://schemas.microsoft.com/office/drawing/2014/main" id="{60C5E42D-F9EE-40E4-AEBC-029ACDC8D1D1}"/>
            </a:ext>
          </a:extLst>
        </xdr:cNvPr>
        <xdr:cNvSpPr/>
      </xdr:nvSpPr>
      <xdr:spPr>
        <a:xfrm>
          <a:off x="221107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78757</xdr:rowOff>
    </xdr:from>
    <xdr:ext cx="469744" cy="259045"/>
    <xdr:sp macro="" textlink="">
      <xdr:nvSpPr>
        <xdr:cNvPr id="828" name="【庁舎】&#10;一人当たり面積該当値テキスト">
          <a:extLst>
            <a:ext uri="{FF2B5EF4-FFF2-40B4-BE49-F238E27FC236}">
              <a16:creationId xmlns:a16="http://schemas.microsoft.com/office/drawing/2014/main" id="{B8E40B79-80E1-4E6E-B64B-C15717A2E0E4}"/>
            </a:ext>
          </a:extLst>
        </xdr:cNvPr>
        <xdr:cNvSpPr txBox="1"/>
      </xdr:nvSpPr>
      <xdr:spPr>
        <a:xfrm>
          <a:off x="22199600"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829" name="楕円 828">
          <a:extLst>
            <a:ext uri="{FF2B5EF4-FFF2-40B4-BE49-F238E27FC236}">
              <a16:creationId xmlns:a16="http://schemas.microsoft.com/office/drawing/2014/main" id="{B34A6D6A-5645-496F-8F55-09987736E727}"/>
            </a:ext>
          </a:extLst>
        </xdr:cNvPr>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106680</xdr:rowOff>
    </xdr:from>
    <xdr:to>
      <xdr:col>116</xdr:col>
      <xdr:colOff>63500</xdr:colOff>
      <xdr:row>105</xdr:row>
      <xdr:rowOff>110489</xdr:rowOff>
    </xdr:to>
    <xdr:cxnSp macro="">
      <xdr:nvCxnSpPr>
        <xdr:cNvPr id="830" name="直線コネクタ 829">
          <a:extLst>
            <a:ext uri="{FF2B5EF4-FFF2-40B4-BE49-F238E27FC236}">
              <a16:creationId xmlns:a16="http://schemas.microsoft.com/office/drawing/2014/main" id="{222B0DC9-12E6-4BC2-A54C-A4BF444EB034}"/>
            </a:ext>
          </a:extLst>
        </xdr:cNvPr>
        <xdr:cNvCxnSpPr/>
      </xdr:nvCxnSpPr>
      <xdr:spPr>
        <a:xfrm flipV="1">
          <a:off x="21323300" y="181089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71120</xdr:rowOff>
    </xdr:from>
    <xdr:to>
      <xdr:col>107</xdr:col>
      <xdr:colOff>101600</xdr:colOff>
      <xdr:row>106</xdr:row>
      <xdr:rowOff>1270</xdr:rowOff>
    </xdr:to>
    <xdr:sp macro="" textlink="">
      <xdr:nvSpPr>
        <xdr:cNvPr id="831" name="楕円 830">
          <a:extLst>
            <a:ext uri="{FF2B5EF4-FFF2-40B4-BE49-F238E27FC236}">
              <a16:creationId xmlns:a16="http://schemas.microsoft.com/office/drawing/2014/main" id="{1107C295-8886-4EBC-97CD-3D1E6DA82C4E}"/>
            </a:ext>
          </a:extLst>
        </xdr:cNvPr>
        <xdr:cNvSpPr/>
      </xdr:nvSpPr>
      <xdr:spPr>
        <a:xfrm>
          <a:off x="2038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121920</xdr:rowOff>
    </xdr:to>
    <xdr:cxnSp macro="">
      <xdr:nvCxnSpPr>
        <xdr:cNvPr id="832" name="直線コネクタ 831">
          <a:extLst>
            <a:ext uri="{FF2B5EF4-FFF2-40B4-BE49-F238E27FC236}">
              <a16:creationId xmlns:a16="http://schemas.microsoft.com/office/drawing/2014/main" id="{AA373A84-9221-4FD0-A9AF-2C17CCCC5914}"/>
            </a:ext>
          </a:extLst>
        </xdr:cNvPr>
        <xdr:cNvCxnSpPr/>
      </xdr:nvCxnSpPr>
      <xdr:spPr>
        <a:xfrm flipV="1">
          <a:off x="20434300" y="181127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833" name="楕円 832">
          <a:extLst>
            <a:ext uri="{FF2B5EF4-FFF2-40B4-BE49-F238E27FC236}">
              <a16:creationId xmlns:a16="http://schemas.microsoft.com/office/drawing/2014/main" id="{92B985A2-299B-44A4-8293-943FF8AC8C8D}"/>
            </a:ext>
          </a:extLst>
        </xdr:cNvPr>
        <xdr:cNvSpPr/>
      </xdr:nvSpPr>
      <xdr:spPr>
        <a:xfrm>
          <a:off x="19494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121920</xdr:rowOff>
    </xdr:from>
    <xdr:to>
      <xdr:col>107</xdr:col>
      <xdr:colOff>50800</xdr:colOff>
      <xdr:row>105</xdr:row>
      <xdr:rowOff>148589</xdr:rowOff>
    </xdr:to>
    <xdr:cxnSp macro="">
      <xdr:nvCxnSpPr>
        <xdr:cNvPr id="834" name="直線コネクタ 833">
          <a:extLst>
            <a:ext uri="{FF2B5EF4-FFF2-40B4-BE49-F238E27FC236}">
              <a16:creationId xmlns:a16="http://schemas.microsoft.com/office/drawing/2014/main" id="{680DE08E-B2DF-4A08-A89C-9E501451E49F}"/>
            </a:ext>
          </a:extLst>
        </xdr:cNvPr>
        <xdr:cNvCxnSpPr/>
      </xdr:nvCxnSpPr>
      <xdr:spPr>
        <a:xfrm flipV="1">
          <a:off x="19545300" y="181241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835" name="楕円 834">
          <a:extLst>
            <a:ext uri="{FF2B5EF4-FFF2-40B4-BE49-F238E27FC236}">
              <a16:creationId xmlns:a16="http://schemas.microsoft.com/office/drawing/2014/main" id="{B874EC06-24F3-4919-A96D-7E4CA3DEF382}"/>
            </a:ext>
          </a:extLst>
        </xdr:cNvPr>
        <xdr:cNvSpPr/>
      </xdr:nvSpPr>
      <xdr:spPr>
        <a:xfrm>
          <a:off x="18605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148589</xdr:rowOff>
    </xdr:from>
    <xdr:to>
      <xdr:col>102</xdr:col>
      <xdr:colOff>114300</xdr:colOff>
      <xdr:row>105</xdr:row>
      <xdr:rowOff>148589</xdr:rowOff>
    </xdr:to>
    <xdr:cxnSp macro="">
      <xdr:nvCxnSpPr>
        <xdr:cNvPr id="836" name="直線コネクタ 835">
          <a:extLst>
            <a:ext uri="{FF2B5EF4-FFF2-40B4-BE49-F238E27FC236}">
              <a16:creationId xmlns:a16="http://schemas.microsoft.com/office/drawing/2014/main" id="{A16F1A72-48FA-438D-BC34-DEBB632B0684}"/>
            </a:ext>
          </a:extLst>
        </xdr:cNvPr>
        <xdr:cNvCxnSpPr/>
      </xdr:nvCxnSpPr>
      <xdr:spPr>
        <a:xfrm>
          <a:off x="18656300" y="18150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37" name="n_1aveValue【庁舎】&#10;一人当たり面積">
          <a:extLst>
            <a:ext uri="{FF2B5EF4-FFF2-40B4-BE49-F238E27FC236}">
              <a16:creationId xmlns:a16="http://schemas.microsoft.com/office/drawing/2014/main" id="{AE5C3D48-484A-46DB-9902-D86EDE06BDF9}"/>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838" name="n_2aveValue【庁舎】&#10;一人当たり面積">
          <a:extLst>
            <a:ext uri="{FF2B5EF4-FFF2-40B4-BE49-F238E27FC236}">
              <a16:creationId xmlns:a16="http://schemas.microsoft.com/office/drawing/2014/main" id="{01BE0AC4-2FEB-4C5D-B4E5-F15F6907CAF9}"/>
            </a:ext>
          </a:extLst>
        </xdr:cNvPr>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839" name="n_3aveValue【庁舎】&#10;一人当たり面積">
          <a:extLst>
            <a:ext uri="{FF2B5EF4-FFF2-40B4-BE49-F238E27FC236}">
              <a16:creationId xmlns:a16="http://schemas.microsoft.com/office/drawing/2014/main" id="{C66CE0B4-E7CC-41C8-ADBD-9D1C8B5AD9B8}"/>
            </a:ext>
          </a:extLst>
        </xdr:cNvPr>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40657</xdr:rowOff>
    </xdr:from>
    <xdr:ext cx="469744" cy="259045"/>
    <xdr:sp macro="" textlink="">
      <xdr:nvSpPr>
        <xdr:cNvPr id="840" name="n_4aveValue【庁舎】&#10;一人当たり面積">
          <a:extLst>
            <a:ext uri="{FF2B5EF4-FFF2-40B4-BE49-F238E27FC236}">
              <a16:creationId xmlns:a16="http://schemas.microsoft.com/office/drawing/2014/main" id="{376AC006-1F60-423D-9714-58B87553E516}"/>
            </a:ext>
          </a:extLst>
        </xdr:cNvPr>
        <xdr:cNvSpPr txBox="1"/>
      </xdr:nvSpPr>
      <xdr:spPr>
        <a:xfrm>
          <a:off x="18421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6366</xdr:rowOff>
    </xdr:from>
    <xdr:ext cx="469744" cy="259045"/>
    <xdr:sp macro="" textlink="">
      <xdr:nvSpPr>
        <xdr:cNvPr id="841" name="n_1mainValue【庁舎】&#10;一人当たり面積">
          <a:extLst>
            <a:ext uri="{FF2B5EF4-FFF2-40B4-BE49-F238E27FC236}">
              <a16:creationId xmlns:a16="http://schemas.microsoft.com/office/drawing/2014/main" id="{B2904EF4-3797-4E86-BB31-51A10E868A1B}"/>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17797</xdr:rowOff>
    </xdr:from>
    <xdr:ext cx="469744" cy="259045"/>
    <xdr:sp macro="" textlink="">
      <xdr:nvSpPr>
        <xdr:cNvPr id="842" name="n_2mainValue【庁舎】&#10;一人当たり面積">
          <a:extLst>
            <a:ext uri="{FF2B5EF4-FFF2-40B4-BE49-F238E27FC236}">
              <a16:creationId xmlns:a16="http://schemas.microsoft.com/office/drawing/2014/main" id="{D01C6421-1CB9-4832-8902-6C7A7F279FE8}"/>
            </a:ext>
          </a:extLst>
        </xdr:cNvPr>
        <xdr:cNvSpPr txBox="1"/>
      </xdr:nvSpPr>
      <xdr:spPr>
        <a:xfrm>
          <a:off x="20199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19066</xdr:rowOff>
    </xdr:from>
    <xdr:ext cx="469744" cy="259045"/>
    <xdr:sp macro="" textlink="">
      <xdr:nvSpPr>
        <xdr:cNvPr id="843" name="n_3mainValue【庁舎】&#10;一人当たり面積">
          <a:extLst>
            <a:ext uri="{FF2B5EF4-FFF2-40B4-BE49-F238E27FC236}">
              <a16:creationId xmlns:a16="http://schemas.microsoft.com/office/drawing/2014/main" id="{1821B145-753C-4DE9-8FE9-45897E8AB52B}"/>
            </a:ext>
          </a:extLst>
        </xdr:cNvPr>
        <xdr:cNvSpPr txBox="1"/>
      </xdr:nvSpPr>
      <xdr:spPr>
        <a:xfrm>
          <a:off x="19310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19066</xdr:rowOff>
    </xdr:from>
    <xdr:ext cx="469744" cy="259045"/>
    <xdr:sp macro="" textlink="">
      <xdr:nvSpPr>
        <xdr:cNvPr id="844" name="n_4mainValue【庁舎】&#10;一人当たり面積">
          <a:extLst>
            <a:ext uri="{FF2B5EF4-FFF2-40B4-BE49-F238E27FC236}">
              <a16:creationId xmlns:a16="http://schemas.microsoft.com/office/drawing/2014/main" id="{1DCDDB89-B05C-4F0D-A2B0-7A277DD74343}"/>
            </a:ext>
          </a:extLst>
        </xdr:cNvPr>
        <xdr:cNvSpPr txBox="1"/>
      </xdr:nvSpPr>
      <xdr:spPr>
        <a:xfrm>
          <a:off x="18421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9D10292B-6AE0-43E9-A31B-34FC44E98A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0559A349-08CD-4E31-84EC-F6C88A76760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60B685D4-CDED-4EF4-916B-C635679F78C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有形固定資産減価償却率について、類似団体内平均値より比較的高いのは「庁舎」と「市民会館」であるが、本庁舎については</a:t>
          </a:r>
          <a:r>
            <a:rPr kumimoji="1" lang="en-US" altLang="ja-JP" sz="1300">
              <a:latin typeface="ＭＳ Ｐゴシック" panose="020B0600070205080204" pitchFamily="50" charset="-128"/>
              <a:ea typeface="ＭＳ Ｐゴシック" panose="020B0600070205080204" pitchFamily="50" charset="-128"/>
            </a:rPr>
            <a:t>2023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月に新設を予定している。また、「図書館」と「一般廃棄物処理施設」についても近年更新された施設があることから類似団体内平均値より低くなっている。</a:t>
          </a:r>
        </a:p>
        <a:p>
          <a:r>
            <a:rPr kumimoji="1" lang="ja-JP" altLang="en-US" sz="1300">
              <a:latin typeface="ＭＳ Ｐゴシック" panose="020B0600070205080204" pitchFamily="50" charset="-128"/>
              <a:ea typeface="ＭＳ Ｐゴシック" panose="020B0600070205080204" pitchFamily="50" charset="-128"/>
            </a:rPr>
            <a:t>なお、本市では、「長崎市公共施設の適正配置基準（案）」、「長崎市公共施設マネジメント地区計画」及び「長崎市公共施設保全計画」により、公共施設の廃止、集約及び複合化並びに長寿命化を図ることで、有形固定資産減価償却率の改善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411,505
408,342
405.86
280,911,919
275,410,157
2,749,005
100,200,608
265,238,903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歳出においては、扶助費や公債費などの需要が多額であり、歳出総額が中核市平均を</a:t>
          </a:r>
          <a:r>
            <a:rPr kumimoji="1" lang="en-US" altLang="ja-JP" sz="1200">
              <a:solidFill>
                <a:schemeClr val="dk1"/>
              </a:solidFill>
              <a:effectLst/>
              <a:latin typeface="+mn-lt"/>
              <a:ea typeface="+mn-ea"/>
              <a:cs typeface="+mn-cs"/>
            </a:rPr>
            <a:t>41.9</a:t>
          </a:r>
          <a:r>
            <a:rPr kumimoji="1" lang="ja-JP" altLang="ja-JP" sz="1200">
              <a:solidFill>
                <a:schemeClr val="dk1"/>
              </a:solidFill>
              <a:effectLst/>
              <a:latin typeface="+mn-lt"/>
              <a:ea typeface="+mn-ea"/>
              <a:cs typeface="+mn-cs"/>
            </a:rPr>
            <a:t>％上回っている一方、歳入においては、個人市民税等の税収基盤が脆弱であるなど、財政力指数を押し下げている要因となっている。</a:t>
          </a:r>
          <a:endParaRPr lang="ja-JP" altLang="ja-JP" sz="1200">
            <a:effectLst/>
          </a:endParaRPr>
        </a:p>
        <a:p>
          <a:r>
            <a:rPr kumimoji="1" lang="ja-JP" altLang="ja-JP" sz="1200">
              <a:solidFill>
                <a:schemeClr val="dk1"/>
              </a:solidFill>
              <a:effectLst/>
              <a:latin typeface="+mn-lt"/>
              <a:ea typeface="+mn-ea"/>
              <a:cs typeface="+mn-cs"/>
            </a:rPr>
            <a:t>　近年財政力指数は横ばい傾向であり、更なる市税収入の確保に努めるなど、財政基盤の強化に努める。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146957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19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146957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44</xdr:row>
      <xdr:rowOff>9978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193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68234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歳入において、経常的な一般財源収入である地方消費税交付金が増（</a:t>
          </a:r>
          <a:r>
            <a:rPr kumimoji="1" lang="en-US" altLang="ja-JP" sz="1200">
              <a:solidFill>
                <a:sysClr val="windowText" lastClr="000000"/>
              </a:solidFill>
              <a:effectLst/>
              <a:latin typeface="+mn-lt"/>
              <a:ea typeface="+mn-ea"/>
              <a:cs typeface="+mn-cs"/>
            </a:rPr>
            <a:t>+16</a:t>
          </a:r>
          <a:r>
            <a:rPr kumimoji="1" lang="ja-JP" altLang="ja-JP" sz="1200">
              <a:solidFill>
                <a:sysClr val="windowText" lastClr="000000"/>
              </a:solidFill>
              <a:effectLst/>
              <a:latin typeface="+mn-lt"/>
              <a:ea typeface="+mn-ea"/>
              <a:cs typeface="+mn-cs"/>
            </a:rPr>
            <a:t>億円）したものの、歳出において、経常的経費に要する一般財源が</a:t>
          </a:r>
          <a:r>
            <a:rPr kumimoji="1" lang="en-US" altLang="ja-JP" sz="1200">
              <a:solidFill>
                <a:sysClr val="windowText" lastClr="000000"/>
              </a:solidFill>
              <a:effectLst/>
              <a:latin typeface="+mn-lt"/>
              <a:ea typeface="+mn-ea"/>
              <a:cs typeface="+mn-cs"/>
            </a:rPr>
            <a:t>12</a:t>
          </a:r>
          <a:r>
            <a:rPr kumimoji="1" lang="ja-JP" altLang="ja-JP" sz="1200">
              <a:solidFill>
                <a:sysClr val="windowText" lastClr="000000"/>
              </a:solidFill>
              <a:effectLst/>
              <a:latin typeface="+mn-lt"/>
              <a:ea typeface="+mn-ea"/>
              <a:cs typeface="+mn-cs"/>
            </a:rPr>
            <a:t>億円</a:t>
          </a:r>
          <a:r>
            <a:rPr kumimoji="1" lang="ja-JP" altLang="en-US" sz="1200">
              <a:solidFill>
                <a:sysClr val="windowText" lastClr="000000"/>
              </a:solidFill>
              <a:effectLst/>
              <a:latin typeface="+mn-lt"/>
              <a:ea typeface="+mn-ea"/>
              <a:cs typeface="+mn-cs"/>
            </a:rPr>
            <a:t>の減</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補助費等</a:t>
          </a:r>
          <a:r>
            <a:rPr kumimoji="1" lang="en-US" altLang="ja-JP" sz="1200">
              <a:solidFill>
                <a:sysClr val="windowText" lastClr="000000"/>
              </a:solidFill>
              <a:effectLst/>
              <a:latin typeface="+mn-lt"/>
              <a:ea typeface="+mn-ea"/>
              <a:cs typeface="+mn-cs"/>
            </a:rPr>
            <a:t>9</a:t>
          </a:r>
          <a:r>
            <a:rPr kumimoji="1" lang="ja-JP" altLang="ja-JP" sz="1200">
              <a:solidFill>
                <a:sysClr val="windowText" lastClr="000000"/>
              </a:solidFill>
              <a:effectLst/>
              <a:latin typeface="+mn-lt"/>
              <a:ea typeface="+mn-ea"/>
              <a:cs typeface="+mn-cs"/>
            </a:rPr>
            <a:t>億円</a:t>
          </a:r>
          <a:r>
            <a:rPr kumimoji="1" lang="ja-JP" altLang="en-US" sz="1200">
              <a:solidFill>
                <a:sysClr val="windowText" lastClr="000000"/>
              </a:solidFill>
              <a:effectLst/>
              <a:latin typeface="+mn-lt"/>
              <a:ea typeface="+mn-ea"/>
              <a:cs typeface="+mn-cs"/>
            </a:rPr>
            <a:t>減</a:t>
          </a:r>
          <a:r>
            <a:rPr kumimoji="1" lang="ja-JP" altLang="ja-JP" sz="1200">
              <a:solidFill>
                <a:sysClr val="windowText" lastClr="000000"/>
              </a:solidFill>
              <a:effectLst/>
              <a:latin typeface="+mn-lt"/>
              <a:ea typeface="+mn-ea"/>
              <a:cs typeface="+mn-cs"/>
            </a:rPr>
            <a:t>など）となったことなどにより、経常収支比率は昨年に比べて</a:t>
          </a:r>
          <a:r>
            <a:rPr kumimoji="1" lang="en-US" altLang="ja-JP" sz="1200">
              <a:solidFill>
                <a:sysClr val="windowText" lastClr="000000"/>
              </a:solidFill>
              <a:effectLst/>
              <a:latin typeface="+mn-lt"/>
              <a:ea typeface="+mn-ea"/>
              <a:cs typeface="+mn-cs"/>
            </a:rPr>
            <a:t>0.2</a:t>
          </a:r>
          <a:r>
            <a:rPr kumimoji="1" lang="ja-JP" altLang="en-US" sz="1200">
              <a:solidFill>
                <a:sysClr val="windowText" lastClr="000000"/>
              </a:solidFill>
              <a:effectLst/>
              <a:latin typeface="+mn-lt"/>
              <a:ea typeface="+mn-ea"/>
              <a:cs typeface="+mn-cs"/>
            </a:rPr>
            <a:t>ポ</a:t>
          </a:r>
          <a:r>
            <a:rPr kumimoji="1" lang="ja-JP" altLang="ja-JP" sz="1200">
              <a:solidFill>
                <a:sysClr val="windowText" lastClr="000000"/>
              </a:solidFill>
              <a:effectLst/>
              <a:latin typeface="+mn-lt"/>
              <a:ea typeface="+mn-ea"/>
              <a:cs typeface="+mn-cs"/>
            </a:rPr>
            <a:t>イント</a:t>
          </a:r>
          <a:r>
            <a:rPr kumimoji="1" lang="ja-JP" altLang="en-US" sz="1200">
              <a:solidFill>
                <a:sysClr val="windowText" lastClr="000000"/>
              </a:solidFill>
              <a:effectLst/>
              <a:latin typeface="+mn-lt"/>
              <a:ea typeface="+mn-ea"/>
              <a:cs typeface="+mn-cs"/>
            </a:rPr>
            <a:t>好転</a:t>
          </a:r>
          <a:r>
            <a:rPr kumimoji="1" lang="ja-JP" altLang="ja-JP" sz="1200">
              <a:solidFill>
                <a:sysClr val="windowText" lastClr="000000"/>
              </a:solidFill>
              <a:effectLst/>
              <a:latin typeface="+mn-lt"/>
              <a:ea typeface="+mn-ea"/>
              <a:cs typeface="+mn-cs"/>
            </a:rPr>
            <a:t>し</a:t>
          </a:r>
          <a:r>
            <a:rPr kumimoji="1" lang="ja-JP" altLang="en-US" sz="1200">
              <a:solidFill>
                <a:sysClr val="windowText" lastClr="000000"/>
              </a:solidFill>
              <a:effectLst/>
              <a:latin typeface="+mn-lt"/>
              <a:ea typeface="+mn-ea"/>
              <a:cs typeface="+mn-cs"/>
            </a:rPr>
            <a:t>たが、依然として</a:t>
          </a:r>
          <a:r>
            <a:rPr kumimoji="1" lang="ja-JP" altLang="ja-JP" sz="1200">
              <a:solidFill>
                <a:sysClr val="windowText" lastClr="000000"/>
              </a:solidFill>
              <a:effectLst/>
              <a:latin typeface="+mn-lt"/>
              <a:ea typeface="+mn-ea"/>
              <a:cs typeface="+mn-cs"/>
            </a:rPr>
            <a:t>高い水準にあることから、引き続き行財政の改善に努める。</a:t>
          </a:r>
          <a:endParaRPr lang="ja-JP" altLang="ja-JP" sz="12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97155</xdr:rowOff>
    </xdr:from>
    <xdr:to>
      <xdr:col>23</xdr:col>
      <xdr:colOff>133350</xdr:colOff>
      <xdr:row>65</xdr:row>
      <xdr:rowOff>109220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24140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122255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2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103188</xdr:rowOff>
    </xdr:from>
    <xdr:to>
      <xdr:col>19</xdr:col>
      <xdr:colOff>133350</xdr:colOff>
      <xdr:row>65</xdr:row>
      <xdr:rowOff>109220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4743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65</xdr:row>
      <xdr:rowOff>103188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8108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65</xdr:row>
      <xdr:rowOff>91122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81080"/>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169245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2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46355</xdr:rowOff>
    </xdr:from>
    <xdr:to>
      <xdr:col>23</xdr:col>
      <xdr:colOff>184150</xdr:colOff>
      <xdr:row>65</xdr:row>
      <xdr:rowOff>147955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18432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52388</xdr:rowOff>
    </xdr:from>
    <xdr:to>
      <xdr:col>15</xdr:col>
      <xdr:colOff>133350</xdr:colOff>
      <xdr:row>65</xdr:row>
      <xdr:rowOff>153988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138765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40322</xdr:rowOff>
    </xdr:from>
    <xdr:to>
      <xdr:col>7</xdr:col>
      <xdr:colOff>31750</xdr:colOff>
      <xdr:row>65</xdr:row>
      <xdr:rowOff>141922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126699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前年度と比較して</a:t>
          </a:r>
          <a:r>
            <a:rPr kumimoji="1" lang="en-US" altLang="ja-JP" sz="1200">
              <a:solidFill>
                <a:sysClr val="windowText" lastClr="000000"/>
              </a:solidFill>
              <a:effectLst/>
              <a:latin typeface="+mn-lt"/>
              <a:ea typeface="+mn-ea"/>
              <a:cs typeface="+mn-cs"/>
            </a:rPr>
            <a:t>7,951</a:t>
          </a:r>
          <a:r>
            <a:rPr kumimoji="1" lang="ja-JP" altLang="ja-JP" sz="1200">
              <a:solidFill>
                <a:sysClr val="windowText" lastClr="000000"/>
              </a:solidFill>
              <a:effectLst/>
              <a:latin typeface="+mn-lt"/>
              <a:ea typeface="+mn-ea"/>
              <a:cs typeface="+mn-cs"/>
            </a:rPr>
            <a:t>円</a:t>
          </a:r>
          <a:r>
            <a:rPr kumimoji="1" lang="ja-JP" altLang="en-US" sz="1200">
              <a:solidFill>
                <a:sysClr val="windowText" lastClr="000000"/>
              </a:solidFill>
              <a:effectLst/>
              <a:latin typeface="+mn-lt"/>
              <a:ea typeface="+mn-ea"/>
              <a:cs typeface="+mn-cs"/>
            </a:rPr>
            <a:t>増</a:t>
          </a:r>
          <a:r>
            <a:rPr kumimoji="1" lang="ja-JP" altLang="ja-JP" sz="1200">
              <a:solidFill>
                <a:sysClr val="windowText" lastClr="000000"/>
              </a:solidFill>
              <a:effectLst/>
              <a:latin typeface="+mn-lt"/>
              <a:ea typeface="+mn-ea"/>
              <a:cs typeface="+mn-cs"/>
            </a:rPr>
            <a:t>しており、類似都市平均と比較して</a:t>
          </a:r>
          <a:r>
            <a:rPr kumimoji="1" lang="en-US" altLang="ja-JP" sz="1200">
              <a:solidFill>
                <a:sysClr val="windowText" lastClr="000000"/>
              </a:solidFill>
              <a:effectLst/>
              <a:latin typeface="+mn-lt"/>
              <a:ea typeface="+mn-ea"/>
              <a:cs typeface="+mn-cs"/>
            </a:rPr>
            <a:t>828</a:t>
          </a:r>
          <a:r>
            <a:rPr kumimoji="1" lang="ja-JP" altLang="ja-JP" sz="1200">
              <a:solidFill>
                <a:sysClr val="windowText" lastClr="000000"/>
              </a:solidFill>
              <a:effectLst/>
              <a:latin typeface="+mn-lt"/>
              <a:ea typeface="+mn-ea"/>
              <a:cs typeface="+mn-cs"/>
            </a:rPr>
            <a:t>円</a:t>
          </a:r>
          <a:r>
            <a:rPr kumimoji="1" lang="ja-JP" altLang="en-US" sz="1200">
              <a:solidFill>
                <a:sysClr val="windowText" lastClr="000000"/>
              </a:solidFill>
              <a:effectLst/>
              <a:latin typeface="+mn-lt"/>
              <a:ea typeface="+mn-ea"/>
              <a:cs typeface="+mn-cs"/>
            </a:rPr>
            <a:t>上</a:t>
          </a:r>
          <a:r>
            <a:rPr kumimoji="1" lang="ja-JP" altLang="ja-JP" sz="1200">
              <a:solidFill>
                <a:sysClr val="windowText" lastClr="000000"/>
              </a:solidFill>
              <a:effectLst/>
              <a:latin typeface="+mn-lt"/>
              <a:ea typeface="+mn-ea"/>
              <a:cs typeface="+mn-cs"/>
            </a:rPr>
            <a:t>回っている。前年度より</a:t>
          </a:r>
          <a:r>
            <a:rPr kumimoji="1" lang="ja-JP" altLang="en-US" sz="1200">
              <a:solidFill>
                <a:sysClr val="windowText" lastClr="000000"/>
              </a:solidFill>
              <a:effectLst/>
              <a:latin typeface="+mn-lt"/>
              <a:ea typeface="+mn-ea"/>
              <a:cs typeface="+mn-cs"/>
            </a:rPr>
            <a:t>増</a:t>
          </a:r>
          <a:r>
            <a:rPr kumimoji="1" lang="ja-JP" altLang="ja-JP" sz="1200">
              <a:solidFill>
                <a:sysClr val="windowText" lastClr="000000"/>
              </a:solidFill>
              <a:effectLst/>
              <a:latin typeface="+mn-lt"/>
              <a:ea typeface="+mn-ea"/>
              <a:cs typeface="+mn-cs"/>
            </a:rPr>
            <a:t>となった理由は、</a:t>
          </a:r>
          <a:r>
            <a:rPr kumimoji="1" lang="ja-JP" altLang="en-US" sz="1200">
              <a:solidFill>
                <a:sysClr val="windowText" lastClr="000000"/>
              </a:solidFill>
              <a:effectLst/>
              <a:latin typeface="+mn-lt"/>
              <a:ea typeface="+mn-ea"/>
              <a:cs typeface="+mn-cs"/>
            </a:rPr>
            <a:t>学習用コンピュータ整備費の</a:t>
          </a:r>
          <a:r>
            <a:rPr kumimoji="1" lang="ja-JP" altLang="ja-JP" sz="1200">
              <a:solidFill>
                <a:sysClr val="windowText" lastClr="000000"/>
              </a:solidFill>
              <a:effectLst/>
              <a:latin typeface="+mn-lt"/>
              <a:ea typeface="+mn-ea"/>
              <a:cs typeface="+mn-cs"/>
            </a:rPr>
            <a:t>等により物件費が増（</a:t>
          </a:r>
          <a:r>
            <a:rPr kumimoji="1" lang="en-US" altLang="ja-JP" sz="1200">
              <a:solidFill>
                <a:sysClr val="windowText" lastClr="000000"/>
              </a:solidFill>
              <a:effectLst/>
              <a:latin typeface="+mn-lt"/>
              <a:ea typeface="+mn-ea"/>
              <a:cs typeface="+mn-cs"/>
            </a:rPr>
            <a:t>+23.5</a:t>
          </a:r>
          <a:r>
            <a:rPr kumimoji="1" lang="ja-JP" altLang="ja-JP" sz="1200">
              <a:solidFill>
                <a:sysClr val="windowText" lastClr="000000"/>
              </a:solidFill>
              <a:effectLst/>
              <a:latin typeface="+mn-lt"/>
              <a:ea typeface="+mn-ea"/>
              <a:cs typeface="+mn-cs"/>
            </a:rPr>
            <a:t>億円）したことや、人口の減（▲</a:t>
          </a:r>
          <a:r>
            <a:rPr kumimoji="1" lang="en-US" altLang="ja-JP" sz="1200">
              <a:solidFill>
                <a:sysClr val="windowText" lastClr="000000"/>
              </a:solidFill>
              <a:effectLst/>
              <a:latin typeface="+mn-lt"/>
              <a:ea typeface="+mn-ea"/>
              <a:cs typeface="+mn-cs"/>
            </a:rPr>
            <a:t>4,900</a:t>
          </a:r>
          <a:r>
            <a:rPr kumimoji="1" lang="ja-JP" altLang="ja-JP" sz="1200">
              <a:solidFill>
                <a:sysClr val="windowText" lastClr="000000"/>
              </a:solidFill>
              <a:effectLst/>
              <a:latin typeface="+mn-lt"/>
              <a:ea typeface="+mn-ea"/>
              <a:cs typeface="+mn-cs"/>
            </a:rPr>
            <a:t>人）により</a:t>
          </a:r>
          <a:r>
            <a:rPr kumimoji="1" lang="en-US" altLang="ja-JP" sz="1200">
              <a:solidFill>
                <a:sysClr val="windowText" lastClr="000000"/>
              </a:solidFill>
              <a:effectLst/>
              <a:latin typeface="+mn-lt"/>
              <a:ea typeface="+mn-ea"/>
              <a:cs typeface="+mn-cs"/>
            </a:rPr>
            <a:t>1</a:t>
          </a:r>
          <a:r>
            <a:rPr kumimoji="1" lang="ja-JP" altLang="ja-JP" sz="1200">
              <a:solidFill>
                <a:sysClr val="windowText" lastClr="000000"/>
              </a:solidFill>
              <a:effectLst/>
              <a:latin typeface="+mn-lt"/>
              <a:ea typeface="+mn-ea"/>
              <a:cs typeface="+mn-cs"/>
            </a:rPr>
            <a:t>人あたりのコストが増となったことが挙げられる。</a:t>
          </a:r>
          <a:endParaRPr lang="ja-JP" altLang="ja-JP" sz="12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68940</xdr:rowOff>
    </xdr:from>
    <xdr:to>
      <xdr:col>23</xdr:col>
      <xdr:colOff>133350</xdr:colOff>
      <xdr:row>84</xdr:row>
      <xdr:rowOff>34531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99290"/>
          <a:ext cx="838200" cy="13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157438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16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136458</xdr:rowOff>
    </xdr:from>
    <xdr:to>
      <xdr:col>19</xdr:col>
      <xdr:colOff>133350</xdr:colOff>
      <xdr:row>83</xdr:row>
      <xdr:rowOff>68940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95358"/>
          <a:ext cx="889000" cy="10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112475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99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122411</xdr:rowOff>
    </xdr:from>
    <xdr:to>
      <xdr:col>15</xdr:col>
      <xdr:colOff>82550</xdr:colOff>
      <xdr:row>82</xdr:row>
      <xdr:rowOff>136458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81311"/>
          <a:ext cx="889000" cy="1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42761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116965</xdr:rowOff>
    </xdr:from>
    <xdr:to>
      <xdr:col>11</xdr:col>
      <xdr:colOff>31750</xdr:colOff>
      <xdr:row>82</xdr:row>
      <xdr:rowOff>122411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75865"/>
          <a:ext cx="889000" cy="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168451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155181</xdr:rowOff>
    </xdr:from>
    <xdr:to>
      <xdr:col>23</xdr:col>
      <xdr:colOff>184150</xdr:colOff>
      <xdr:row>84</xdr:row>
      <xdr:rowOff>85331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127258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5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18140</xdr:rowOff>
    </xdr:from>
    <xdr:to>
      <xdr:col>19</xdr:col>
      <xdr:colOff>184150</xdr:colOff>
      <xdr:row>83</xdr:row>
      <xdr:rowOff>119740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4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104517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3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85658</xdr:rowOff>
    </xdr:from>
    <xdr:to>
      <xdr:col>15</xdr:col>
      <xdr:colOff>133350</xdr:colOff>
      <xdr:row>83</xdr:row>
      <xdr:rowOff>15808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25985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1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71611</xdr:rowOff>
    </xdr:from>
    <xdr:to>
      <xdr:col>11</xdr:col>
      <xdr:colOff>82550</xdr:colOff>
      <xdr:row>83</xdr:row>
      <xdr:rowOff>1761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11938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9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66165</xdr:rowOff>
    </xdr:from>
    <xdr:to>
      <xdr:col>7</xdr:col>
      <xdr:colOff>31750</xdr:colOff>
      <xdr:row>82</xdr:row>
      <xdr:rowOff>167765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6492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月から、ラスパイレス指数が高い要因であった市独自の制度を国に準じたものに改め、その後も国に準じた給与制度の見直しや市独自の見直しを行っており、類似団体平均より低い水準となっている。</a:t>
          </a:r>
          <a:endParaRPr lang="ja-JP" altLang="ja-JP" sz="1400">
            <a:effectLst/>
          </a:endParaRPr>
        </a:p>
        <a:p>
          <a:r>
            <a:rPr kumimoji="1" lang="ja-JP" altLang="ja-JP" sz="1100">
              <a:solidFill>
                <a:schemeClr val="dk1"/>
              </a:solidFill>
              <a:effectLst/>
              <a:latin typeface="+mn-lt"/>
              <a:ea typeface="+mn-ea"/>
              <a:cs typeface="+mn-cs"/>
            </a:rPr>
            <a:t>見直しの効果は継続的に維持され、今後も同程度の水準で推移していく見込みである。</a:t>
          </a:r>
          <a:endParaRPr lang="ja-JP" altLang="ja-JP" sz="1400">
            <a:effectLst/>
          </a:endParaRPr>
        </a:p>
        <a:p>
          <a:r>
            <a:rPr kumimoji="1" lang="ja-JP" altLang="ja-JP"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日から職務職責に応じた人事・給与制度の見直しを行い、給料月額が減額となった職員については、令和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日までの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年につき月額</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千円の減額を上限とする段階的な経過措置を行っていることなどから、令和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年度の指数は、前年度よりも</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ポイント減となっている。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65314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4326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85</xdr:row>
      <xdr:rowOff>14514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4671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152400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8776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152400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8776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に本庁、支所等の業務のあり方の見直しを含めた大規模な組織改正を実施し、人口減少や少子化・高齢化が進展する中で地域の特性に応じた市民ニーズに対応するとともに、身近な手続きや困りごと、まちづくりの相談を地域の窓口で行うことができるようにするため、職員の体制を強化した。また、併せて職員の年齢構成の歪みを是正するために職員採用の平準化を図ってきたこともあり、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年度以降は職員数を増加してきている。それに加え、人口が毎年約</a:t>
          </a:r>
          <a:r>
            <a:rPr kumimoji="1" lang="en-US" altLang="ja-JP" sz="800">
              <a:solidFill>
                <a:schemeClr val="dk1"/>
              </a:solidFill>
              <a:effectLst/>
              <a:latin typeface="+mn-lt"/>
              <a:ea typeface="+mn-ea"/>
              <a:cs typeface="+mn-cs"/>
            </a:rPr>
            <a:t>5,000</a:t>
          </a:r>
          <a:r>
            <a:rPr kumimoji="1" lang="ja-JP" altLang="ja-JP" sz="800">
              <a:solidFill>
                <a:schemeClr val="dk1"/>
              </a:solidFill>
              <a:effectLst/>
              <a:latin typeface="+mn-lt"/>
              <a:ea typeface="+mn-ea"/>
              <a:cs typeface="+mn-cs"/>
            </a:rPr>
            <a:t>人ずつ減少しており転出超過の状況が続いていることから、人口</a:t>
          </a:r>
          <a:r>
            <a:rPr kumimoji="1" lang="en-US" altLang="ja-JP" sz="800">
              <a:solidFill>
                <a:schemeClr val="dk1"/>
              </a:solidFill>
              <a:effectLst/>
              <a:latin typeface="+mn-lt"/>
              <a:ea typeface="+mn-ea"/>
              <a:cs typeface="+mn-cs"/>
            </a:rPr>
            <a:t>1,000</a:t>
          </a:r>
          <a:r>
            <a:rPr kumimoji="1" lang="ja-JP" altLang="ja-JP" sz="800">
              <a:solidFill>
                <a:schemeClr val="dk1"/>
              </a:solidFill>
              <a:effectLst/>
              <a:latin typeface="+mn-lt"/>
              <a:ea typeface="+mn-ea"/>
              <a:cs typeface="+mn-cs"/>
            </a:rPr>
            <a:t>人当たりの職員数は類似団体平均を上回り、乖離幅が拡大している状況にあると考えている。</a:t>
          </a:r>
          <a:endParaRPr lang="ja-JP" altLang="ja-JP" sz="1000">
            <a:effectLst/>
          </a:endParaRPr>
        </a:p>
        <a:p>
          <a:r>
            <a:rPr kumimoji="1" lang="ja-JP" altLang="ja-JP" sz="800">
              <a:solidFill>
                <a:schemeClr val="dk1"/>
              </a:solidFill>
              <a:effectLst/>
              <a:latin typeface="+mn-lt"/>
              <a:ea typeface="+mn-ea"/>
              <a:cs typeface="+mn-cs"/>
            </a:rPr>
            <a:t>　今後も解決すべき行政課題や多様化する市民ニーズに対応しつつ、必要な市民サービスの維持、向上を図っていくためには、短・中期的には現状に見合った職員数を一定数確保する必要があるが、人口減少の状況等を踏まえると長期的には緩やかに減少を図っていく必要があるため、デジタル化の進展に伴う行政手続きのオンライン化や</a:t>
          </a:r>
          <a:r>
            <a:rPr kumimoji="1" lang="en-US" altLang="ja-JP" sz="800">
              <a:solidFill>
                <a:schemeClr val="dk1"/>
              </a:solidFill>
              <a:effectLst/>
              <a:latin typeface="+mn-lt"/>
              <a:ea typeface="+mn-ea"/>
              <a:cs typeface="+mn-cs"/>
            </a:rPr>
            <a:t>ICT</a:t>
          </a:r>
          <a:r>
            <a:rPr kumimoji="1" lang="ja-JP" altLang="ja-JP" sz="800">
              <a:solidFill>
                <a:schemeClr val="dk1"/>
              </a:solidFill>
              <a:effectLst/>
              <a:latin typeface="+mn-lt"/>
              <a:ea typeface="+mn-ea"/>
              <a:cs typeface="+mn-cs"/>
            </a:rPr>
            <a:t>の更なる利活用を進めるとともに、引き続き業務の民間委託や施設の民間移譲、広域連携を行いながら、適正な定員管理に努める。</a:t>
          </a:r>
          <a:endParaRPr lang="ja-JP" altLang="ja-JP" sz="1000">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72602</xdr:rowOff>
    </xdr:from>
    <xdr:to>
      <xdr:col>81</xdr:col>
      <xdr:colOff>44450</xdr:colOff>
      <xdr:row>62</xdr:row>
      <xdr:rowOff>124883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02502"/>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212</xdr:rowOff>
    </xdr:from>
    <xdr:to>
      <xdr:col>77</xdr:col>
      <xdr:colOff>44450</xdr:colOff>
      <xdr:row>62</xdr:row>
      <xdr:rowOff>72602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3011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99271</xdr:rowOff>
    </xdr:from>
    <xdr:to>
      <xdr:col>72</xdr:col>
      <xdr:colOff>203200</xdr:colOff>
      <xdr:row>62</xdr:row>
      <xdr:rowOff>212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57721"/>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42969</xdr:rowOff>
    </xdr:from>
    <xdr:to>
      <xdr:col>68</xdr:col>
      <xdr:colOff>152400</xdr:colOff>
      <xdr:row>61</xdr:row>
      <xdr:rowOff>99271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01419"/>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74083</xdr:rowOff>
    </xdr:from>
    <xdr:to>
      <xdr:col>81</xdr:col>
      <xdr:colOff>95250</xdr:colOff>
      <xdr:row>63</xdr:row>
      <xdr:rowOff>4233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46160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7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21802</xdr:rowOff>
    </xdr:from>
    <xdr:to>
      <xdr:col>77</xdr:col>
      <xdr:colOff>95250</xdr:colOff>
      <xdr:row>62</xdr:row>
      <xdr:rowOff>123402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120862</xdr:rowOff>
    </xdr:from>
    <xdr:to>
      <xdr:col>73</xdr:col>
      <xdr:colOff>44450</xdr:colOff>
      <xdr:row>62</xdr:row>
      <xdr:rowOff>51012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35789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48471</xdr:rowOff>
    </xdr:from>
    <xdr:to>
      <xdr:col>68</xdr:col>
      <xdr:colOff>203200</xdr:colOff>
      <xdr:row>61</xdr:row>
      <xdr:rowOff>150071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163619</xdr:rowOff>
    </xdr:from>
    <xdr:to>
      <xdr:col>64</xdr:col>
      <xdr:colOff>152400</xdr:colOff>
      <xdr:row>61</xdr:row>
      <xdr:rowOff>93769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78546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臨時財政対策債や合併特例事業債など公債費に係る元利償還金が増（</a:t>
          </a:r>
          <a:r>
            <a:rPr kumimoji="1" lang="en-US" altLang="ja-JP" sz="1200">
              <a:solidFill>
                <a:schemeClr val="dk1"/>
              </a:solidFill>
              <a:effectLst/>
              <a:latin typeface="+mn-lt"/>
              <a:ea typeface="+mn-ea"/>
              <a:cs typeface="+mn-cs"/>
            </a:rPr>
            <a:t>+4.3</a:t>
          </a:r>
          <a:r>
            <a:rPr kumimoji="1" lang="ja-JP" altLang="ja-JP" sz="1200">
              <a:solidFill>
                <a:schemeClr val="dk1"/>
              </a:solidFill>
              <a:effectLst/>
              <a:latin typeface="+mn-lt"/>
              <a:ea typeface="+mn-ea"/>
              <a:cs typeface="+mn-cs"/>
            </a:rPr>
            <a:t>億円）したことや、標準財政規模が減（▲</a:t>
          </a:r>
          <a:r>
            <a:rPr kumimoji="1" lang="en-US" altLang="ja-JP" sz="1200">
              <a:solidFill>
                <a:schemeClr val="dk1"/>
              </a:solidFill>
              <a:effectLst/>
              <a:latin typeface="+mn-lt"/>
              <a:ea typeface="+mn-ea"/>
              <a:cs typeface="+mn-cs"/>
            </a:rPr>
            <a:t>14.8</a:t>
          </a:r>
          <a:r>
            <a:rPr kumimoji="1" lang="ja-JP" altLang="ja-JP" sz="1200">
              <a:solidFill>
                <a:schemeClr val="dk1"/>
              </a:solidFill>
              <a:effectLst/>
              <a:latin typeface="+mn-lt"/>
              <a:ea typeface="+mn-ea"/>
              <a:cs typeface="+mn-cs"/>
            </a:rPr>
            <a:t>億円）したことなどにより、</a:t>
          </a:r>
          <a:r>
            <a:rPr kumimoji="1" lang="en-US" altLang="ja-JP" sz="1200">
              <a:solidFill>
                <a:schemeClr val="dk1"/>
              </a:solidFill>
              <a:effectLst/>
              <a:latin typeface="+mn-lt"/>
              <a:ea typeface="+mn-ea"/>
              <a:cs typeface="+mn-cs"/>
            </a:rPr>
            <a:t>0.3</a:t>
          </a:r>
          <a:r>
            <a:rPr kumimoji="1" lang="ja-JP" altLang="ja-JP" sz="1200">
              <a:solidFill>
                <a:schemeClr val="dk1"/>
              </a:solidFill>
              <a:effectLst/>
              <a:latin typeface="+mn-lt"/>
              <a:ea typeface="+mn-ea"/>
              <a:cs typeface="+mn-cs"/>
            </a:rPr>
            <a:t>ポイント増した。</a:t>
          </a:r>
          <a:endParaRPr lang="ja-JP" altLang="ja-JP" sz="1600">
            <a:effectLst/>
          </a:endParaRPr>
        </a:p>
        <a:p>
          <a:r>
            <a:rPr kumimoji="1" lang="ja-JP" altLang="ja-JP" sz="1200">
              <a:solidFill>
                <a:schemeClr val="dk1"/>
              </a:solidFill>
              <a:effectLst/>
              <a:latin typeface="+mn-lt"/>
              <a:ea typeface="+mn-ea"/>
              <a:cs typeface="+mn-cs"/>
            </a:rPr>
            <a:t>　今後は大型事業の実施による公債費の増が見込まれため、投資的経費の抑制に努める。</a:t>
          </a:r>
          <a:endParaRPr lang="ja-JP" altLang="ja-JP" sz="16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41487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2182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124900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17356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941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164677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539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124460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056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大型事業に対する地方債発行額が増したことなどにより地方債現在高などが増したため、将来負担比率が類似都市平均を大きく上回っているが、</a:t>
          </a:r>
          <a:r>
            <a:rPr kumimoji="1" lang="ja-JP" altLang="ja-JP" sz="1000">
              <a:solidFill>
                <a:sysClr val="windowText" lastClr="000000"/>
              </a:solidFill>
              <a:effectLst/>
              <a:latin typeface="+mn-lt"/>
              <a:ea typeface="+mn-ea"/>
              <a:cs typeface="+mn-cs"/>
            </a:rPr>
            <a:t>早期健全化基準</a:t>
          </a:r>
          <a:r>
            <a:rPr kumimoji="1" lang="ja-JP" altLang="en-US" sz="1000">
              <a:solidFill>
                <a:sysClr val="windowText" lastClr="000000"/>
              </a:solidFill>
              <a:effectLst/>
              <a:latin typeface="+mn-lt"/>
              <a:ea typeface="+mn-ea"/>
              <a:cs typeface="+mn-cs"/>
            </a:rPr>
            <a:t>は</a:t>
          </a:r>
          <a:r>
            <a:rPr kumimoji="1" lang="ja-JP" altLang="ja-JP" sz="1000">
              <a:solidFill>
                <a:sysClr val="windowText" lastClr="000000"/>
              </a:solidFill>
              <a:effectLst/>
              <a:latin typeface="+mn-lt"/>
              <a:ea typeface="+mn-ea"/>
              <a:cs typeface="+mn-cs"/>
            </a:rPr>
            <a:t>大きく下回</a:t>
          </a:r>
          <a:r>
            <a:rPr kumimoji="1" lang="ja-JP" altLang="en-US" sz="1000">
              <a:solidFill>
                <a:sysClr val="windowText" lastClr="000000"/>
              </a:solidFill>
              <a:effectLst/>
              <a:latin typeface="+mn-lt"/>
              <a:ea typeface="+mn-ea"/>
              <a:cs typeface="+mn-cs"/>
            </a:rPr>
            <a:t>っている。</a:t>
          </a:r>
          <a:endParaRPr kumimoji="1" lang="en-US" altLang="ja-JP" sz="1000">
            <a:solidFill>
              <a:sysClr val="windowText" lastClr="000000"/>
            </a:solidFill>
            <a:effectLst/>
            <a:latin typeface="+mn-lt"/>
            <a:ea typeface="+mn-ea"/>
            <a:cs typeface="+mn-cs"/>
          </a:endParaRPr>
        </a:p>
        <a:p>
          <a:r>
            <a:rPr kumimoji="1" lang="en-US" altLang="ja-JP"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将来負担額</a:t>
          </a:r>
          <a:r>
            <a:rPr kumimoji="1" lang="en-US" altLang="ja-JP" sz="1050">
              <a:solidFill>
                <a:sysClr val="windowText" lastClr="000000"/>
              </a:solidFill>
              <a:effectLst/>
              <a:latin typeface="+mn-lt"/>
              <a:ea typeface="+mn-ea"/>
              <a:cs typeface="+mn-cs"/>
            </a:rPr>
            <a:t>】</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・地方債現在高が増（</a:t>
          </a:r>
          <a:r>
            <a:rPr kumimoji="1" lang="en-US" altLang="ja-JP" sz="1050">
              <a:solidFill>
                <a:sysClr val="windowText" lastClr="000000"/>
              </a:solidFill>
              <a:effectLst/>
              <a:latin typeface="+mn-lt"/>
              <a:ea typeface="+mn-ea"/>
              <a:cs typeface="+mn-cs"/>
            </a:rPr>
            <a:t>+86</a:t>
          </a:r>
          <a:r>
            <a:rPr kumimoji="1" lang="ja-JP" altLang="ja-JP" sz="1050">
              <a:solidFill>
                <a:sysClr val="windowText" lastClr="000000"/>
              </a:solidFill>
              <a:effectLst/>
              <a:latin typeface="+mn-lt"/>
              <a:ea typeface="+mn-ea"/>
              <a:cs typeface="+mn-cs"/>
            </a:rPr>
            <a:t>億円）している。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・組合積立額が</a:t>
          </a:r>
          <a:r>
            <a:rPr kumimoji="1" lang="ja-JP" altLang="en-US" sz="1050">
              <a:solidFill>
                <a:sysClr val="windowText" lastClr="000000"/>
              </a:solidFill>
              <a:effectLst/>
              <a:latin typeface="+mn-lt"/>
              <a:ea typeface="+mn-ea"/>
              <a:cs typeface="+mn-cs"/>
            </a:rPr>
            <a:t>減</a:t>
          </a:r>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48</a:t>
          </a:r>
          <a:r>
            <a:rPr kumimoji="1" lang="ja-JP" altLang="ja-JP" sz="1050">
              <a:solidFill>
                <a:sysClr val="windowText" lastClr="000000"/>
              </a:solidFill>
              <a:effectLst/>
              <a:latin typeface="+mn-lt"/>
              <a:ea typeface="+mn-ea"/>
              <a:cs typeface="+mn-cs"/>
            </a:rPr>
            <a:t>億円）したことなどにより、退職手当負担見込額が</a:t>
          </a:r>
          <a:r>
            <a:rPr kumimoji="1" lang="ja-JP" altLang="en-US" sz="1050">
              <a:solidFill>
                <a:sysClr val="windowText" lastClr="000000"/>
              </a:solidFill>
              <a:effectLst/>
              <a:latin typeface="+mn-lt"/>
              <a:ea typeface="+mn-ea"/>
              <a:cs typeface="+mn-cs"/>
            </a:rPr>
            <a:t>増</a:t>
          </a:r>
          <a:r>
            <a:rPr kumimoji="1" lang="ja-JP" altLang="ja-JP"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+40</a:t>
          </a:r>
          <a:r>
            <a:rPr kumimoji="1" lang="ja-JP" altLang="ja-JP" sz="1050">
              <a:solidFill>
                <a:sysClr val="windowText" lastClr="000000"/>
              </a:solidFill>
              <a:effectLst/>
              <a:latin typeface="+mn-lt"/>
              <a:ea typeface="+mn-ea"/>
              <a:cs typeface="+mn-cs"/>
            </a:rPr>
            <a:t>億円）している。</a:t>
          </a:r>
          <a:endParaRPr lang="ja-JP" altLang="ja-JP" sz="1050">
            <a:solidFill>
              <a:sysClr val="windowText" lastClr="000000"/>
            </a:solidFill>
            <a:effectLst/>
          </a:endParaRPr>
        </a:p>
        <a:p>
          <a:r>
            <a:rPr kumimoji="1" lang="en-US" altLang="ja-JP"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充当可能財源</a:t>
          </a:r>
          <a:r>
            <a:rPr kumimoji="1" lang="en-US" altLang="ja-JP" sz="1050">
              <a:solidFill>
                <a:sysClr val="windowText" lastClr="000000"/>
              </a:solidFill>
              <a:effectLst/>
              <a:latin typeface="+mn-lt"/>
              <a:ea typeface="+mn-ea"/>
              <a:cs typeface="+mn-cs"/>
            </a:rPr>
            <a:t>】</a:t>
          </a:r>
          <a:endParaRPr kumimoji="0"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財政調整</a:t>
          </a:r>
          <a:r>
            <a:rPr kumimoji="1" lang="ja-JP" altLang="ja-JP" sz="1050">
              <a:solidFill>
                <a:sysClr val="windowText" lastClr="000000"/>
              </a:solidFill>
              <a:effectLst/>
              <a:latin typeface="+mn-lt"/>
              <a:ea typeface="+mn-ea"/>
              <a:cs typeface="+mn-cs"/>
            </a:rPr>
            <a:t>基金</a:t>
          </a:r>
          <a:r>
            <a:rPr kumimoji="1" lang="ja-JP" altLang="en-US" sz="1050">
              <a:solidFill>
                <a:sysClr val="windowText" lastClr="000000"/>
              </a:solidFill>
              <a:effectLst/>
              <a:latin typeface="+mn-lt"/>
              <a:ea typeface="+mn-ea"/>
              <a:cs typeface="+mn-cs"/>
            </a:rPr>
            <a:t>の</a:t>
          </a:r>
          <a:r>
            <a:rPr kumimoji="1" lang="ja-JP" altLang="ja-JP" sz="1050">
              <a:solidFill>
                <a:sysClr val="windowText" lastClr="000000"/>
              </a:solidFill>
              <a:effectLst/>
              <a:latin typeface="+mn-lt"/>
              <a:ea typeface="+mn-ea"/>
              <a:cs typeface="+mn-cs"/>
            </a:rPr>
            <a:t>減（▲</a:t>
          </a:r>
          <a:r>
            <a:rPr kumimoji="1" lang="en-US" altLang="ja-JP" sz="1050">
              <a:solidFill>
                <a:sysClr val="windowText" lastClr="000000"/>
              </a:solidFill>
              <a:effectLst/>
              <a:latin typeface="+mn-lt"/>
              <a:ea typeface="+mn-ea"/>
              <a:cs typeface="+mn-cs"/>
            </a:rPr>
            <a:t>10</a:t>
          </a:r>
          <a:r>
            <a:rPr kumimoji="1" lang="ja-JP" altLang="ja-JP" sz="1050">
              <a:solidFill>
                <a:sysClr val="windowText" lastClr="000000"/>
              </a:solidFill>
              <a:effectLst/>
              <a:latin typeface="+mn-lt"/>
              <a:ea typeface="+mn-ea"/>
              <a:cs typeface="+mn-cs"/>
            </a:rPr>
            <a:t>億円）</a:t>
          </a:r>
          <a:r>
            <a:rPr kumimoji="1" lang="ja-JP" altLang="en-US" sz="1050">
              <a:solidFill>
                <a:sysClr val="windowText" lastClr="000000"/>
              </a:solidFill>
              <a:effectLst/>
              <a:latin typeface="+mn-lt"/>
              <a:ea typeface="+mn-ea"/>
              <a:cs typeface="+mn-cs"/>
            </a:rPr>
            <a:t>など</a:t>
          </a:r>
          <a:r>
            <a:rPr kumimoji="1" lang="ja-JP" altLang="ja-JP" sz="1050">
              <a:solidFill>
                <a:sysClr val="windowText" lastClr="000000"/>
              </a:solidFill>
              <a:effectLst/>
              <a:latin typeface="+mn-lt"/>
              <a:ea typeface="+mn-ea"/>
              <a:cs typeface="+mn-cs"/>
            </a:rPr>
            <a:t>により、充当可能基金が減（▲</a:t>
          </a:r>
          <a:r>
            <a:rPr kumimoji="1" lang="en-US" altLang="ja-JP" sz="1050">
              <a:solidFill>
                <a:sysClr val="windowText" lastClr="000000"/>
              </a:solidFill>
              <a:effectLst/>
              <a:latin typeface="+mn-lt"/>
              <a:ea typeface="+mn-ea"/>
              <a:cs typeface="+mn-cs"/>
            </a:rPr>
            <a:t>21.4</a:t>
          </a:r>
          <a:r>
            <a:rPr kumimoji="1" lang="ja-JP" altLang="ja-JP" sz="1050">
              <a:solidFill>
                <a:sysClr val="windowText" lastClr="000000"/>
              </a:solidFill>
              <a:effectLst/>
              <a:latin typeface="+mn-lt"/>
              <a:ea typeface="+mn-ea"/>
              <a:cs typeface="+mn-cs"/>
            </a:rPr>
            <a:t>億円）している。</a:t>
          </a:r>
          <a:endParaRPr lang="ja-JP" altLang="ja-JP" sz="12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121200</xdr:rowOff>
    </xdr:from>
    <xdr:to>
      <xdr:col>81</xdr:col>
      <xdr:colOff>44450</xdr:colOff>
      <xdr:row>18</xdr:row>
      <xdr:rowOff>16510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035850"/>
          <a:ext cx="8382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18009</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18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15028</xdr:rowOff>
    </xdr:from>
    <xdr:to>
      <xdr:col>77</xdr:col>
      <xdr:colOff>44450</xdr:colOff>
      <xdr:row>17</xdr:row>
      <xdr:rowOff>121200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92967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15028</xdr:rowOff>
    </xdr:from>
    <xdr:to>
      <xdr:col>72</xdr:col>
      <xdr:colOff>203200</xdr:colOff>
      <xdr:row>17</xdr:row>
      <xdr:rowOff>75353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2967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75353</xdr:rowOff>
    </xdr:from>
    <xdr:to>
      <xdr:col>68</xdr:col>
      <xdr:colOff>152400</xdr:colOff>
      <xdr:row>17</xdr:row>
      <xdr:rowOff>82592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9000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50546</xdr:rowOff>
    </xdr:from>
    <xdr:to>
      <xdr:col>68</xdr:col>
      <xdr:colOff>203200</xdr:colOff>
      <xdr:row>15</xdr:row>
      <xdr:rowOff>152146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137160</xdr:rowOff>
    </xdr:from>
    <xdr:to>
      <xdr:col>81</xdr:col>
      <xdr:colOff>95250</xdr:colOff>
      <xdr:row>18</xdr:row>
      <xdr:rowOff>67310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109237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70400</xdr:rowOff>
    </xdr:from>
    <xdr:to>
      <xdr:col>77</xdr:col>
      <xdr:colOff>95250</xdr:colOff>
      <xdr:row>18</xdr:row>
      <xdr:rowOff>550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8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156777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7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135678</xdr:rowOff>
    </xdr:from>
    <xdr:to>
      <xdr:col>73</xdr:col>
      <xdr:colOff>44450</xdr:colOff>
      <xdr:row>17</xdr:row>
      <xdr:rowOff>65828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50605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24553</xdr:rowOff>
    </xdr:from>
    <xdr:to>
      <xdr:col>68</xdr:col>
      <xdr:colOff>203200</xdr:colOff>
      <xdr:row>17</xdr:row>
      <xdr:rowOff>126153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110930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2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31792</xdr:rowOff>
    </xdr:from>
    <xdr:to>
      <xdr:col>64</xdr:col>
      <xdr:colOff>152400</xdr:colOff>
      <xdr:row>17</xdr:row>
      <xdr:rowOff>133392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4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118169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2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411,505
408,342
405.86
280,911,919
275,410,157
2,749,005
100,200,608
265,238,903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人件費は、</a:t>
          </a:r>
          <a:r>
            <a:rPr kumimoji="1" lang="en-US" altLang="ja-JP" sz="1300">
              <a:solidFill>
                <a:schemeClr val="dk1"/>
              </a:solidFill>
              <a:effectLst/>
              <a:latin typeface="+mn-lt"/>
              <a:ea typeface="+mn-ea"/>
              <a:cs typeface="+mn-cs"/>
            </a:rPr>
            <a:t>22.9</a:t>
          </a:r>
          <a:r>
            <a:rPr kumimoji="1" lang="ja-JP" altLang="ja-JP" sz="1300">
              <a:solidFill>
                <a:schemeClr val="dk1"/>
              </a:solidFill>
              <a:effectLst/>
              <a:latin typeface="+mn-lt"/>
              <a:ea typeface="+mn-ea"/>
              <a:cs typeface="+mn-cs"/>
            </a:rPr>
            <a:t>％と類似団体平均とほぼ同水準である。</a:t>
          </a:r>
          <a:endParaRPr lang="ja-JP" altLang="ja-JP" sz="1300">
            <a:effectLst/>
          </a:endParaRPr>
        </a:p>
        <a:p>
          <a:r>
            <a:rPr kumimoji="1" lang="ja-JP" altLang="ja-JP" sz="1300">
              <a:solidFill>
                <a:schemeClr val="dk1"/>
              </a:solidFill>
              <a:effectLst/>
              <a:latin typeface="+mn-lt"/>
              <a:ea typeface="+mn-ea"/>
              <a:cs typeface="+mn-cs"/>
            </a:rPr>
            <a:t>　人件費については微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して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、今後とも民間委託の推進や指定管理者制度の導入拡大、職員給与の適正化などの取組みを通じて、人件費の抑制に努める。</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8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8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8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物件費における経常事業費は、給食食材等調達費の皆増等により、前年比</a:t>
          </a:r>
          <a:r>
            <a:rPr kumimoji="1" lang="en-US" altLang="ja-JP" sz="1200">
              <a:solidFill>
                <a:schemeClr val="dk1"/>
              </a:solidFill>
              <a:effectLst/>
              <a:latin typeface="+mn-lt"/>
              <a:ea typeface="+mn-ea"/>
              <a:cs typeface="+mn-cs"/>
            </a:rPr>
            <a:t>14.9</a:t>
          </a:r>
          <a:r>
            <a:rPr kumimoji="1" lang="ja-JP" altLang="ja-JP" sz="1200">
              <a:solidFill>
                <a:schemeClr val="dk1"/>
              </a:solidFill>
              <a:effectLst/>
              <a:latin typeface="+mn-lt"/>
              <a:ea typeface="+mn-ea"/>
              <a:cs typeface="+mn-cs"/>
            </a:rPr>
            <a:t>億円の増となったことから、経常収支比率は前年比</a:t>
          </a:r>
          <a:r>
            <a:rPr kumimoji="1" lang="en-US" altLang="ja-JP" sz="1200">
              <a:solidFill>
                <a:schemeClr val="dk1"/>
              </a:solidFill>
              <a:effectLst/>
              <a:latin typeface="+mn-lt"/>
              <a:ea typeface="+mn-ea"/>
              <a:cs typeface="+mn-cs"/>
            </a:rPr>
            <a:t>0.2</a:t>
          </a:r>
          <a:r>
            <a:rPr kumimoji="1" lang="ja-JP" altLang="ja-JP" sz="1200">
              <a:solidFill>
                <a:schemeClr val="dk1"/>
              </a:solidFill>
              <a:effectLst/>
              <a:latin typeface="+mn-lt"/>
              <a:ea typeface="+mn-ea"/>
              <a:cs typeface="+mn-cs"/>
            </a:rPr>
            <a:t>ポイント増となった。</a:t>
          </a:r>
          <a:endParaRPr lang="ja-JP" altLang="ja-JP" sz="16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129721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797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75293</xdr:rowOff>
    </xdr:from>
    <xdr:to>
      <xdr:col>78</xdr:col>
      <xdr:colOff>69850</xdr:colOff>
      <xdr:row>15</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47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15</xdr:row>
      <xdr:rowOff>75293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252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15</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252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24493</xdr:rowOff>
    </xdr:from>
    <xdr:to>
      <xdr:col>74</xdr:col>
      <xdr:colOff>31750</xdr:colOff>
      <xdr:row>15</xdr:row>
      <xdr:rowOff>126093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136270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原爆被爆関連経費等により類似都市と比較して高い水準で推移している。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前年度と比べると原爆被爆者特別援護費が減したものの、</a:t>
          </a:r>
          <a:r>
            <a:rPr kumimoji="1" lang="ja-JP" altLang="en-US" sz="1200">
              <a:solidFill>
                <a:sysClr val="windowText" lastClr="000000"/>
              </a:solidFill>
              <a:effectLst/>
              <a:latin typeface="+mn-lt"/>
              <a:ea typeface="+mn-ea"/>
              <a:cs typeface="+mn-cs"/>
            </a:rPr>
            <a:t>児童扶養手当費や民間保育所等</a:t>
          </a:r>
          <a:r>
            <a:rPr kumimoji="1" lang="ja-JP" altLang="ja-JP" sz="1200">
              <a:solidFill>
                <a:sysClr val="windowText" lastClr="000000"/>
              </a:solidFill>
              <a:effectLst/>
              <a:latin typeface="+mn-lt"/>
              <a:ea typeface="+mn-ea"/>
              <a:cs typeface="+mn-cs"/>
            </a:rPr>
            <a:t>施設型給付費が</a:t>
          </a:r>
          <a:r>
            <a:rPr kumimoji="1" lang="ja-JP" altLang="en-US" sz="1200">
              <a:solidFill>
                <a:sysClr val="windowText" lastClr="000000"/>
              </a:solidFill>
              <a:effectLst/>
              <a:latin typeface="+mn-lt"/>
              <a:ea typeface="+mn-ea"/>
              <a:cs typeface="+mn-cs"/>
            </a:rPr>
            <a:t>減</a:t>
          </a:r>
          <a:r>
            <a:rPr kumimoji="1" lang="ja-JP" altLang="ja-JP" sz="1200">
              <a:solidFill>
                <a:sysClr val="windowText" lastClr="000000"/>
              </a:solidFill>
              <a:effectLst/>
              <a:latin typeface="+mn-lt"/>
              <a:ea typeface="+mn-ea"/>
              <a:cs typeface="+mn-cs"/>
            </a:rPr>
            <a:t>したことなどの理由により扶助費にかかる経常一財が</a:t>
          </a:r>
          <a:r>
            <a:rPr kumimoji="1" lang="ja-JP" altLang="en-US" sz="1200">
              <a:solidFill>
                <a:sysClr val="windowText" lastClr="000000"/>
              </a:solidFill>
              <a:effectLst/>
              <a:latin typeface="+mn-lt"/>
              <a:ea typeface="+mn-ea"/>
              <a:cs typeface="+mn-cs"/>
            </a:rPr>
            <a:t>減</a:t>
          </a:r>
          <a:r>
            <a:rPr kumimoji="1" lang="ja-JP" altLang="ja-JP" sz="1200">
              <a:solidFill>
                <a:sysClr val="windowText" lastClr="000000"/>
              </a:solidFill>
              <a:effectLst/>
              <a:latin typeface="+mn-lt"/>
              <a:ea typeface="+mn-ea"/>
              <a:cs typeface="+mn-cs"/>
            </a:rPr>
            <a:t>となったことから、</a:t>
          </a:r>
          <a:r>
            <a:rPr kumimoji="1" lang="en-US" altLang="ja-JP" sz="1200">
              <a:solidFill>
                <a:sysClr val="windowText" lastClr="000000"/>
              </a:solidFill>
              <a:effectLst/>
              <a:latin typeface="+mn-lt"/>
              <a:ea typeface="+mn-ea"/>
              <a:cs typeface="+mn-cs"/>
            </a:rPr>
            <a:t>0.7</a:t>
          </a:r>
          <a:r>
            <a:rPr kumimoji="1" lang="ja-JP" altLang="ja-JP" sz="1200">
              <a:solidFill>
                <a:sysClr val="windowText" lastClr="000000"/>
              </a:solidFill>
              <a:effectLst/>
              <a:latin typeface="+mn-lt"/>
              <a:ea typeface="+mn-ea"/>
              <a:cs typeface="+mn-cs"/>
            </a:rPr>
            <a:t>ポイント</a:t>
          </a:r>
          <a:r>
            <a:rPr kumimoji="1" lang="ja-JP" altLang="en-US" sz="1200">
              <a:solidFill>
                <a:sysClr val="windowText" lastClr="000000"/>
              </a:solidFill>
              <a:effectLst/>
              <a:latin typeface="+mn-lt"/>
              <a:ea typeface="+mn-ea"/>
              <a:cs typeface="+mn-cs"/>
            </a:rPr>
            <a:t>減</a:t>
          </a:r>
          <a:r>
            <a:rPr kumimoji="1" lang="ja-JP" altLang="ja-JP" sz="1200">
              <a:solidFill>
                <a:sysClr val="windowText" lastClr="000000"/>
              </a:solidFill>
              <a:effectLst/>
              <a:latin typeface="+mn-lt"/>
              <a:ea typeface="+mn-ea"/>
              <a:cs typeface="+mn-cs"/>
            </a:rPr>
            <a:t>となった。</a:t>
          </a:r>
          <a:endParaRPr lang="ja-JP" altLang="ja-JP" sz="12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158750</xdr:rowOff>
    </xdr:from>
    <xdr:to>
      <xdr:col>24</xdr:col>
      <xdr:colOff>25400</xdr:colOff>
      <xdr:row>60</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74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0</xdr:rowOff>
    </xdr:from>
    <xdr:to>
      <xdr:col>19</xdr:col>
      <xdr:colOff>187325</xdr:colOff>
      <xdr:row>60</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87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60977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95250</xdr:rowOff>
    </xdr:from>
    <xdr:to>
      <xdr:col>15</xdr:col>
      <xdr:colOff>98425</xdr:colOff>
      <xdr:row>60</xdr:row>
      <xdr:rowOff>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10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156227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95250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18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107950</xdr:rowOff>
    </xdr:from>
    <xdr:to>
      <xdr:col>24</xdr:col>
      <xdr:colOff>76200</xdr:colOff>
      <xdr:row>60</xdr:row>
      <xdr:rowOff>38100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80027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38100</xdr:rowOff>
    </xdr:from>
    <xdr:to>
      <xdr:col>20</xdr:col>
      <xdr:colOff>38100</xdr:colOff>
      <xdr:row>60</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120650</xdr:rowOff>
    </xdr:from>
    <xdr:to>
      <xdr:col>15</xdr:col>
      <xdr:colOff>149225</xdr:colOff>
      <xdr:row>60</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44450</xdr:rowOff>
    </xdr:from>
    <xdr:to>
      <xdr:col>11</xdr:col>
      <xdr:colOff>60325</xdr:colOff>
      <xdr:row>59</xdr:row>
      <xdr:rowOff>146050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特別会計等に対する繰出金が</a:t>
          </a:r>
          <a:r>
            <a:rPr kumimoji="1" lang="ja-JP" altLang="en-US" sz="1200">
              <a:solidFill>
                <a:schemeClr val="dk1"/>
              </a:solidFill>
              <a:effectLst/>
              <a:latin typeface="+mn-lt"/>
              <a:ea typeface="+mn-ea"/>
              <a:cs typeface="+mn-cs"/>
            </a:rPr>
            <a:t>横ばい</a:t>
          </a:r>
          <a:r>
            <a:rPr kumimoji="1" lang="ja-JP" altLang="ja-JP" sz="1200">
              <a:solidFill>
                <a:schemeClr val="dk1"/>
              </a:solidFill>
              <a:effectLst/>
              <a:latin typeface="+mn-lt"/>
              <a:ea typeface="+mn-ea"/>
              <a:cs typeface="+mn-cs"/>
            </a:rPr>
            <a:t>となったことに伴い、経常収支比率</a:t>
          </a:r>
          <a:r>
            <a:rPr kumimoji="1" lang="ja-JP" altLang="en-US" sz="1200">
              <a:solidFill>
                <a:schemeClr val="dk1"/>
              </a:solidFill>
              <a:effectLst/>
              <a:latin typeface="+mn-lt"/>
              <a:ea typeface="+mn-ea"/>
              <a:cs typeface="+mn-cs"/>
            </a:rPr>
            <a:t>も横ばい</a:t>
          </a:r>
          <a:r>
            <a:rPr kumimoji="1" lang="ja-JP" altLang="ja-JP" sz="1200">
              <a:solidFill>
                <a:schemeClr val="dk1"/>
              </a:solidFill>
              <a:effectLst/>
              <a:latin typeface="+mn-lt"/>
              <a:ea typeface="+mn-ea"/>
              <a:cs typeface="+mn-cs"/>
            </a:rPr>
            <a:t>となった。</a:t>
          </a:r>
          <a:endParaRPr lang="ja-JP" altLang="ja-JP" sz="16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133350</xdr:rowOff>
    </xdr:from>
    <xdr:to>
      <xdr:col>82</xdr:col>
      <xdr:colOff>107950</xdr:colOff>
      <xdr:row>59</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4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133350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4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57150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57150</xdr:rowOff>
    </xdr:from>
    <xdr:to>
      <xdr:col>69</xdr:col>
      <xdr:colOff>92075</xdr:colOff>
      <xdr:row>59</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72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82550</xdr:rowOff>
    </xdr:from>
    <xdr:to>
      <xdr:col>78</xdr:col>
      <xdr:colOff>120650</xdr:colOff>
      <xdr:row>60</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補助費等における経常事業費は、</a:t>
          </a:r>
          <a:r>
            <a:rPr kumimoji="1" lang="ja-JP" altLang="en-US" sz="1200">
              <a:solidFill>
                <a:schemeClr val="dk1"/>
              </a:solidFill>
              <a:effectLst/>
              <a:latin typeface="+mn-lt"/>
              <a:ea typeface="+mn-ea"/>
              <a:cs typeface="+mn-cs"/>
            </a:rPr>
            <a:t>補助金に終期を設定したこと</a:t>
          </a:r>
          <a:r>
            <a:rPr kumimoji="1" lang="ja-JP" altLang="ja-JP" sz="1200">
              <a:solidFill>
                <a:schemeClr val="dk1"/>
              </a:solidFill>
              <a:effectLst/>
              <a:latin typeface="+mn-lt"/>
              <a:ea typeface="+mn-ea"/>
              <a:cs typeface="+mn-cs"/>
            </a:rPr>
            <a:t>により、前年比</a:t>
          </a:r>
          <a:r>
            <a:rPr kumimoji="1" lang="en-US" altLang="ja-JP" sz="1200">
              <a:solidFill>
                <a:schemeClr val="dk1"/>
              </a:solidFill>
              <a:effectLst/>
              <a:latin typeface="+mn-lt"/>
              <a:ea typeface="+mn-ea"/>
              <a:cs typeface="+mn-cs"/>
            </a:rPr>
            <a:t>22.9</a:t>
          </a:r>
          <a:r>
            <a:rPr kumimoji="1" lang="ja-JP" altLang="ja-JP" sz="1200">
              <a:solidFill>
                <a:schemeClr val="dk1"/>
              </a:solidFill>
              <a:effectLst/>
              <a:latin typeface="+mn-lt"/>
              <a:ea typeface="+mn-ea"/>
              <a:cs typeface="+mn-cs"/>
            </a:rPr>
            <a:t>億円の減と</a:t>
          </a:r>
          <a:r>
            <a:rPr kumimoji="1" lang="ja-JP" altLang="en-US" sz="1200">
              <a:solidFill>
                <a:schemeClr val="dk1"/>
              </a:solidFill>
              <a:effectLst/>
              <a:latin typeface="+mn-lt"/>
              <a:ea typeface="+mn-ea"/>
              <a:cs typeface="+mn-cs"/>
            </a:rPr>
            <a:t>な</a:t>
          </a:r>
          <a:r>
            <a:rPr kumimoji="1" lang="ja-JP" altLang="ja-JP" sz="1200">
              <a:solidFill>
                <a:schemeClr val="dk1"/>
              </a:solidFill>
              <a:effectLst/>
              <a:latin typeface="+mn-lt"/>
              <a:ea typeface="+mn-ea"/>
              <a:cs typeface="+mn-cs"/>
            </a:rPr>
            <a:t>り、経常収支比率は前年比</a:t>
          </a:r>
          <a:r>
            <a:rPr kumimoji="1" lang="en-US" altLang="ja-JP" sz="1200">
              <a:solidFill>
                <a:schemeClr val="dk1"/>
              </a:solidFill>
              <a:effectLst/>
              <a:latin typeface="+mn-lt"/>
              <a:ea typeface="+mn-ea"/>
              <a:cs typeface="+mn-cs"/>
            </a:rPr>
            <a:t>0.8</a:t>
          </a:r>
          <a:r>
            <a:rPr kumimoji="1" lang="ja-JP" altLang="ja-JP" sz="1200">
              <a:solidFill>
                <a:schemeClr val="dk1"/>
              </a:solidFill>
              <a:effectLst/>
              <a:latin typeface="+mn-lt"/>
              <a:ea typeface="+mn-ea"/>
              <a:cs typeface="+mn-cs"/>
            </a:rPr>
            <a:t>ポイント減となった。</a:t>
          </a:r>
          <a:endParaRPr lang="ja-JP" altLang="ja-JP" sz="1600">
            <a:effectLst/>
          </a:endParaRPr>
        </a:p>
        <a:p>
          <a:r>
            <a:rPr kumimoji="1" lang="ja-JP" altLang="ja-JP" sz="1200">
              <a:solidFill>
                <a:schemeClr val="dk1"/>
              </a:solidFill>
              <a:effectLst/>
              <a:latin typeface="+mn-lt"/>
              <a:ea typeface="+mn-ea"/>
              <a:cs typeface="+mn-cs"/>
            </a:rPr>
            <a:t>　今後も様々な団体等に対する補助金、負担金等について費用負担のあり方等を検証し、継続的に見直しを行いながら改善に努める。</a:t>
          </a:r>
          <a:endParaRPr lang="ja-JP" altLang="ja-JP" sz="16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39370</xdr:rowOff>
    </xdr:from>
    <xdr:to>
      <xdr:col>82</xdr:col>
      <xdr:colOff>107950</xdr:colOff>
      <xdr:row>33</xdr:row>
      <xdr:rowOff>100330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6972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100330</xdr:rowOff>
    </xdr:from>
    <xdr:to>
      <xdr:col>78</xdr:col>
      <xdr:colOff>69850</xdr:colOff>
      <xdr:row>33</xdr:row>
      <xdr:rowOff>130810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758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130810</xdr:rowOff>
    </xdr:from>
    <xdr:to>
      <xdr:col>73</xdr:col>
      <xdr:colOff>180975</xdr:colOff>
      <xdr:row>33</xdr:row>
      <xdr:rowOff>138430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78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138430</xdr:rowOff>
    </xdr:from>
    <xdr:to>
      <xdr:col>69</xdr:col>
      <xdr:colOff>92075</xdr:colOff>
      <xdr:row>33</xdr:row>
      <xdr:rowOff>153670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79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109237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160020</xdr:rowOff>
    </xdr:from>
    <xdr:to>
      <xdr:col>82</xdr:col>
      <xdr:colOff>158750</xdr:colOff>
      <xdr:row>33</xdr:row>
      <xdr:rowOff>90170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5097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49530</xdr:rowOff>
    </xdr:from>
    <xdr:to>
      <xdr:col>78</xdr:col>
      <xdr:colOff>120650</xdr:colOff>
      <xdr:row>33</xdr:row>
      <xdr:rowOff>151130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161307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47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80010</xdr:rowOff>
    </xdr:from>
    <xdr:to>
      <xdr:col>74</xdr:col>
      <xdr:colOff>31750</xdr:colOff>
      <xdr:row>34</xdr:row>
      <xdr:rowOff>10160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20337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87630</xdr:rowOff>
    </xdr:from>
    <xdr:to>
      <xdr:col>69</xdr:col>
      <xdr:colOff>142875</xdr:colOff>
      <xdr:row>34</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102870</xdr:rowOff>
    </xdr:from>
    <xdr:to>
      <xdr:col>65</xdr:col>
      <xdr:colOff>53975</xdr:colOff>
      <xdr:row>34</xdr:row>
      <xdr:rowOff>33020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43197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臨時財政対策債の増</a:t>
          </a:r>
          <a:r>
            <a:rPr kumimoji="1" lang="ja-JP" altLang="en-US" sz="1200">
              <a:solidFill>
                <a:schemeClr val="dk1"/>
              </a:solidFill>
              <a:effectLst/>
              <a:latin typeface="+mn-lt"/>
              <a:ea typeface="+mn-ea"/>
              <a:cs typeface="+mn-cs"/>
            </a:rPr>
            <a:t>や</a:t>
          </a:r>
          <a:r>
            <a:rPr kumimoji="1" lang="ja-JP" altLang="ja-JP" sz="1200">
              <a:solidFill>
                <a:schemeClr val="dk1"/>
              </a:solidFill>
              <a:effectLst/>
              <a:latin typeface="+mn-lt"/>
              <a:ea typeface="+mn-ea"/>
              <a:cs typeface="+mn-cs"/>
            </a:rPr>
            <a:t>、公共</a:t>
          </a:r>
          <a:r>
            <a:rPr kumimoji="1" lang="ja-JP" altLang="en-US" sz="1200">
              <a:solidFill>
                <a:schemeClr val="dk1"/>
              </a:solidFill>
              <a:effectLst/>
              <a:latin typeface="+mn-lt"/>
              <a:ea typeface="+mn-ea"/>
              <a:cs typeface="+mn-cs"/>
            </a:rPr>
            <a:t>施設</a:t>
          </a:r>
          <a:r>
            <a:rPr kumimoji="1" lang="ja-JP" altLang="ja-JP" sz="1200">
              <a:solidFill>
                <a:schemeClr val="dk1"/>
              </a:solidFill>
              <a:effectLst/>
              <a:latin typeface="+mn-lt"/>
              <a:ea typeface="+mn-ea"/>
              <a:cs typeface="+mn-cs"/>
            </a:rPr>
            <a:t>先行取得等事業債の償還額の皆減により、公債費全体で</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となった。</a:t>
          </a:r>
          <a:endParaRPr lang="ja-JP" altLang="ja-JP" sz="1600">
            <a:effectLst/>
          </a:endParaRPr>
        </a:p>
        <a:p>
          <a:r>
            <a:rPr kumimoji="1" lang="ja-JP" altLang="ja-JP" sz="1200">
              <a:solidFill>
                <a:schemeClr val="dk1"/>
              </a:solidFill>
              <a:effectLst/>
              <a:latin typeface="+mn-lt"/>
              <a:ea typeface="+mn-ea"/>
              <a:cs typeface="+mn-cs"/>
            </a:rPr>
            <a:t>　今後は大型事業の実施による公債費の増が見込まれるが、単なる資金手当にすぎない地方債の発行を抑制するなど、公債費の抑制に努めていく。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80</xdr:row>
      <xdr:rowOff>43180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6829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88916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19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79</xdr:row>
      <xdr:rowOff>153670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68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153670</xdr:rowOff>
    </xdr:from>
    <xdr:to>
      <xdr:col>15</xdr:col>
      <xdr:colOff>98425</xdr:colOff>
      <xdr:row>79</xdr:row>
      <xdr:rowOff>161289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698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79</xdr:row>
      <xdr:rowOff>161289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682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163830</xdr:rowOff>
    </xdr:from>
    <xdr:to>
      <xdr:col>24</xdr:col>
      <xdr:colOff>76200</xdr:colOff>
      <xdr:row>80</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135907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102870</xdr:rowOff>
    </xdr:from>
    <xdr:to>
      <xdr:col>15</xdr:col>
      <xdr:colOff>149225</xdr:colOff>
      <xdr:row>80</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17797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110489</xdr:rowOff>
    </xdr:from>
    <xdr:to>
      <xdr:col>11</xdr:col>
      <xdr:colOff>60325</xdr:colOff>
      <xdr:row>80</xdr:row>
      <xdr:rowOff>40639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25416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2557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扶助費</a:t>
          </a:r>
          <a:r>
            <a:rPr kumimoji="1" lang="ja-JP" altLang="ja-JP" sz="1200">
              <a:solidFill>
                <a:schemeClr val="dk1"/>
              </a:solidFill>
              <a:effectLst/>
              <a:latin typeface="+mn-lt"/>
              <a:ea typeface="+mn-ea"/>
              <a:cs typeface="+mn-cs"/>
            </a:rPr>
            <a:t>や</a:t>
          </a:r>
          <a:r>
            <a:rPr kumimoji="1" lang="ja-JP" altLang="en-US" sz="1200">
              <a:solidFill>
                <a:schemeClr val="dk1"/>
              </a:solidFill>
              <a:effectLst/>
              <a:latin typeface="+mn-lt"/>
              <a:ea typeface="+mn-ea"/>
              <a:cs typeface="+mn-cs"/>
            </a:rPr>
            <a:t>補助費</a:t>
          </a:r>
          <a:r>
            <a:rPr kumimoji="1" lang="ja-JP" altLang="ja-JP" sz="1200">
              <a:solidFill>
                <a:schemeClr val="dk1"/>
              </a:solidFill>
              <a:effectLst/>
              <a:latin typeface="+mn-lt"/>
              <a:ea typeface="+mn-ea"/>
              <a:cs typeface="+mn-cs"/>
            </a:rPr>
            <a:t>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により、公債費以外の経常収支比率は前年比</a:t>
          </a:r>
          <a:r>
            <a:rPr kumimoji="1" lang="en-US" altLang="ja-JP" sz="1200">
              <a:solidFill>
                <a:schemeClr val="dk1"/>
              </a:solidFill>
              <a:effectLst/>
              <a:latin typeface="+mn-lt"/>
              <a:ea typeface="+mn-ea"/>
              <a:cs typeface="+mn-cs"/>
            </a:rPr>
            <a:t>1.2%</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となった。</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引き続き、</a:t>
          </a:r>
          <a:r>
            <a:rPr kumimoji="1" lang="ja-JP" altLang="ja-JP" sz="1200">
              <a:solidFill>
                <a:schemeClr val="dk1"/>
              </a:solidFill>
              <a:effectLst/>
              <a:latin typeface="+mn-lt"/>
              <a:ea typeface="+mn-ea"/>
              <a:cs typeface="+mn-cs"/>
            </a:rPr>
            <a:t>地方交付税に大きく依存しない、自主的かつ安定的な再生基盤を確立するため、引き続き行財政の改善に努める。</a:t>
          </a:r>
          <a:endParaRPr lang="ja-JP" altLang="ja-JP" sz="16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107950</xdr:rowOff>
    </xdr:from>
    <xdr:to>
      <xdr:col>82</xdr:col>
      <xdr:colOff>107950</xdr:colOff>
      <xdr:row>76</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5671800" y="129667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xdr:rowOff>
    </xdr:from>
    <xdr:to>
      <xdr:col>78</xdr:col>
      <xdr:colOff>69850</xdr:colOff>
      <xdr:row>76</xdr:row>
      <xdr:rowOff>27939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035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58437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85090</xdr:rowOff>
    </xdr:from>
    <xdr:to>
      <xdr:col>73</xdr:col>
      <xdr:colOff>180975</xdr:colOff>
      <xdr:row>76</xdr:row>
      <xdr:rowOff>5080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943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85090</xdr:rowOff>
    </xdr:from>
    <xdr:to>
      <xdr:col>69</xdr:col>
      <xdr:colOff>92075</xdr:colOff>
      <xdr:row>76</xdr:row>
      <xdr:rowOff>5080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2943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73677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63516</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093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125730</xdr:rowOff>
    </xdr:from>
    <xdr:to>
      <xdr:col>74</xdr:col>
      <xdr:colOff>31750</xdr:colOff>
      <xdr:row>76</xdr:row>
      <xdr:rowOff>55880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40657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34290</xdr:rowOff>
    </xdr:from>
    <xdr:to>
      <xdr:col>69</xdr:col>
      <xdr:colOff>142875</xdr:colOff>
      <xdr:row>75</xdr:row>
      <xdr:rowOff>135890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120666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125730</xdr:rowOff>
    </xdr:from>
    <xdr:to>
      <xdr:col>65</xdr:col>
      <xdr:colOff>53975</xdr:colOff>
      <xdr:row>76</xdr:row>
      <xdr:rowOff>55880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40657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151536</xdr:rowOff>
    </xdr:from>
    <xdr:to>
      <xdr:col>29</xdr:col>
      <xdr:colOff>127000</xdr:colOff>
      <xdr:row>17</xdr:row>
      <xdr:rowOff>12593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42361"/>
          <a:ext cx="647700" cy="3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9593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28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12593</xdr:rowOff>
    </xdr:from>
    <xdr:to>
      <xdr:col>26</xdr:col>
      <xdr:colOff>50800</xdr:colOff>
      <xdr:row>17</xdr:row>
      <xdr:rowOff>80899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74868"/>
          <a:ext cx="698500" cy="68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20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80899</xdr:rowOff>
    </xdr:from>
    <xdr:to>
      <xdr:col>22</xdr:col>
      <xdr:colOff>114300</xdr:colOff>
      <xdr:row>17</xdr:row>
      <xdr:rowOff>140106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43174"/>
          <a:ext cx="698500" cy="59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47830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140106</xdr:rowOff>
    </xdr:from>
    <xdr:to>
      <xdr:col>18</xdr:col>
      <xdr:colOff>177800</xdr:colOff>
      <xdr:row>17</xdr:row>
      <xdr:rowOff>171425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02381"/>
          <a:ext cx="698500" cy="31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67124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89115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100736</xdr:rowOff>
    </xdr:from>
    <xdr:to>
      <xdr:col>29</xdr:col>
      <xdr:colOff>177800</xdr:colOff>
      <xdr:row>17</xdr:row>
      <xdr:rowOff>30886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91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72813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6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133243</xdr:rowOff>
    </xdr:from>
    <xdr:to>
      <xdr:col>26</xdr:col>
      <xdr:colOff>101600</xdr:colOff>
      <xdr:row>17</xdr:row>
      <xdr:rowOff>63393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24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48170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10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30099</xdr:rowOff>
    </xdr:from>
    <xdr:to>
      <xdr:col>22</xdr:col>
      <xdr:colOff>165100</xdr:colOff>
      <xdr:row>17</xdr:row>
      <xdr:rowOff>131699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92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116476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7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89306</xdr:rowOff>
    </xdr:from>
    <xdr:to>
      <xdr:col>19</xdr:col>
      <xdr:colOff>38100</xdr:colOff>
      <xdr:row>18</xdr:row>
      <xdr:rowOff>19456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51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4233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3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120625</xdr:rowOff>
    </xdr:from>
    <xdr:to>
      <xdr:col>15</xdr:col>
      <xdr:colOff>101600</xdr:colOff>
      <xdr:row>18</xdr:row>
      <xdr:rowOff>50775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8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35552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240767</xdr:rowOff>
    </xdr:from>
    <xdr:to>
      <xdr:col>29</xdr:col>
      <xdr:colOff>127000</xdr:colOff>
      <xdr:row>34</xdr:row>
      <xdr:rowOff>304432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08217"/>
          <a:ext cx="647700" cy="6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101655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1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294259</xdr:rowOff>
    </xdr:from>
    <xdr:to>
      <xdr:col>26</xdr:col>
      <xdr:colOff>50800</xdr:colOff>
      <xdr:row>34</xdr:row>
      <xdr:rowOff>304432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561709"/>
          <a:ext cx="6985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203954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294259</xdr:rowOff>
    </xdr:from>
    <xdr:to>
      <xdr:col>22</xdr:col>
      <xdr:colOff>114300</xdr:colOff>
      <xdr:row>34</xdr:row>
      <xdr:rowOff>336779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61709"/>
          <a:ext cx="698500" cy="42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199382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336779</xdr:rowOff>
    </xdr:from>
    <xdr:to>
      <xdr:col>18</xdr:col>
      <xdr:colOff>177800</xdr:colOff>
      <xdr:row>35</xdr:row>
      <xdr:rowOff>30379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04229"/>
          <a:ext cx="6985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194353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189967</xdr:rowOff>
    </xdr:from>
    <xdr:to>
      <xdr:col>29</xdr:col>
      <xdr:colOff>177800</xdr:colOff>
      <xdr:row>34</xdr:row>
      <xdr:rowOff>291567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57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35044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0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253632</xdr:rowOff>
    </xdr:from>
    <xdr:to>
      <xdr:col>26</xdr:col>
      <xdr:colOff>101600</xdr:colOff>
      <xdr:row>35</xdr:row>
      <xdr:rowOff>12332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2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22509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89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243459</xdr:rowOff>
    </xdr:from>
    <xdr:to>
      <xdr:col>22</xdr:col>
      <xdr:colOff>165100</xdr:colOff>
      <xdr:row>35</xdr:row>
      <xdr:rowOff>2159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10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12336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7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285979</xdr:rowOff>
    </xdr:from>
    <xdr:to>
      <xdr:col>19</xdr:col>
      <xdr:colOff>38100</xdr:colOff>
      <xdr:row>35</xdr:row>
      <xdr:rowOff>44679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53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54856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2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322479</xdr:rowOff>
    </xdr:from>
    <xdr:to>
      <xdr:col>15</xdr:col>
      <xdr:colOff>101600</xdr:colOff>
      <xdr:row>35</xdr:row>
      <xdr:rowOff>81179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89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91355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411,505
408,342
405.86
280,911,919
275,410,157
2,749,005
100,200,608
265,238,903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41533</xdr:rowOff>
    </xdr:from>
    <xdr:to>
      <xdr:col>24</xdr:col>
      <xdr:colOff>63500</xdr:colOff>
      <xdr:row>35</xdr:row>
      <xdr:rowOff>86567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2283"/>
          <a:ext cx="8382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156644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5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35165</xdr:rowOff>
    </xdr:from>
    <xdr:to>
      <xdr:col>19</xdr:col>
      <xdr:colOff>177800</xdr:colOff>
      <xdr:row>35</xdr:row>
      <xdr:rowOff>86567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35915"/>
          <a:ext cx="889000" cy="5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64943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35165</xdr:rowOff>
    </xdr:from>
    <xdr:to>
      <xdr:col>15</xdr:col>
      <xdr:colOff>50800</xdr:colOff>
      <xdr:row>35</xdr:row>
      <xdr:rowOff>67821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35915"/>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67821</xdr:rowOff>
    </xdr:from>
    <xdr:to>
      <xdr:col>10</xdr:col>
      <xdr:colOff>114300</xdr:colOff>
      <xdr:row>35</xdr:row>
      <xdr:rowOff>85751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68571"/>
          <a:ext cx="889000" cy="1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73858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80194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162183</xdr:rowOff>
    </xdr:from>
    <xdr:to>
      <xdr:col>24</xdr:col>
      <xdr:colOff>114300</xdr:colOff>
      <xdr:row>35</xdr:row>
      <xdr:rowOff>92333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13610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4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35767</xdr:rowOff>
    </xdr:from>
    <xdr:to>
      <xdr:col>20</xdr:col>
      <xdr:colOff>38100</xdr:colOff>
      <xdr:row>35</xdr:row>
      <xdr:rowOff>137367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153894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155815</xdr:rowOff>
    </xdr:from>
    <xdr:to>
      <xdr:col>15</xdr:col>
      <xdr:colOff>101600</xdr:colOff>
      <xdr:row>35</xdr:row>
      <xdr:rowOff>85965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102492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6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17021</xdr:rowOff>
    </xdr:from>
    <xdr:to>
      <xdr:col>10</xdr:col>
      <xdr:colOff>165100</xdr:colOff>
      <xdr:row>35</xdr:row>
      <xdr:rowOff>118621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1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135148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9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34951</xdr:rowOff>
    </xdr:from>
    <xdr:to>
      <xdr:col>6</xdr:col>
      <xdr:colOff>38100</xdr:colOff>
      <xdr:row>35</xdr:row>
      <xdr:rowOff>136551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153078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1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121983</xdr:rowOff>
    </xdr:from>
    <xdr:to>
      <xdr:col>24</xdr:col>
      <xdr:colOff>63500</xdr:colOff>
      <xdr:row>57</xdr:row>
      <xdr:rowOff>94277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3183"/>
          <a:ext cx="838200" cy="14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73499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94277</xdr:rowOff>
    </xdr:from>
    <xdr:to>
      <xdr:col>19</xdr:col>
      <xdr:colOff>177800</xdr:colOff>
      <xdr:row>58</xdr:row>
      <xdr:rowOff>25560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66927"/>
          <a:ext cx="889000" cy="10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112981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24234</xdr:rowOff>
    </xdr:from>
    <xdr:to>
      <xdr:col>15</xdr:col>
      <xdr:colOff>50800</xdr:colOff>
      <xdr:row>58</xdr:row>
      <xdr:rowOff>25560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68334"/>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24234</xdr:rowOff>
    </xdr:from>
    <xdr:to>
      <xdr:col>10</xdr:col>
      <xdr:colOff>114300</xdr:colOff>
      <xdr:row>58</xdr:row>
      <xdr:rowOff>34407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8334"/>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43463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17175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71183</xdr:rowOff>
    </xdr:from>
    <xdr:to>
      <xdr:col>24</xdr:col>
      <xdr:colOff>114300</xdr:colOff>
      <xdr:row>57</xdr:row>
      <xdr:rowOff>1333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94060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43477</xdr:rowOff>
    </xdr:from>
    <xdr:to>
      <xdr:col>20</xdr:col>
      <xdr:colOff>38100</xdr:colOff>
      <xdr:row>57</xdr:row>
      <xdr:rowOff>145077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136204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0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146210</xdr:rowOff>
    </xdr:from>
    <xdr:to>
      <xdr:col>15</xdr:col>
      <xdr:colOff>101600</xdr:colOff>
      <xdr:row>58</xdr:row>
      <xdr:rowOff>76360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67487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144884</xdr:rowOff>
    </xdr:from>
    <xdr:to>
      <xdr:col>10</xdr:col>
      <xdr:colOff>165100</xdr:colOff>
      <xdr:row>58</xdr:row>
      <xdr:rowOff>75034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66161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155057</xdr:rowOff>
    </xdr:from>
    <xdr:to>
      <xdr:col>6</xdr:col>
      <xdr:colOff>38100</xdr:colOff>
      <xdr:row>58</xdr:row>
      <xdr:rowOff>85207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76334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81787</xdr:rowOff>
    </xdr:from>
    <xdr:to>
      <xdr:col>24</xdr:col>
      <xdr:colOff>63500</xdr:colOff>
      <xdr:row>77</xdr:row>
      <xdr:rowOff>93751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83437"/>
          <a:ext cx="8382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93751</xdr:rowOff>
    </xdr:from>
    <xdr:to>
      <xdr:col>19</xdr:col>
      <xdr:colOff>177800</xdr:colOff>
      <xdr:row>77</xdr:row>
      <xdr:rowOff>107620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95401"/>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142333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107620</xdr:rowOff>
    </xdr:from>
    <xdr:to>
      <xdr:col>15</xdr:col>
      <xdr:colOff>50800</xdr:colOff>
      <xdr:row>77</xdr:row>
      <xdr:rowOff>112344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09270"/>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54584</xdr:rowOff>
    </xdr:from>
    <xdr:to>
      <xdr:col>10</xdr:col>
      <xdr:colOff>114300</xdr:colOff>
      <xdr:row>77</xdr:row>
      <xdr:rowOff>112344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56234"/>
          <a:ext cx="8890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115715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1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30987</xdr:rowOff>
    </xdr:from>
    <xdr:to>
      <xdr:col>24</xdr:col>
      <xdr:colOff>114300</xdr:colOff>
      <xdr:row>77</xdr:row>
      <xdr:rowOff>132587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3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9414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1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42951</xdr:rowOff>
    </xdr:from>
    <xdr:to>
      <xdr:col>20</xdr:col>
      <xdr:colOff>38100</xdr:colOff>
      <xdr:row>77</xdr:row>
      <xdr:rowOff>144551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135678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3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56820</xdr:rowOff>
    </xdr:from>
    <xdr:to>
      <xdr:col>15</xdr:col>
      <xdr:colOff>101600</xdr:colOff>
      <xdr:row>77</xdr:row>
      <xdr:rowOff>158420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149547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61544</xdr:rowOff>
    </xdr:from>
    <xdr:to>
      <xdr:col>10</xdr:col>
      <xdr:colOff>165100</xdr:colOff>
      <xdr:row>77</xdr:row>
      <xdr:rowOff>163144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154271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3784</xdr:rowOff>
    </xdr:from>
    <xdr:to>
      <xdr:col>6</xdr:col>
      <xdr:colOff>38100</xdr:colOff>
      <xdr:row>77</xdr:row>
      <xdr:rowOff>105384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0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121911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38061</xdr:rowOff>
    </xdr:from>
    <xdr:to>
      <xdr:col>24</xdr:col>
      <xdr:colOff>63500</xdr:colOff>
      <xdr:row>90</xdr:row>
      <xdr:rowOff>51155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468561"/>
          <a:ext cx="8382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92448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0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51155</xdr:rowOff>
    </xdr:from>
    <xdr:to>
      <xdr:col>19</xdr:col>
      <xdr:colOff>177800</xdr:colOff>
      <xdr:row>90</xdr:row>
      <xdr:rowOff>123228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481655"/>
          <a:ext cx="889000" cy="7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88916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109893</xdr:rowOff>
    </xdr:from>
    <xdr:to>
      <xdr:col>15</xdr:col>
      <xdr:colOff>50800</xdr:colOff>
      <xdr:row>90</xdr:row>
      <xdr:rowOff>123228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54039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151922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109893</xdr:rowOff>
    </xdr:from>
    <xdr:to>
      <xdr:col>10</xdr:col>
      <xdr:colOff>114300</xdr:colOff>
      <xdr:row>90</xdr:row>
      <xdr:rowOff>130150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540393"/>
          <a:ext cx="889000" cy="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143312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168927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158711</xdr:rowOff>
    </xdr:from>
    <xdr:to>
      <xdr:col>24</xdr:col>
      <xdr:colOff>114300</xdr:colOff>
      <xdr:row>90</xdr:row>
      <xdr:rowOff>88861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41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73638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33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355</xdr:rowOff>
    </xdr:from>
    <xdr:to>
      <xdr:col>20</xdr:col>
      <xdr:colOff>38100</xdr:colOff>
      <xdr:row>90</xdr:row>
      <xdr:rowOff>101955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43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118482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20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72428</xdr:rowOff>
    </xdr:from>
    <xdr:to>
      <xdr:col>15</xdr:col>
      <xdr:colOff>101600</xdr:colOff>
      <xdr:row>91</xdr:row>
      <xdr:rowOff>2578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5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19105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27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59093</xdr:rowOff>
    </xdr:from>
    <xdr:to>
      <xdr:col>10</xdr:col>
      <xdr:colOff>165100</xdr:colOff>
      <xdr:row>90</xdr:row>
      <xdr:rowOff>160693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48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5770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26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79350</xdr:rowOff>
    </xdr:from>
    <xdr:to>
      <xdr:col>6</xdr:col>
      <xdr:colOff>38100</xdr:colOff>
      <xdr:row>91</xdr:row>
      <xdr:rowOff>9500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5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26027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28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3157</xdr:rowOff>
    </xdr:from>
    <xdr:to>
      <xdr:col>55</xdr:col>
      <xdr:colOff>0</xdr:colOff>
      <xdr:row>38</xdr:row>
      <xdr:rowOff>22223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661007"/>
          <a:ext cx="838200" cy="87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115181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601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22223</xdr:rowOff>
    </xdr:from>
    <xdr:to>
      <xdr:col>50</xdr:col>
      <xdr:colOff>114300</xdr:colOff>
      <xdr:row>38</xdr:row>
      <xdr:rowOff>34072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37323"/>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34072</xdr:rowOff>
    </xdr:from>
    <xdr:to>
      <xdr:col>45</xdr:col>
      <xdr:colOff>177800</xdr:colOff>
      <xdr:row>38</xdr:row>
      <xdr:rowOff>36662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49172"/>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55984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18588</xdr:rowOff>
    </xdr:from>
    <xdr:to>
      <xdr:col>41</xdr:col>
      <xdr:colOff>50800</xdr:colOff>
      <xdr:row>38</xdr:row>
      <xdr:rowOff>36662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533688"/>
          <a:ext cx="889000" cy="1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69730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63931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123807</xdr:rowOff>
    </xdr:from>
    <xdr:to>
      <xdr:col>55</xdr:col>
      <xdr:colOff>50800</xdr:colOff>
      <xdr:row>33</xdr:row>
      <xdr:rowOff>53957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61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146684</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46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142872</xdr:rowOff>
    </xdr:from>
    <xdr:to>
      <xdr:col>50</xdr:col>
      <xdr:colOff>165100</xdr:colOff>
      <xdr:row>38</xdr:row>
      <xdr:rowOff>73022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8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64150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154722</xdr:rowOff>
    </xdr:from>
    <xdr:to>
      <xdr:col>46</xdr:col>
      <xdr:colOff>38100</xdr:colOff>
      <xdr:row>38</xdr:row>
      <xdr:rowOff>84872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9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75999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9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157312</xdr:rowOff>
    </xdr:from>
    <xdr:to>
      <xdr:col>41</xdr:col>
      <xdr:colOff>101600</xdr:colOff>
      <xdr:row>38</xdr:row>
      <xdr:rowOff>87463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009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78589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9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139238</xdr:rowOff>
    </xdr:from>
    <xdr:to>
      <xdr:col>36</xdr:col>
      <xdr:colOff>165100</xdr:colOff>
      <xdr:row>38</xdr:row>
      <xdr:rowOff>69388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8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60515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7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127747</xdr:rowOff>
    </xdr:from>
    <xdr:to>
      <xdr:col>55</xdr:col>
      <xdr:colOff>0</xdr:colOff>
      <xdr:row>54</xdr:row>
      <xdr:rowOff>29172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043147"/>
          <a:ext cx="838200" cy="24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15222</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1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29172</xdr:rowOff>
    </xdr:from>
    <xdr:to>
      <xdr:col>50</xdr:col>
      <xdr:colOff>114300</xdr:colOff>
      <xdr:row>57</xdr:row>
      <xdr:rowOff>16811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287472"/>
          <a:ext cx="889000" cy="50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135107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148191</xdr:rowOff>
    </xdr:from>
    <xdr:to>
      <xdr:col>45</xdr:col>
      <xdr:colOff>177800</xdr:colOff>
      <xdr:row>57</xdr:row>
      <xdr:rowOff>16811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49391"/>
          <a:ext cx="8890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148191</xdr:rowOff>
    </xdr:from>
    <xdr:to>
      <xdr:col>41</xdr:col>
      <xdr:colOff>50800</xdr:colOff>
      <xdr:row>57</xdr:row>
      <xdr:rowOff>57779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749391"/>
          <a:ext cx="889000" cy="8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25068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78113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76947</xdr:rowOff>
    </xdr:from>
    <xdr:to>
      <xdr:col>55</xdr:col>
      <xdr:colOff>50800</xdr:colOff>
      <xdr:row>53</xdr:row>
      <xdr:rowOff>7097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89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99824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84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149822</xdr:rowOff>
    </xdr:from>
    <xdr:to>
      <xdr:col>50</xdr:col>
      <xdr:colOff>165100</xdr:colOff>
      <xdr:row>54</xdr:row>
      <xdr:rowOff>79972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23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96499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01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137461</xdr:rowOff>
    </xdr:from>
    <xdr:to>
      <xdr:col>46</xdr:col>
      <xdr:colOff>38100</xdr:colOff>
      <xdr:row>57</xdr:row>
      <xdr:rowOff>67611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3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58738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97391</xdr:rowOff>
    </xdr:from>
    <xdr:to>
      <xdr:col>41</xdr:col>
      <xdr:colOff>101600</xdr:colOff>
      <xdr:row>57</xdr:row>
      <xdr:rowOff>27541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9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44068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47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6979</xdr:rowOff>
    </xdr:from>
    <xdr:to>
      <xdr:col>36</xdr:col>
      <xdr:colOff>165100</xdr:colOff>
      <xdr:row>57</xdr:row>
      <xdr:rowOff>108579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99706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8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46865</xdr:rowOff>
    </xdr:from>
    <xdr:to>
      <xdr:col>55</xdr:col>
      <xdr:colOff>0</xdr:colOff>
      <xdr:row>76</xdr:row>
      <xdr:rowOff>72698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562715"/>
          <a:ext cx="838200" cy="54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94668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4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72698</xdr:rowOff>
    </xdr:from>
    <xdr:to>
      <xdr:col>50</xdr:col>
      <xdr:colOff>114300</xdr:colOff>
      <xdr:row>77</xdr:row>
      <xdr:rowOff>157004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102898"/>
          <a:ext cx="889000" cy="25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64310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44306</xdr:rowOff>
    </xdr:from>
    <xdr:to>
      <xdr:col>45</xdr:col>
      <xdr:colOff>177800</xdr:colOff>
      <xdr:row>77</xdr:row>
      <xdr:rowOff>157004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45956"/>
          <a:ext cx="889000" cy="11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105776</xdr:rowOff>
    </xdr:from>
    <xdr:to>
      <xdr:col>41</xdr:col>
      <xdr:colOff>50800</xdr:colOff>
      <xdr:row>77</xdr:row>
      <xdr:rowOff>44306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135976"/>
          <a:ext cx="889000" cy="10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29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58892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6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167515</xdr:rowOff>
    </xdr:from>
    <xdr:to>
      <xdr:col>55</xdr:col>
      <xdr:colOff>50800</xdr:colOff>
      <xdr:row>73</xdr:row>
      <xdr:rowOff>97665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51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18942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36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21898</xdr:rowOff>
    </xdr:from>
    <xdr:to>
      <xdr:col>50</xdr:col>
      <xdr:colOff>165100</xdr:colOff>
      <xdr:row>76</xdr:row>
      <xdr:rowOff>123498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5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140024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82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106204</xdr:rowOff>
    </xdr:from>
    <xdr:to>
      <xdr:col>46</xdr:col>
      <xdr:colOff>38100</xdr:colOff>
      <xdr:row>78</xdr:row>
      <xdr:rowOff>36354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27481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4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164956</xdr:rowOff>
    </xdr:from>
    <xdr:to>
      <xdr:col>41</xdr:col>
      <xdr:colOff>101600</xdr:colOff>
      <xdr:row>77</xdr:row>
      <xdr:rowOff>95106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9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111632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7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54976</xdr:rowOff>
    </xdr:from>
    <xdr:to>
      <xdr:col>36</xdr:col>
      <xdr:colOff>165100</xdr:colOff>
      <xdr:row>76</xdr:row>
      <xdr:rowOff>156576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8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6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104806</xdr:rowOff>
    </xdr:from>
    <xdr:to>
      <xdr:col>55</xdr:col>
      <xdr:colOff>0</xdr:colOff>
      <xdr:row>96</xdr:row>
      <xdr:rowOff>76459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392556"/>
          <a:ext cx="838200" cy="14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90220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104806</xdr:rowOff>
    </xdr:from>
    <xdr:to>
      <xdr:col>50</xdr:col>
      <xdr:colOff>114300</xdr:colOff>
      <xdr:row>97</xdr:row>
      <xdr:rowOff>12843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92556"/>
          <a:ext cx="889000" cy="25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17998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12843</xdr:rowOff>
    </xdr:from>
    <xdr:to>
      <xdr:col>45</xdr:col>
      <xdr:colOff>177800</xdr:colOff>
      <xdr:row>97</xdr:row>
      <xdr:rowOff>84934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643493"/>
          <a:ext cx="889000" cy="7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59489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9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84934</xdr:rowOff>
    </xdr:from>
    <xdr:to>
      <xdr:col>41</xdr:col>
      <xdr:colOff>50800</xdr:colOff>
      <xdr:row>98</xdr:row>
      <xdr:rowOff>22690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15584"/>
          <a:ext cx="889000" cy="10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101528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133025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2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25659</xdr:rowOff>
    </xdr:from>
    <xdr:to>
      <xdr:col>55</xdr:col>
      <xdr:colOff>50800</xdr:colOff>
      <xdr:row>96</xdr:row>
      <xdr:rowOff>127259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8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48536</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3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54006</xdr:rowOff>
    </xdr:from>
    <xdr:to>
      <xdr:col>50</xdr:col>
      <xdr:colOff>165100</xdr:colOff>
      <xdr:row>95</xdr:row>
      <xdr:rowOff>155606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11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133493</xdr:rowOff>
    </xdr:from>
    <xdr:to>
      <xdr:col>46</xdr:col>
      <xdr:colOff>38100</xdr:colOff>
      <xdr:row>97</xdr:row>
      <xdr:rowOff>63643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9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80170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36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34134</xdr:rowOff>
    </xdr:from>
    <xdr:to>
      <xdr:col>41</xdr:col>
      <xdr:colOff>101600</xdr:colOff>
      <xdr:row>97</xdr:row>
      <xdr:rowOff>135734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126861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143340</xdr:rowOff>
    </xdr:from>
    <xdr:to>
      <xdr:col>36</xdr:col>
      <xdr:colOff>165100</xdr:colOff>
      <xdr:row>98</xdr:row>
      <xdr:rowOff>73490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64617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160579</xdr:rowOff>
    </xdr:from>
    <xdr:to>
      <xdr:col>85</xdr:col>
      <xdr:colOff>127000</xdr:colOff>
      <xdr:row>39</xdr:row>
      <xdr:rowOff>35516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75679"/>
          <a:ext cx="838200" cy="4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130865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7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33077</xdr:rowOff>
    </xdr:from>
    <xdr:to>
      <xdr:col>81</xdr:col>
      <xdr:colOff>50800</xdr:colOff>
      <xdr:row>39</xdr:row>
      <xdr:rowOff>35516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19627"/>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62647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33077</xdr:rowOff>
    </xdr:from>
    <xdr:to>
      <xdr:col>76</xdr:col>
      <xdr:colOff>114300</xdr:colOff>
      <xdr:row>39</xdr:row>
      <xdr:rowOff>40716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19627"/>
          <a:ext cx="8890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4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27629</xdr:rowOff>
    </xdr:from>
    <xdr:to>
      <xdr:col>71</xdr:col>
      <xdr:colOff>177800</xdr:colOff>
      <xdr:row>39</xdr:row>
      <xdr:rowOff>40716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14179"/>
          <a:ext cx="8890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85736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109779</xdr:rowOff>
    </xdr:from>
    <xdr:to>
      <xdr:col>85</xdr:col>
      <xdr:colOff>177800</xdr:colOff>
      <xdr:row>39</xdr:row>
      <xdr:rowOff>39929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86415</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0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156166</xdr:rowOff>
    </xdr:from>
    <xdr:to>
      <xdr:col>81</xdr:col>
      <xdr:colOff>101600</xdr:colOff>
      <xdr:row>39</xdr:row>
      <xdr:rowOff>86316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77443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6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153727</xdr:rowOff>
    </xdr:from>
    <xdr:to>
      <xdr:col>76</xdr:col>
      <xdr:colOff>165100</xdr:colOff>
      <xdr:row>39</xdr:row>
      <xdr:rowOff>83877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6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75004</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1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161366</xdr:rowOff>
    </xdr:from>
    <xdr:to>
      <xdr:col>72</xdr:col>
      <xdr:colOff>38100</xdr:colOff>
      <xdr:row>39</xdr:row>
      <xdr:rowOff>91516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82643</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69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148279</xdr:rowOff>
    </xdr:from>
    <xdr:to>
      <xdr:col>67</xdr:col>
      <xdr:colOff>101600</xdr:colOff>
      <xdr:row>39</xdr:row>
      <xdr:rowOff>78429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69556</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56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86779</xdr:rowOff>
    </xdr:from>
    <xdr:to>
      <xdr:col>85</xdr:col>
      <xdr:colOff>127000</xdr:colOff>
      <xdr:row>71</xdr:row>
      <xdr:rowOff>146147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259729"/>
          <a:ext cx="838200" cy="5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84907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0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33606</xdr:rowOff>
    </xdr:from>
    <xdr:to>
      <xdr:col>81</xdr:col>
      <xdr:colOff>50800</xdr:colOff>
      <xdr:row>71</xdr:row>
      <xdr:rowOff>146147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035106"/>
          <a:ext cx="889000" cy="28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9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33606</xdr:rowOff>
    </xdr:from>
    <xdr:to>
      <xdr:col>76</xdr:col>
      <xdr:colOff>114300</xdr:colOff>
      <xdr:row>71</xdr:row>
      <xdr:rowOff>136980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035106"/>
          <a:ext cx="889000" cy="27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170128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136980</xdr:rowOff>
    </xdr:from>
    <xdr:to>
      <xdr:col>71</xdr:col>
      <xdr:colOff>177800</xdr:colOff>
      <xdr:row>72</xdr:row>
      <xdr:rowOff>14816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309930"/>
          <a:ext cx="889000" cy="4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169191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160596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35979</xdr:rowOff>
    </xdr:from>
    <xdr:to>
      <xdr:col>85</xdr:col>
      <xdr:colOff>177800</xdr:colOff>
      <xdr:row>71</xdr:row>
      <xdr:rowOff>137579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2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58856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06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95347</xdr:rowOff>
    </xdr:from>
    <xdr:to>
      <xdr:col>81</xdr:col>
      <xdr:colOff>101600</xdr:colOff>
      <xdr:row>72</xdr:row>
      <xdr:rowOff>25497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2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42024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04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154256</xdr:rowOff>
    </xdr:from>
    <xdr:to>
      <xdr:col>76</xdr:col>
      <xdr:colOff>165100</xdr:colOff>
      <xdr:row>70</xdr:row>
      <xdr:rowOff>84406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19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100933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17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86180</xdr:rowOff>
    </xdr:from>
    <xdr:to>
      <xdr:col>72</xdr:col>
      <xdr:colOff>38100</xdr:colOff>
      <xdr:row>72</xdr:row>
      <xdr:rowOff>16330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2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32857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03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135466</xdr:rowOff>
    </xdr:from>
    <xdr:to>
      <xdr:col>67</xdr:col>
      <xdr:colOff>101600</xdr:colOff>
      <xdr:row>72</xdr:row>
      <xdr:rowOff>65616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30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82143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08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100648</xdr:rowOff>
    </xdr:from>
    <xdr:to>
      <xdr:col>85</xdr:col>
      <xdr:colOff>127000</xdr:colOff>
      <xdr:row>98</xdr:row>
      <xdr:rowOff>66815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559848"/>
          <a:ext cx="838200" cy="30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25683</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56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29400</xdr:rowOff>
    </xdr:from>
    <xdr:to>
      <xdr:col>81</xdr:col>
      <xdr:colOff>50800</xdr:colOff>
      <xdr:row>98</xdr:row>
      <xdr:rowOff>66815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31500"/>
          <a:ext cx="8890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52036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29400</xdr:rowOff>
    </xdr:from>
    <xdr:to>
      <xdr:col>76</xdr:col>
      <xdr:colOff>114300</xdr:colOff>
      <xdr:row>98</xdr:row>
      <xdr:rowOff>36982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31500"/>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57904</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154711</xdr:rowOff>
    </xdr:from>
    <xdr:to>
      <xdr:col>71</xdr:col>
      <xdr:colOff>177800</xdr:colOff>
      <xdr:row>98</xdr:row>
      <xdr:rowOff>36982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613911"/>
          <a:ext cx="889000" cy="2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68496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14445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49848</xdr:rowOff>
    </xdr:from>
    <xdr:to>
      <xdr:col>85</xdr:col>
      <xdr:colOff>177800</xdr:colOff>
      <xdr:row>96</xdr:row>
      <xdr:rowOff>151448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0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72725</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36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16015</xdr:rowOff>
    </xdr:from>
    <xdr:to>
      <xdr:col>81</xdr:col>
      <xdr:colOff>101600</xdr:colOff>
      <xdr:row>98</xdr:row>
      <xdr:rowOff>117615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108742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1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150050</xdr:rowOff>
    </xdr:from>
    <xdr:to>
      <xdr:col>76</xdr:col>
      <xdr:colOff>165100</xdr:colOff>
      <xdr:row>98</xdr:row>
      <xdr:rowOff>80200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71327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8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157632</xdr:rowOff>
    </xdr:from>
    <xdr:to>
      <xdr:col>72</xdr:col>
      <xdr:colOff>38100</xdr:colOff>
      <xdr:row>98</xdr:row>
      <xdr:rowOff>87782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78909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88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103911</xdr:rowOff>
    </xdr:from>
    <xdr:to>
      <xdr:col>67</xdr:col>
      <xdr:colOff>101600</xdr:colOff>
      <xdr:row>97</xdr:row>
      <xdr:rowOff>34061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56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50588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33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39279</xdr:rowOff>
    </xdr:from>
    <xdr:to>
      <xdr:col>116</xdr:col>
      <xdr:colOff>63500</xdr:colOff>
      <xdr:row>34</xdr:row>
      <xdr:rowOff>17726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697129"/>
          <a:ext cx="838200" cy="14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56060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99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30788</xdr:rowOff>
    </xdr:from>
    <xdr:to>
      <xdr:col>111</xdr:col>
      <xdr:colOff>177800</xdr:colOff>
      <xdr:row>33</xdr:row>
      <xdr:rowOff>39279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568863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148807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30788</xdr:rowOff>
    </xdr:from>
    <xdr:to>
      <xdr:col>107</xdr:col>
      <xdr:colOff>50800</xdr:colOff>
      <xdr:row>33</xdr:row>
      <xdr:rowOff>66385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688638"/>
          <a:ext cx="889000" cy="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143908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141823</xdr:rowOff>
    </xdr:from>
    <xdr:to>
      <xdr:col>102</xdr:col>
      <xdr:colOff>114300</xdr:colOff>
      <xdr:row>33</xdr:row>
      <xdr:rowOff>66385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5628223"/>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167258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543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51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138376</xdr:rowOff>
    </xdr:from>
    <xdr:to>
      <xdr:col>116</xdr:col>
      <xdr:colOff>114300</xdr:colOff>
      <xdr:row>34</xdr:row>
      <xdr:rowOff>68526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79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161253</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64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159929</xdr:rowOff>
    </xdr:from>
    <xdr:to>
      <xdr:col>112</xdr:col>
      <xdr:colOff>38100</xdr:colOff>
      <xdr:row>33</xdr:row>
      <xdr:rowOff>90079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64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106606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42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151438</xdr:rowOff>
    </xdr:from>
    <xdr:to>
      <xdr:col>107</xdr:col>
      <xdr:colOff>101600</xdr:colOff>
      <xdr:row>33</xdr:row>
      <xdr:rowOff>81588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6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98115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41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15585</xdr:rowOff>
    </xdr:from>
    <xdr:to>
      <xdr:col>102</xdr:col>
      <xdr:colOff>165100</xdr:colOff>
      <xdr:row>33</xdr:row>
      <xdr:rowOff>117185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56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133712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44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91023</xdr:rowOff>
    </xdr:from>
    <xdr:to>
      <xdr:col>98</xdr:col>
      <xdr:colOff>38100</xdr:colOff>
      <xdr:row>33</xdr:row>
      <xdr:rowOff>21173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557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37700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35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132385</xdr:rowOff>
    </xdr:from>
    <xdr:to>
      <xdr:col>116</xdr:col>
      <xdr:colOff>63500</xdr:colOff>
      <xdr:row>59</xdr:row>
      <xdr:rowOff>40765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6485"/>
          <a:ext cx="838200" cy="7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91546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64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110651</xdr:rowOff>
    </xdr:from>
    <xdr:to>
      <xdr:col>111</xdr:col>
      <xdr:colOff>177800</xdr:colOff>
      <xdr:row>59</xdr:row>
      <xdr:rowOff>40765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54751"/>
          <a:ext cx="889000" cy="10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62650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110651</xdr:rowOff>
    </xdr:from>
    <xdr:to>
      <xdr:col>107</xdr:col>
      <xdr:colOff>50800</xdr:colOff>
      <xdr:row>58</xdr:row>
      <xdr:rowOff>128401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54751"/>
          <a:ext cx="889000" cy="1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31486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128401</xdr:rowOff>
    </xdr:from>
    <xdr:to>
      <xdr:col>102</xdr:col>
      <xdr:colOff>114300</xdr:colOff>
      <xdr:row>59</xdr:row>
      <xdr:rowOff>1642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72501"/>
          <a:ext cx="8890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24661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4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37504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1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81585</xdr:rowOff>
    </xdr:from>
    <xdr:to>
      <xdr:col>116</xdr:col>
      <xdr:colOff>114300</xdr:colOff>
      <xdr:row>59</xdr:row>
      <xdr:rowOff>11735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60012</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161415</xdr:rowOff>
    </xdr:from>
    <xdr:to>
      <xdr:col>112</xdr:col>
      <xdr:colOff>38100</xdr:colOff>
      <xdr:row>59</xdr:row>
      <xdr:rowOff>91565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82692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59851</xdr:rowOff>
    </xdr:from>
    <xdr:to>
      <xdr:col>107</xdr:col>
      <xdr:colOff>101600</xdr:colOff>
      <xdr:row>58</xdr:row>
      <xdr:rowOff>161451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6528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7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77601</xdr:rowOff>
    </xdr:from>
    <xdr:to>
      <xdr:col>102</xdr:col>
      <xdr:colOff>165100</xdr:colOff>
      <xdr:row>59</xdr:row>
      <xdr:rowOff>7751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24278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9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122292</xdr:rowOff>
    </xdr:from>
    <xdr:to>
      <xdr:col>98</xdr:col>
      <xdr:colOff>38100</xdr:colOff>
      <xdr:row>59</xdr:row>
      <xdr:rowOff>52442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6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43569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5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153416</xdr:rowOff>
    </xdr:from>
    <xdr:to>
      <xdr:col>116</xdr:col>
      <xdr:colOff>63500</xdr:colOff>
      <xdr:row>73</xdr:row>
      <xdr:rowOff>30849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497816"/>
          <a:ext cx="838200" cy="4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42257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01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137261</xdr:rowOff>
    </xdr:from>
    <xdr:to>
      <xdr:col>111</xdr:col>
      <xdr:colOff>177800</xdr:colOff>
      <xdr:row>73</xdr:row>
      <xdr:rowOff>30849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481661"/>
          <a:ext cx="889000" cy="6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161777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137261</xdr:rowOff>
    </xdr:from>
    <xdr:to>
      <xdr:col>107</xdr:col>
      <xdr:colOff>50800</xdr:colOff>
      <xdr:row>73</xdr:row>
      <xdr:rowOff>89751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481661"/>
          <a:ext cx="889000" cy="12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59386</xdr:rowOff>
    </xdr:from>
    <xdr:to>
      <xdr:col>102</xdr:col>
      <xdr:colOff>114300</xdr:colOff>
      <xdr:row>73</xdr:row>
      <xdr:rowOff>89751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575236"/>
          <a:ext cx="8890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144784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152557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102616</xdr:rowOff>
    </xdr:from>
    <xdr:to>
      <xdr:col>116</xdr:col>
      <xdr:colOff>114300</xdr:colOff>
      <xdr:row>73</xdr:row>
      <xdr:rowOff>32766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44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125493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2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151499</xdr:rowOff>
    </xdr:from>
    <xdr:to>
      <xdr:col>112</xdr:col>
      <xdr:colOff>38100</xdr:colOff>
      <xdr:row>73</xdr:row>
      <xdr:rowOff>81649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98176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2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86461</xdr:rowOff>
    </xdr:from>
    <xdr:to>
      <xdr:col>107</xdr:col>
      <xdr:colOff>101600</xdr:colOff>
      <xdr:row>73</xdr:row>
      <xdr:rowOff>16611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33138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0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38951</xdr:rowOff>
    </xdr:from>
    <xdr:to>
      <xdr:col>102</xdr:col>
      <xdr:colOff>165100</xdr:colOff>
      <xdr:row>73</xdr:row>
      <xdr:rowOff>140551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157078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33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8586</xdr:rowOff>
    </xdr:from>
    <xdr:to>
      <xdr:col>98</xdr:col>
      <xdr:colOff>38100</xdr:colOff>
      <xdr:row>73</xdr:row>
      <xdr:rowOff>110186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52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126713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9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歳出決算総額は、住民一人当たり</a:t>
          </a:r>
          <a:r>
            <a:rPr kumimoji="1" lang="en-US" altLang="ja-JP" sz="1200">
              <a:solidFill>
                <a:schemeClr val="dk1"/>
              </a:solidFill>
              <a:effectLst/>
              <a:latin typeface="+mn-lt"/>
              <a:ea typeface="+mn-ea"/>
              <a:cs typeface="+mn-cs"/>
            </a:rPr>
            <a:t>669,275</a:t>
          </a:r>
          <a:r>
            <a:rPr kumimoji="1" lang="ja-JP" altLang="ja-JP" sz="1200">
              <a:solidFill>
                <a:schemeClr val="dk1"/>
              </a:solidFill>
              <a:effectLst/>
              <a:latin typeface="+mn-lt"/>
              <a:ea typeface="+mn-ea"/>
              <a:cs typeface="+mn-cs"/>
            </a:rPr>
            <a:t>円となっている。</a:t>
          </a:r>
          <a:endParaRPr lang="ja-JP" altLang="ja-JP" sz="1200">
            <a:effectLst/>
          </a:endParaRPr>
        </a:p>
        <a:p>
          <a:r>
            <a:rPr kumimoji="1" lang="ja-JP" altLang="ja-JP" sz="1200">
              <a:solidFill>
                <a:schemeClr val="dk1"/>
              </a:solidFill>
              <a:effectLst/>
              <a:latin typeface="+mn-lt"/>
              <a:ea typeface="+mn-ea"/>
              <a:cs typeface="+mn-cs"/>
            </a:rPr>
            <a:t>　主な構成項目である人件費は、住民一人当たり</a:t>
          </a:r>
          <a:r>
            <a:rPr kumimoji="1" lang="en-US" altLang="ja-JP" sz="1200">
              <a:solidFill>
                <a:schemeClr val="dk1"/>
              </a:solidFill>
              <a:effectLst/>
              <a:latin typeface="+mn-lt"/>
              <a:ea typeface="+mn-ea"/>
              <a:cs typeface="+mn-cs"/>
            </a:rPr>
            <a:t>62,756</a:t>
          </a:r>
          <a:r>
            <a:rPr kumimoji="1" lang="ja-JP" altLang="ja-JP" sz="1200">
              <a:solidFill>
                <a:schemeClr val="dk1"/>
              </a:solidFill>
              <a:effectLst/>
              <a:latin typeface="+mn-lt"/>
              <a:ea typeface="+mn-ea"/>
              <a:cs typeface="+mn-cs"/>
            </a:rPr>
            <a:t>円となっており、類似団体と</a:t>
          </a:r>
          <a:r>
            <a:rPr kumimoji="1" lang="ja-JP" altLang="en-US" sz="1200">
              <a:solidFill>
                <a:schemeClr val="dk1"/>
              </a:solidFill>
              <a:effectLst/>
              <a:latin typeface="+mn-lt"/>
              <a:ea typeface="+mn-ea"/>
              <a:cs typeface="+mn-cs"/>
            </a:rPr>
            <a:t>同程度である。</a:t>
          </a:r>
          <a:endParaRPr lang="ja-JP" altLang="ja-JP" sz="1200">
            <a:effectLst/>
          </a:endParaRPr>
        </a:p>
        <a:p>
          <a:r>
            <a:rPr kumimoji="1" lang="ja-JP" altLang="ja-JP" sz="1200">
              <a:solidFill>
                <a:schemeClr val="dk1"/>
              </a:solidFill>
              <a:effectLst/>
              <a:latin typeface="+mn-lt"/>
              <a:ea typeface="+mn-ea"/>
              <a:cs typeface="+mn-cs"/>
            </a:rPr>
            <a:t>　扶助費は住民一人当たり</a:t>
          </a:r>
          <a:r>
            <a:rPr kumimoji="1" lang="en-US" altLang="ja-JP" sz="1200">
              <a:solidFill>
                <a:schemeClr val="dk1"/>
              </a:solidFill>
              <a:effectLst/>
              <a:latin typeface="+mn-lt"/>
              <a:ea typeface="+mn-ea"/>
              <a:cs typeface="+mn-cs"/>
            </a:rPr>
            <a:t>182,003</a:t>
          </a:r>
          <a:r>
            <a:rPr kumimoji="1" lang="ja-JP" altLang="ja-JP" sz="1200">
              <a:solidFill>
                <a:schemeClr val="dk1"/>
              </a:solidFill>
              <a:effectLst/>
              <a:latin typeface="+mn-lt"/>
              <a:ea typeface="+mn-ea"/>
              <a:cs typeface="+mn-cs"/>
            </a:rPr>
            <a:t>円となっており、原爆被爆関連経費等により類似都市と比較して高い水準で推移している。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公債費は住民一人当たり</a:t>
          </a:r>
          <a:r>
            <a:rPr kumimoji="1" lang="en-US" altLang="ja-JP" sz="1200">
              <a:solidFill>
                <a:schemeClr val="dk1"/>
              </a:solidFill>
              <a:effectLst/>
              <a:latin typeface="+mn-lt"/>
              <a:ea typeface="+mn-ea"/>
              <a:cs typeface="+mn-cs"/>
            </a:rPr>
            <a:t>54,815</a:t>
          </a:r>
          <a:r>
            <a:rPr kumimoji="1" lang="ja-JP" altLang="ja-JP" sz="1200">
              <a:solidFill>
                <a:schemeClr val="dk1"/>
              </a:solidFill>
              <a:effectLst/>
              <a:latin typeface="+mn-lt"/>
              <a:ea typeface="+mn-ea"/>
              <a:cs typeface="+mn-cs"/>
            </a:rPr>
            <a:t>円となっており、</a:t>
          </a:r>
          <a:r>
            <a:rPr kumimoji="1" lang="ja-JP" altLang="en-US" sz="1200">
              <a:solidFill>
                <a:schemeClr val="dk1"/>
              </a:solidFill>
              <a:effectLst/>
              <a:latin typeface="+mn-lt"/>
              <a:ea typeface="+mn-ea"/>
              <a:cs typeface="+mn-cs"/>
            </a:rPr>
            <a:t>令和元</a:t>
          </a:r>
          <a:r>
            <a:rPr kumimoji="1" lang="ja-JP" altLang="ja-JP" sz="1200">
              <a:solidFill>
                <a:schemeClr val="dk1"/>
              </a:solidFill>
              <a:effectLst/>
              <a:latin typeface="+mn-lt"/>
              <a:ea typeface="+mn-ea"/>
              <a:cs typeface="+mn-cs"/>
            </a:rPr>
            <a:t>年度と</a:t>
          </a:r>
          <a:r>
            <a:rPr kumimoji="1" lang="ja-JP" altLang="en-US" sz="1200">
              <a:solidFill>
                <a:schemeClr val="dk1"/>
              </a:solidFill>
              <a:effectLst/>
              <a:latin typeface="+mn-lt"/>
              <a:ea typeface="+mn-ea"/>
              <a:cs typeface="+mn-cs"/>
            </a:rPr>
            <a:t>同程度であるが、</a:t>
          </a:r>
          <a:r>
            <a:rPr kumimoji="1" lang="ja-JP" altLang="ja-JP" sz="1200">
              <a:solidFill>
                <a:schemeClr val="dk1"/>
              </a:solidFill>
              <a:effectLst/>
              <a:latin typeface="+mn-lt"/>
              <a:ea typeface="+mn-ea"/>
              <a:cs typeface="+mn-cs"/>
            </a:rPr>
            <a:t>類似都市と比較して高い水準で推移している。</a:t>
          </a:r>
          <a:endParaRPr lang="ja-JP" altLang="ja-JP" sz="1200">
            <a:effectLst/>
          </a:endParaRPr>
        </a:p>
        <a:p>
          <a:r>
            <a:rPr kumimoji="1" lang="ja-JP" altLang="ja-JP" sz="1200">
              <a:solidFill>
                <a:schemeClr val="dk1"/>
              </a:solidFill>
              <a:effectLst/>
              <a:latin typeface="+mn-lt"/>
              <a:ea typeface="+mn-ea"/>
              <a:cs typeface="+mn-cs"/>
            </a:rPr>
            <a:t>　普通建設事業費は住民一人当たり</a:t>
          </a:r>
          <a:r>
            <a:rPr kumimoji="1" lang="en-US" altLang="ja-JP" sz="1200">
              <a:solidFill>
                <a:schemeClr val="dk1"/>
              </a:solidFill>
              <a:effectLst/>
              <a:latin typeface="+mn-lt"/>
              <a:ea typeface="+mn-ea"/>
              <a:cs typeface="+mn-cs"/>
            </a:rPr>
            <a:t>91,732</a:t>
          </a:r>
          <a:r>
            <a:rPr kumimoji="1" lang="ja-JP" altLang="ja-JP" sz="1200">
              <a:solidFill>
                <a:schemeClr val="dk1"/>
              </a:solidFill>
              <a:effectLst/>
              <a:latin typeface="+mn-lt"/>
              <a:ea typeface="+mn-ea"/>
              <a:cs typeface="+mn-cs"/>
            </a:rPr>
            <a:t>円となっており、</a:t>
          </a:r>
          <a:r>
            <a:rPr kumimoji="1" lang="ja-JP" altLang="en-US" sz="1200">
              <a:solidFill>
                <a:schemeClr val="dk1"/>
              </a:solidFill>
              <a:effectLst/>
              <a:latin typeface="+mn-lt"/>
              <a:ea typeface="+mn-ea"/>
              <a:cs typeface="+mn-cs"/>
            </a:rPr>
            <a:t>公共施設の新規建設事業</a:t>
          </a:r>
          <a:r>
            <a:rPr kumimoji="1" lang="ja-JP" altLang="ja-JP" sz="1200">
              <a:solidFill>
                <a:schemeClr val="dk1"/>
              </a:solidFill>
              <a:effectLst/>
              <a:latin typeface="+mn-lt"/>
              <a:ea typeface="+mn-ea"/>
              <a:cs typeface="+mn-cs"/>
            </a:rPr>
            <a:t>に多額の費用を要</a:t>
          </a:r>
          <a:r>
            <a:rPr kumimoji="1" lang="ja-JP" altLang="en-US" sz="1200">
              <a:solidFill>
                <a:schemeClr val="dk1"/>
              </a:solidFill>
              <a:effectLst/>
              <a:latin typeface="+mn-lt"/>
              <a:ea typeface="+mn-ea"/>
              <a:cs typeface="+mn-cs"/>
            </a:rPr>
            <a:t>した</a:t>
          </a:r>
          <a:r>
            <a:rPr kumimoji="1" lang="ja-JP" altLang="ja-JP" sz="1200">
              <a:solidFill>
                <a:schemeClr val="dk1"/>
              </a:solidFill>
              <a:effectLst/>
              <a:latin typeface="+mn-lt"/>
              <a:ea typeface="+mn-ea"/>
              <a:cs typeface="+mn-cs"/>
            </a:rPr>
            <a:t>ことが要因である。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411,505
408,342
405.86
280,911,919
275,410,157
2,749,005
100,200,608
265,238,903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39116</xdr:rowOff>
    </xdr:from>
    <xdr:to>
      <xdr:col>24</xdr:col>
      <xdr:colOff>63500</xdr:colOff>
      <xdr:row>35</xdr:row>
      <xdr:rowOff>75692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3986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36847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39116</xdr:rowOff>
    </xdr:from>
    <xdr:to>
      <xdr:col>19</xdr:col>
      <xdr:colOff>177800</xdr:colOff>
      <xdr:row>35</xdr:row>
      <xdr:rowOff>74168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9866"/>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113809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50546</xdr:rowOff>
    </xdr:from>
    <xdr:to>
      <xdr:col>15</xdr:col>
      <xdr:colOff>50800</xdr:colOff>
      <xdr:row>35</xdr:row>
      <xdr:rowOff>74168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5129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122191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34544</xdr:rowOff>
    </xdr:from>
    <xdr:to>
      <xdr:col>10</xdr:col>
      <xdr:colOff>114300</xdr:colOff>
      <xdr:row>35</xdr:row>
      <xdr:rowOff>50546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52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24892</xdr:rowOff>
    </xdr:from>
    <xdr:to>
      <xdr:col>24</xdr:col>
      <xdr:colOff>114300</xdr:colOff>
      <xdr:row>35</xdr:row>
      <xdr:rowOff>126492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47769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159766</xdr:rowOff>
    </xdr:from>
    <xdr:to>
      <xdr:col>20</xdr:col>
      <xdr:colOff>38100</xdr:colOff>
      <xdr:row>35</xdr:row>
      <xdr:rowOff>89916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106443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23368</xdr:rowOff>
    </xdr:from>
    <xdr:to>
      <xdr:col>15</xdr:col>
      <xdr:colOff>101600</xdr:colOff>
      <xdr:row>35</xdr:row>
      <xdr:rowOff>124968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141495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171196</xdr:rowOff>
    </xdr:from>
    <xdr:to>
      <xdr:col>10</xdr:col>
      <xdr:colOff>165100</xdr:colOff>
      <xdr:row>35</xdr:row>
      <xdr:rowOff>101346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117873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155194</xdr:rowOff>
    </xdr:from>
    <xdr:to>
      <xdr:col>6</xdr:col>
      <xdr:colOff>38100</xdr:colOff>
      <xdr:row>35</xdr:row>
      <xdr:rowOff>85344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101871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13415</xdr:rowOff>
    </xdr:from>
    <xdr:to>
      <xdr:col>24</xdr:col>
      <xdr:colOff>63500</xdr:colOff>
      <xdr:row>58</xdr:row>
      <xdr:rowOff>141584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757365"/>
          <a:ext cx="838200" cy="132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137871</xdr:rowOff>
    </xdr:from>
    <xdr:to>
      <xdr:col>19</xdr:col>
      <xdr:colOff>177800</xdr:colOff>
      <xdr:row>58</xdr:row>
      <xdr:rowOff>141584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81971"/>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53077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137871</xdr:rowOff>
    </xdr:from>
    <xdr:to>
      <xdr:col>15</xdr:col>
      <xdr:colOff>50800</xdr:colOff>
      <xdr:row>58</xdr:row>
      <xdr:rowOff>151979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81971"/>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78398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1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109068</xdr:rowOff>
    </xdr:from>
    <xdr:to>
      <xdr:col>10</xdr:col>
      <xdr:colOff>114300</xdr:colOff>
      <xdr:row>58</xdr:row>
      <xdr:rowOff>151979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053168"/>
          <a:ext cx="889000" cy="4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87575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2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69177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8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134065</xdr:rowOff>
    </xdr:from>
    <xdr:to>
      <xdr:col>24</xdr:col>
      <xdr:colOff>114300</xdr:colOff>
      <xdr:row>51</xdr:row>
      <xdr:rowOff>64215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7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48992</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62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90784</xdr:rowOff>
    </xdr:from>
    <xdr:to>
      <xdr:col>20</xdr:col>
      <xdr:colOff>38100</xdr:colOff>
      <xdr:row>59</xdr:row>
      <xdr:rowOff>20934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3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37461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81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87071</xdr:rowOff>
    </xdr:from>
    <xdr:to>
      <xdr:col>15</xdr:col>
      <xdr:colOff>101600</xdr:colOff>
      <xdr:row>59</xdr:row>
      <xdr:rowOff>17221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33748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101179</xdr:rowOff>
    </xdr:from>
    <xdr:to>
      <xdr:col>10</xdr:col>
      <xdr:colOff>165100</xdr:colOff>
      <xdr:row>59</xdr:row>
      <xdr:rowOff>31329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4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47856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2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58268</xdr:rowOff>
    </xdr:from>
    <xdr:to>
      <xdr:col>6</xdr:col>
      <xdr:colOff>38100</xdr:colOff>
      <xdr:row>58</xdr:row>
      <xdr:rowOff>159868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4945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7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103679</xdr:rowOff>
    </xdr:from>
    <xdr:to>
      <xdr:col>24</xdr:col>
      <xdr:colOff>63500</xdr:colOff>
      <xdr:row>74</xdr:row>
      <xdr:rowOff>44254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619529"/>
          <a:ext cx="838200" cy="1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115290</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74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44254</xdr:rowOff>
    </xdr:from>
    <xdr:to>
      <xdr:col>19</xdr:col>
      <xdr:colOff>177800</xdr:colOff>
      <xdr:row>74</xdr:row>
      <xdr:rowOff>133855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731554"/>
          <a:ext cx="889000" cy="8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125990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118549</xdr:rowOff>
    </xdr:from>
    <xdr:to>
      <xdr:col>15</xdr:col>
      <xdr:colOff>50800</xdr:colOff>
      <xdr:row>74</xdr:row>
      <xdr:rowOff>133855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805849"/>
          <a:ext cx="889000" cy="1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1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118549</xdr:rowOff>
    </xdr:from>
    <xdr:to>
      <xdr:col>10</xdr:col>
      <xdr:colOff>114300</xdr:colOff>
      <xdr:row>74</xdr:row>
      <xdr:rowOff>160155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805849"/>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21302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2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23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52879</xdr:rowOff>
    </xdr:from>
    <xdr:to>
      <xdr:col>24</xdr:col>
      <xdr:colOff>114300</xdr:colOff>
      <xdr:row>73</xdr:row>
      <xdr:rowOff>154479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56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75756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4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164904</xdr:rowOff>
    </xdr:from>
    <xdr:to>
      <xdr:col>20</xdr:col>
      <xdr:colOff>38100</xdr:colOff>
      <xdr:row>74</xdr:row>
      <xdr:rowOff>95054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68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111581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45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83055</xdr:rowOff>
    </xdr:from>
    <xdr:to>
      <xdr:col>15</xdr:col>
      <xdr:colOff>101600</xdr:colOff>
      <xdr:row>75</xdr:row>
      <xdr:rowOff>13205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77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29732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5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67749</xdr:rowOff>
    </xdr:from>
    <xdr:to>
      <xdr:col>10</xdr:col>
      <xdr:colOff>165100</xdr:colOff>
      <xdr:row>74</xdr:row>
      <xdr:rowOff>169349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7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14426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53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109355</xdr:rowOff>
    </xdr:from>
    <xdr:to>
      <xdr:col>6</xdr:col>
      <xdr:colOff>38100</xdr:colOff>
      <xdr:row>75</xdr:row>
      <xdr:rowOff>39505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79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56032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57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7821</xdr:rowOff>
    </xdr:from>
    <xdr:to>
      <xdr:col>24</xdr:col>
      <xdr:colOff>62865</xdr:colOff>
      <xdr:row>98</xdr:row>
      <xdr:rowOff>62959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81221"/>
          <a:ext cx="1270" cy="1083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66786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62959</xdr:rowOff>
    </xdr:from>
    <xdr:to>
      <xdr:col>24</xdr:col>
      <xdr:colOff>152400</xdr:colOff>
      <xdr:row>98</xdr:row>
      <xdr:rowOff>62959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6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125948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55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7821</xdr:rowOff>
    </xdr:from>
    <xdr:to>
      <xdr:col>24</xdr:col>
      <xdr:colOff>152400</xdr:colOff>
      <xdr:row>92</xdr:row>
      <xdr:rowOff>7821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8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7821</xdr:rowOff>
    </xdr:from>
    <xdr:to>
      <xdr:col>24</xdr:col>
      <xdr:colOff>63500</xdr:colOff>
      <xdr:row>92</xdr:row>
      <xdr:rowOff>61221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5781221"/>
          <a:ext cx="838200" cy="5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52422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73995</xdr:rowOff>
    </xdr:from>
    <xdr:to>
      <xdr:col>24</xdr:col>
      <xdr:colOff>114300</xdr:colOff>
      <xdr:row>97</xdr:row>
      <xdr:rowOff>4145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38545</xdr:rowOff>
    </xdr:from>
    <xdr:to>
      <xdr:col>19</xdr:col>
      <xdr:colOff>177800</xdr:colOff>
      <xdr:row>92</xdr:row>
      <xdr:rowOff>61221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811945"/>
          <a:ext cx="889000" cy="2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89929</xdr:rowOff>
    </xdr:from>
    <xdr:to>
      <xdr:col>20</xdr:col>
      <xdr:colOff>38100</xdr:colOff>
      <xdr:row>97</xdr:row>
      <xdr:rowOff>20079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11206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133437</xdr:rowOff>
    </xdr:from>
    <xdr:to>
      <xdr:col>15</xdr:col>
      <xdr:colOff>50800</xdr:colOff>
      <xdr:row>92</xdr:row>
      <xdr:rowOff>38545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5735387"/>
          <a:ext cx="889000" cy="7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105200</xdr:rowOff>
    </xdr:from>
    <xdr:to>
      <xdr:col>15</xdr:col>
      <xdr:colOff>101600</xdr:colOff>
      <xdr:row>97</xdr:row>
      <xdr:rowOff>35350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26477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161395</xdr:rowOff>
    </xdr:from>
    <xdr:to>
      <xdr:col>10</xdr:col>
      <xdr:colOff>114300</xdr:colOff>
      <xdr:row>91</xdr:row>
      <xdr:rowOff>133437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5591895"/>
          <a:ext cx="889000" cy="14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146918</xdr:rowOff>
    </xdr:from>
    <xdr:to>
      <xdr:col>10</xdr:col>
      <xdr:colOff>165100</xdr:colOff>
      <xdr:row>97</xdr:row>
      <xdr:rowOff>77068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68195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146416</xdr:rowOff>
    </xdr:from>
    <xdr:to>
      <xdr:col>6</xdr:col>
      <xdr:colOff>38100</xdr:colOff>
      <xdr:row>97</xdr:row>
      <xdr:rowOff>76566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67693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128471</xdr:rowOff>
    </xdr:from>
    <xdr:to>
      <xdr:col>24</xdr:col>
      <xdr:colOff>114300</xdr:colOff>
      <xdr:row>92</xdr:row>
      <xdr:rowOff>58621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73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81498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68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10421</xdr:rowOff>
    </xdr:from>
    <xdr:to>
      <xdr:col>20</xdr:col>
      <xdr:colOff>38100</xdr:colOff>
      <xdr:row>92</xdr:row>
      <xdr:rowOff>112021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7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128548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55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159195</xdr:rowOff>
    </xdr:from>
    <xdr:to>
      <xdr:col>15</xdr:col>
      <xdr:colOff>101600</xdr:colOff>
      <xdr:row>92</xdr:row>
      <xdr:rowOff>89345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76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105872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53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82637</xdr:rowOff>
    </xdr:from>
    <xdr:to>
      <xdr:col>10</xdr:col>
      <xdr:colOff>165100</xdr:colOff>
      <xdr:row>92</xdr:row>
      <xdr:rowOff>12787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6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29314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45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110595</xdr:rowOff>
    </xdr:from>
    <xdr:to>
      <xdr:col>6</xdr:col>
      <xdr:colOff>38100</xdr:colOff>
      <xdr:row>91</xdr:row>
      <xdr:rowOff>40745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554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57272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31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119549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120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136499</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159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63923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85699</xdr:rowOff>
    </xdr:from>
    <xdr:to>
      <xdr:col>36</xdr:col>
      <xdr:colOff>165100</xdr:colOff>
      <xdr:row>39</xdr:row>
      <xdr:rowOff>15849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6976</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3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84322</xdr:rowOff>
    </xdr:from>
    <xdr:to>
      <xdr:col>55</xdr:col>
      <xdr:colOff>0</xdr:colOff>
      <xdr:row>55</xdr:row>
      <xdr:rowOff>93694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14072"/>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143851</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73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22085</xdr:rowOff>
    </xdr:from>
    <xdr:to>
      <xdr:col>50</xdr:col>
      <xdr:colOff>114300</xdr:colOff>
      <xdr:row>55</xdr:row>
      <xdr:rowOff>93694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451835"/>
          <a:ext cx="889000" cy="7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103846</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138157</xdr:rowOff>
    </xdr:from>
    <xdr:to>
      <xdr:col>45</xdr:col>
      <xdr:colOff>177800</xdr:colOff>
      <xdr:row>55</xdr:row>
      <xdr:rowOff>22085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396457"/>
          <a:ext cx="889000" cy="5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107275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138157</xdr:rowOff>
    </xdr:from>
    <xdr:to>
      <xdr:col>41</xdr:col>
      <xdr:colOff>50800</xdr:colOff>
      <xdr:row>54</xdr:row>
      <xdr:rowOff>147701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396457"/>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133221</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124020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33522</xdr:rowOff>
    </xdr:from>
    <xdr:to>
      <xdr:col>55</xdr:col>
      <xdr:colOff>50800</xdr:colOff>
      <xdr:row>55</xdr:row>
      <xdr:rowOff>135122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56399</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1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42894</xdr:rowOff>
    </xdr:from>
    <xdr:to>
      <xdr:col>50</xdr:col>
      <xdr:colOff>165100</xdr:colOff>
      <xdr:row>55</xdr:row>
      <xdr:rowOff>144494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161021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24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142735</xdr:rowOff>
    </xdr:from>
    <xdr:to>
      <xdr:col>46</xdr:col>
      <xdr:colOff>38100</xdr:colOff>
      <xdr:row>55</xdr:row>
      <xdr:rowOff>72885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89412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17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87357</xdr:rowOff>
    </xdr:from>
    <xdr:to>
      <xdr:col>41</xdr:col>
      <xdr:colOff>101600</xdr:colOff>
      <xdr:row>55</xdr:row>
      <xdr:rowOff>17507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34034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12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96901</xdr:rowOff>
    </xdr:from>
    <xdr:to>
      <xdr:col>36</xdr:col>
      <xdr:colOff>165100</xdr:colOff>
      <xdr:row>55</xdr:row>
      <xdr:rowOff>27051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35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43578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13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31941</xdr:rowOff>
    </xdr:from>
    <xdr:to>
      <xdr:col>55</xdr:col>
      <xdr:colOff>0</xdr:colOff>
      <xdr:row>77</xdr:row>
      <xdr:rowOff>167360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62141"/>
          <a:ext cx="838200" cy="30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64482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66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167360</xdr:rowOff>
    </xdr:from>
    <xdr:to>
      <xdr:col>50</xdr:col>
      <xdr:colOff>114300</xdr:colOff>
      <xdr:row>78</xdr:row>
      <xdr:rowOff>54711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69010"/>
          <a:ext cx="889000" cy="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116743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54711</xdr:rowOff>
    </xdr:from>
    <xdr:to>
      <xdr:col>45</xdr:col>
      <xdr:colOff>177800</xdr:colOff>
      <xdr:row>78</xdr:row>
      <xdr:rowOff>82652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27811"/>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125556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4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82652</xdr:rowOff>
    </xdr:from>
    <xdr:to>
      <xdr:col>41</xdr:col>
      <xdr:colOff>50800</xdr:colOff>
      <xdr:row>78</xdr:row>
      <xdr:rowOff>104978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55752"/>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147590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140695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152591</xdr:rowOff>
    </xdr:from>
    <xdr:to>
      <xdr:col>55</xdr:col>
      <xdr:colOff>50800</xdr:colOff>
      <xdr:row>76</xdr:row>
      <xdr:rowOff>82741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1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4018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6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116560</xdr:rowOff>
    </xdr:from>
    <xdr:to>
      <xdr:col>50</xdr:col>
      <xdr:colOff>165100</xdr:colOff>
      <xdr:row>78</xdr:row>
      <xdr:rowOff>46710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63237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9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3911</xdr:rowOff>
    </xdr:from>
    <xdr:to>
      <xdr:col>46</xdr:col>
      <xdr:colOff>38100</xdr:colOff>
      <xdr:row>78</xdr:row>
      <xdr:rowOff>105511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122038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5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31852</xdr:rowOff>
    </xdr:from>
    <xdr:to>
      <xdr:col>41</xdr:col>
      <xdr:colOff>101600</xdr:colOff>
      <xdr:row>78</xdr:row>
      <xdr:rowOff>133452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124579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9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54178</xdr:rowOff>
    </xdr:from>
    <xdr:to>
      <xdr:col>36</xdr:col>
      <xdr:colOff>165100</xdr:colOff>
      <xdr:row>78</xdr:row>
      <xdr:rowOff>155778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146905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2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165951</xdr:rowOff>
    </xdr:from>
    <xdr:to>
      <xdr:col>55</xdr:col>
      <xdr:colOff>0</xdr:colOff>
      <xdr:row>95</xdr:row>
      <xdr:rowOff>35058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282251"/>
          <a:ext cx="8382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10138</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6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165951</xdr:rowOff>
    </xdr:from>
    <xdr:to>
      <xdr:col>50</xdr:col>
      <xdr:colOff>114300</xdr:colOff>
      <xdr:row>95</xdr:row>
      <xdr:rowOff>145414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282251"/>
          <a:ext cx="889000" cy="15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150537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137452</xdr:rowOff>
    </xdr:from>
    <xdr:to>
      <xdr:col>45</xdr:col>
      <xdr:colOff>177800</xdr:colOff>
      <xdr:row>95</xdr:row>
      <xdr:rowOff>145414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25202"/>
          <a:ext cx="8890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156442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137452</xdr:rowOff>
    </xdr:from>
    <xdr:to>
      <xdr:col>41</xdr:col>
      <xdr:colOff>50800</xdr:colOff>
      <xdr:row>96</xdr:row>
      <xdr:rowOff>70529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25202"/>
          <a:ext cx="889000" cy="10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138098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152404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155708</xdr:rowOff>
    </xdr:from>
    <xdr:to>
      <xdr:col>55</xdr:col>
      <xdr:colOff>50800</xdr:colOff>
      <xdr:row>95</xdr:row>
      <xdr:rowOff>85858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7135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2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115151</xdr:rowOff>
    </xdr:from>
    <xdr:to>
      <xdr:col>50</xdr:col>
      <xdr:colOff>165100</xdr:colOff>
      <xdr:row>95</xdr:row>
      <xdr:rowOff>45301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61828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94614</xdr:rowOff>
    </xdr:from>
    <xdr:to>
      <xdr:col>46</xdr:col>
      <xdr:colOff>38100</xdr:colOff>
      <xdr:row>96</xdr:row>
      <xdr:rowOff>24764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8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86652</xdr:rowOff>
    </xdr:from>
    <xdr:to>
      <xdr:col>41</xdr:col>
      <xdr:colOff>101600</xdr:colOff>
      <xdr:row>96</xdr:row>
      <xdr:rowOff>16802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33329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4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19729</xdr:rowOff>
    </xdr:from>
    <xdr:to>
      <xdr:col>36</xdr:col>
      <xdr:colOff>165100</xdr:colOff>
      <xdr:row>96</xdr:row>
      <xdr:rowOff>121329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7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137856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5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127617</xdr:rowOff>
    </xdr:from>
    <xdr:to>
      <xdr:col>85</xdr:col>
      <xdr:colOff>127000</xdr:colOff>
      <xdr:row>36</xdr:row>
      <xdr:rowOff>108131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956917"/>
          <a:ext cx="838200" cy="32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166278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127617</xdr:rowOff>
    </xdr:from>
    <xdr:to>
      <xdr:col>81</xdr:col>
      <xdr:colOff>50800</xdr:colOff>
      <xdr:row>38</xdr:row>
      <xdr:rowOff>58819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956917"/>
          <a:ext cx="889000" cy="61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125457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58819</xdr:rowOff>
    </xdr:from>
    <xdr:to>
      <xdr:col>76</xdr:col>
      <xdr:colOff>114300</xdr:colOff>
      <xdr:row>38</xdr:row>
      <xdr:rowOff>119344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73919"/>
          <a:ext cx="889000" cy="6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13914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58057</xdr:rowOff>
    </xdr:from>
    <xdr:to>
      <xdr:col>71</xdr:col>
      <xdr:colOff>177800</xdr:colOff>
      <xdr:row>38</xdr:row>
      <xdr:rowOff>119344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73157"/>
          <a:ext cx="889000" cy="6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21099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35904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57331</xdr:rowOff>
    </xdr:from>
    <xdr:to>
      <xdr:col>85</xdr:col>
      <xdr:colOff>177800</xdr:colOff>
      <xdr:row>36</xdr:row>
      <xdr:rowOff>158931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2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80208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76817</xdr:rowOff>
    </xdr:from>
    <xdr:to>
      <xdr:col>81</xdr:col>
      <xdr:colOff>101600</xdr:colOff>
      <xdr:row>35</xdr:row>
      <xdr:rowOff>6967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9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23494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68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8019</xdr:rowOff>
    </xdr:from>
    <xdr:to>
      <xdr:col>76</xdr:col>
      <xdr:colOff>165100</xdr:colOff>
      <xdr:row>38</xdr:row>
      <xdr:rowOff>109619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100746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68544</xdr:rowOff>
    </xdr:from>
    <xdr:to>
      <xdr:col>72</xdr:col>
      <xdr:colOff>38100</xdr:colOff>
      <xdr:row>38</xdr:row>
      <xdr:rowOff>170144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8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161271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7257</xdr:rowOff>
    </xdr:from>
    <xdr:to>
      <xdr:col>67</xdr:col>
      <xdr:colOff>101600</xdr:colOff>
      <xdr:row>38</xdr:row>
      <xdr:rowOff>108857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99984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1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98247</xdr:rowOff>
    </xdr:from>
    <xdr:to>
      <xdr:col>85</xdr:col>
      <xdr:colOff>127000</xdr:colOff>
      <xdr:row>57</xdr:row>
      <xdr:rowOff>38544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699447"/>
          <a:ext cx="838200" cy="1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1478</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59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98247</xdr:rowOff>
    </xdr:from>
    <xdr:to>
      <xdr:col>81</xdr:col>
      <xdr:colOff>50800</xdr:colOff>
      <xdr:row>58</xdr:row>
      <xdr:rowOff>66815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99447"/>
          <a:ext cx="889000" cy="3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68839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32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66815</xdr:rowOff>
    </xdr:from>
    <xdr:to>
      <xdr:col>76</xdr:col>
      <xdr:colOff>114300</xdr:colOff>
      <xdr:row>59</xdr:row>
      <xdr:rowOff>71806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10915"/>
          <a:ext cx="889000" cy="17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74286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57938</xdr:rowOff>
    </xdr:from>
    <xdr:to>
      <xdr:col>71</xdr:col>
      <xdr:colOff>177800</xdr:colOff>
      <xdr:row>59</xdr:row>
      <xdr:rowOff>71806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173488"/>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18622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63352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159194</xdr:rowOff>
    </xdr:from>
    <xdr:to>
      <xdr:col>85</xdr:col>
      <xdr:colOff>177800</xdr:colOff>
      <xdr:row>57</xdr:row>
      <xdr:rowOff>89344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6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137621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3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47447</xdr:rowOff>
    </xdr:from>
    <xdr:to>
      <xdr:col>81</xdr:col>
      <xdr:colOff>101600</xdr:colOff>
      <xdr:row>56</xdr:row>
      <xdr:rowOff>149047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4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140174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4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16015</xdr:rowOff>
    </xdr:from>
    <xdr:to>
      <xdr:col>76</xdr:col>
      <xdr:colOff>165100</xdr:colOff>
      <xdr:row>58</xdr:row>
      <xdr:rowOff>117615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108742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05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21006</xdr:rowOff>
    </xdr:from>
    <xdr:to>
      <xdr:col>72</xdr:col>
      <xdr:colOff>38100</xdr:colOff>
      <xdr:row>59</xdr:row>
      <xdr:rowOff>122606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1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113733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2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7138</xdr:rowOff>
    </xdr:from>
    <xdr:to>
      <xdr:col>67</xdr:col>
      <xdr:colOff>101600</xdr:colOff>
      <xdr:row>59</xdr:row>
      <xdr:rowOff>108738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12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99865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21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160579</xdr:rowOff>
    </xdr:from>
    <xdr:to>
      <xdr:col>85</xdr:col>
      <xdr:colOff>127000</xdr:colOff>
      <xdr:row>79</xdr:row>
      <xdr:rowOff>35516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33679"/>
          <a:ext cx="838200" cy="4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130866</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32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33077</xdr:rowOff>
    </xdr:from>
    <xdr:to>
      <xdr:col>81</xdr:col>
      <xdr:colOff>50800</xdr:colOff>
      <xdr:row>79</xdr:row>
      <xdr:rowOff>35516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77627"/>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62647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33077</xdr:rowOff>
    </xdr:from>
    <xdr:to>
      <xdr:col>76</xdr:col>
      <xdr:colOff>114300</xdr:colOff>
      <xdr:row>79</xdr:row>
      <xdr:rowOff>40717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77627"/>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70935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27629</xdr:rowOff>
    </xdr:from>
    <xdr:to>
      <xdr:col>71</xdr:col>
      <xdr:colOff>177800</xdr:colOff>
      <xdr:row>79</xdr:row>
      <xdr:rowOff>40717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72179"/>
          <a:ext cx="889000" cy="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85735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8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109779</xdr:rowOff>
    </xdr:from>
    <xdr:to>
      <xdr:col>85</xdr:col>
      <xdr:colOff>177800</xdr:colOff>
      <xdr:row>79</xdr:row>
      <xdr:rowOff>39929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86415</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156166</xdr:rowOff>
    </xdr:from>
    <xdr:to>
      <xdr:col>81</xdr:col>
      <xdr:colOff>101600</xdr:colOff>
      <xdr:row>79</xdr:row>
      <xdr:rowOff>86316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77443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21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153727</xdr:rowOff>
    </xdr:from>
    <xdr:to>
      <xdr:col>76</xdr:col>
      <xdr:colOff>165100</xdr:colOff>
      <xdr:row>79</xdr:row>
      <xdr:rowOff>83877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75004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19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161367</xdr:rowOff>
    </xdr:from>
    <xdr:to>
      <xdr:col>72</xdr:col>
      <xdr:colOff>38100</xdr:colOff>
      <xdr:row>79</xdr:row>
      <xdr:rowOff>91517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82644</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27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148279</xdr:rowOff>
    </xdr:from>
    <xdr:to>
      <xdr:col>67</xdr:col>
      <xdr:colOff>101600</xdr:colOff>
      <xdr:row>79</xdr:row>
      <xdr:rowOff>78429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69556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14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86779</xdr:rowOff>
    </xdr:from>
    <xdr:to>
      <xdr:col>85</xdr:col>
      <xdr:colOff>127000</xdr:colOff>
      <xdr:row>91</xdr:row>
      <xdr:rowOff>146146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5688729"/>
          <a:ext cx="838200" cy="5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84884</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02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33607</xdr:rowOff>
    </xdr:from>
    <xdr:to>
      <xdr:col>81</xdr:col>
      <xdr:colOff>50800</xdr:colOff>
      <xdr:row>91</xdr:row>
      <xdr:rowOff>146146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5464107"/>
          <a:ext cx="889000" cy="28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12189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1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33607</xdr:rowOff>
    </xdr:from>
    <xdr:to>
      <xdr:col>76</xdr:col>
      <xdr:colOff>114300</xdr:colOff>
      <xdr:row>91</xdr:row>
      <xdr:rowOff>136979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5464107"/>
          <a:ext cx="889000" cy="27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169991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11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136979</xdr:rowOff>
    </xdr:from>
    <xdr:to>
      <xdr:col>71</xdr:col>
      <xdr:colOff>177800</xdr:colOff>
      <xdr:row>92</xdr:row>
      <xdr:rowOff>14816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5738929"/>
          <a:ext cx="889000" cy="4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169169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1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160572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1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35979</xdr:rowOff>
    </xdr:from>
    <xdr:to>
      <xdr:col>85</xdr:col>
      <xdr:colOff>177800</xdr:colOff>
      <xdr:row>91</xdr:row>
      <xdr:rowOff>137579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6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58856</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48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95346</xdr:rowOff>
    </xdr:from>
    <xdr:to>
      <xdr:col>81</xdr:col>
      <xdr:colOff>101600</xdr:colOff>
      <xdr:row>92</xdr:row>
      <xdr:rowOff>25496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56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42023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47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154257</xdr:rowOff>
    </xdr:from>
    <xdr:to>
      <xdr:col>76</xdr:col>
      <xdr:colOff>165100</xdr:colOff>
      <xdr:row>90</xdr:row>
      <xdr:rowOff>84407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54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100934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18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86179</xdr:rowOff>
    </xdr:from>
    <xdr:to>
      <xdr:col>72</xdr:col>
      <xdr:colOff>38100</xdr:colOff>
      <xdr:row>92</xdr:row>
      <xdr:rowOff>16329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56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32856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46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135466</xdr:rowOff>
    </xdr:from>
    <xdr:to>
      <xdr:col>67</xdr:col>
      <xdr:colOff>101600</xdr:colOff>
      <xdr:row>92</xdr:row>
      <xdr:rowOff>65616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73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82143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5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34163</xdr:rowOff>
    </xdr:from>
    <xdr:to>
      <xdr:col>116</xdr:col>
      <xdr:colOff>63500</xdr:colOff>
      <xdr:row>37</xdr:row>
      <xdr:rowOff>11684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1323300" y="5863463"/>
          <a:ext cx="838200" cy="49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36085</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51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11684</xdr:rowOff>
    </xdr:from>
    <xdr:to>
      <xdr:col>111</xdr:col>
      <xdr:colOff>177800</xdr:colOff>
      <xdr:row>37</xdr:row>
      <xdr:rowOff>21590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0434300" y="635533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2938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21590</xdr:rowOff>
    </xdr:from>
    <xdr:to>
      <xdr:col>107</xdr:col>
      <xdr:colOff>50800</xdr:colOff>
      <xdr:row>37</xdr:row>
      <xdr:rowOff>54737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9545300" y="6365240"/>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146575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66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152273</xdr:rowOff>
    </xdr:from>
    <xdr:to>
      <xdr:col>102</xdr:col>
      <xdr:colOff>114300</xdr:colOff>
      <xdr:row>37</xdr:row>
      <xdr:rowOff>54737</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324473"/>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90187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158767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154813</xdr:rowOff>
    </xdr:from>
    <xdr:to>
      <xdr:col>116</xdr:col>
      <xdr:colOff>114300</xdr:colOff>
      <xdr:row>34</xdr:row>
      <xdr:rowOff>84963</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58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6240</xdr:rowOff>
    </xdr:from>
    <xdr:ext cx="469744"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566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132334</xdr:rowOff>
    </xdr:from>
    <xdr:to>
      <xdr:col>112</xdr:col>
      <xdr:colOff>38100</xdr:colOff>
      <xdr:row>37</xdr:row>
      <xdr:rowOff>62484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79011</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142240</xdr:rowOff>
    </xdr:from>
    <xdr:to>
      <xdr:col>107</xdr:col>
      <xdr:colOff>101600</xdr:colOff>
      <xdr:row>37</xdr:row>
      <xdr:rowOff>72390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88917</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5017" y="6089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3937</xdr:rowOff>
    </xdr:from>
    <xdr:to>
      <xdr:col>102</xdr:col>
      <xdr:colOff>165100</xdr:colOff>
      <xdr:row>37</xdr:row>
      <xdr:rowOff>105537</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3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122064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12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101473</xdr:rowOff>
    </xdr:from>
    <xdr:to>
      <xdr:col>98</xdr:col>
      <xdr:colOff>38100</xdr:colOff>
      <xdr:row>37</xdr:row>
      <xdr:rowOff>31623</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2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48150</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604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民生費は、住民一人当たり</a:t>
          </a:r>
          <a:r>
            <a:rPr kumimoji="1" lang="en-US" altLang="ja-JP" sz="1200">
              <a:solidFill>
                <a:schemeClr val="dk1"/>
              </a:solidFill>
              <a:effectLst/>
              <a:latin typeface="+mn-lt"/>
              <a:ea typeface="+mn-ea"/>
              <a:cs typeface="+mn-cs"/>
            </a:rPr>
            <a:t>214,059</a:t>
          </a:r>
          <a:r>
            <a:rPr kumimoji="1" lang="ja-JP" altLang="ja-JP" sz="1200">
              <a:solidFill>
                <a:schemeClr val="dk1"/>
              </a:solidFill>
              <a:effectLst/>
              <a:latin typeface="+mn-lt"/>
              <a:ea typeface="+mn-ea"/>
              <a:cs typeface="+mn-cs"/>
            </a:rPr>
            <a:t>円となっており、類似団体平均に比べ高い状況となっている。これは、生活保護にかかる被保護率が高く、生活保護費にかかる扶助費が高いことが主な要因である。</a:t>
          </a:r>
          <a:endParaRPr lang="ja-JP" altLang="ja-JP" sz="1600">
            <a:effectLst/>
          </a:endParaRPr>
        </a:p>
        <a:p>
          <a:r>
            <a:rPr kumimoji="1" lang="ja-JP" altLang="ja-JP" sz="1200">
              <a:solidFill>
                <a:schemeClr val="dk1"/>
              </a:solidFill>
              <a:effectLst/>
              <a:latin typeface="+mn-lt"/>
              <a:ea typeface="+mn-ea"/>
              <a:cs typeface="+mn-cs"/>
            </a:rPr>
            <a:t>衛生費は、住民一人当たり</a:t>
          </a:r>
          <a:r>
            <a:rPr kumimoji="1" lang="en-US" altLang="ja-JP" sz="1200">
              <a:solidFill>
                <a:schemeClr val="dk1"/>
              </a:solidFill>
              <a:effectLst/>
              <a:latin typeface="+mn-lt"/>
              <a:ea typeface="+mn-ea"/>
              <a:cs typeface="+mn-cs"/>
            </a:rPr>
            <a:t>70,769</a:t>
          </a:r>
          <a:r>
            <a:rPr kumimoji="1" lang="ja-JP" altLang="ja-JP" sz="1200">
              <a:solidFill>
                <a:schemeClr val="dk1"/>
              </a:solidFill>
              <a:effectLst/>
              <a:latin typeface="+mn-lt"/>
              <a:ea typeface="+mn-ea"/>
              <a:cs typeface="+mn-cs"/>
            </a:rPr>
            <a:t>円となっている。これは、</a:t>
          </a:r>
          <a:r>
            <a:rPr kumimoji="1" lang="ja-JP" altLang="en-US" sz="1200">
              <a:solidFill>
                <a:schemeClr val="dk1"/>
              </a:solidFill>
              <a:effectLst/>
              <a:latin typeface="+mn-lt"/>
              <a:ea typeface="+mn-ea"/>
              <a:cs typeface="+mn-cs"/>
            </a:rPr>
            <a:t>地方独立行政法人長崎市立病院機構への貸付金の増など</a:t>
          </a:r>
          <a:r>
            <a:rPr kumimoji="1" lang="ja-JP" altLang="ja-JP" sz="1200">
              <a:solidFill>
                <a:schemeClr val="dk1"/>
              </a:solidFill>
              <a:effectLst/>
              <a:latin typeface="+mn-lt"/>
              <a:ea typeface="+mn-ea"/>
              <a:cs typeface="+mn-cs"/>
            </a:rPr>
            <a:t>により、前年度より住民一人当たりのコストは</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している。なお、衛生費は原爆被爆関連経費等により類似都市と比較して高い水準で推移している。</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公債費は住民一人当たり</a:t>
          </a:r>
          <a:r>
            <a:rPr kumimoji="1" lang="en-US" altLang="ja-JP" sz="1200">
              <a:solidFill>
                <a:schemeClr val="dk1"/>
              </a:solidFill>
              <a:effectLst/>
              <a:latin typeface="+mn-lt"/>
              <a:ea typeface="+mn-ea"/>
              <a:cs typeface="+mn-cs"/>
            </a:rPr>
            <a:t>54,815</a:t>
          </a:r>
          <a:r>
            <a:rPr kumimoji="1" lang="ja-JP" altLang="ja-JP" sz="1200">
              <a:solidFill>
                <a:schemeClr val="dk1"/>
              </a:solidFill>
              <a:effectLst/>
              <a:latin typeface="+mn-lt"/>
              <a:ea typeface="+mn-ea"/>
              <a:cs typeface="+mn-cs"/>
            </a:rPr>
            <a:t>円となっており、令和元年度と同程度であるが、類似都市と比較して高い水準で推移している。</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歳出において、</a:t>
          </a:r>
          <a:r>
            <a:rPr kumimoji="1" lang="ja-JP" altLang="en-US" sz="1200">
              <a:solidFill>
                <a:schemeClr val="dk1"/>
              </a:solidFill>
              <a:effectLst/>
              <a:latin typeface="+mn-lt"/>
              <a:ea typeface="+mn-ea"/>
              <a:cs typeface="+mn-cs"/>
            </a:rPr>
            <a:t>補助費等</a:t>
          </a:r>
          <a:r>
            <a:rPr kumimoji="1" lang="ja-JP" altLang="ja-JP" sz="1200">
              <a:solidFill>
                <a:schemeClr val="dk1"/>
              </a:solidFill>
              <a:effectLst/>
              <a:latin typeface="+mn-lt"/>
              <a:ea typeface="+mn-ea"/>
              <a:cs typeface="+mn-cs"/>
            </a:rPr>
            <a:t>の増などにより前年度比</a:t>
          </a:r>
          <a:r>
            <a:rPr kumimoji="1" lang="en-US" altLang="ja-JP" sz="1200">
              <a:solidFill>
                <a:schemeClr val="dk1"/>
              </a:solidFill>
              <a:effectLst/>
              <a:latin typeface="+mn-lt"/>
              <a:ea typeface="+mn-ea"/>
              <a:cs typeface="+mn-cs"/>
            </a:rPr>
            <a:t>621.9</a:t>
          </a:r>
          <a:r>
            <a:rPr kumimoji="1" lang="ja-JP" altLang="ja-JP" sz="1200">
              <a:solidFill>
                <a:schemeClr val="dk1"/>
              </a:solidFill>
              <a:effectLst/>
              <a:latin typeface="+mn-lt"/>
              <a:ea typeface="+mn-ea"/>
              <a:cs typeface="+mn-cs"/>
            </a:rPr>
            <a:t>億円の増となった</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、歳入</a:t>
          </a:r>
          <a:r>
            <a:rPr kumimoji="1" lang="ja-JP" altLang="en-US" sz="1200">
              <a:solidFill>
                <a:schemeClr val="dk1"/>
              </a:solidFill>
              <a:effectLst/>
              <a:latin typeface="+mn-lt"/>
              <a:ea typeface="+mn-ea"/>
              <a:cs typeface="+mn-cs"/>
            </a:rPr>
            <a:t>において国庫支出金</a:t>
          </a:r>
          <a:r>
            <a:rPr kumimoji="1" lang="ja-JP" altLang="ja-JP" sz="1200">
              <a:solidFill>
                <a:schemeClr val="dk1"/>
              </a:solidFill>
              <a:effectLst/>
              <a:latin typeface="+mn-lt"/>
              <a:ea typeface="+mn-ea"/>
              <a:cs typeface="+mn-cs"/>
            </a:rPr>
            <a:t>の増などにより歳出を上回ったことに伴い、実質収支</a:t>
          </a:r>
          <a:r>
            <a:rPr kumimoji="1" lang="ja-JP" altLang="en-US" sz="1200">
              <a:solidFill>
                <a:schemeClr val="dk1"/>
              </a:solidFill>
              <a:effectLst/>
              <a:latin typeface="+mn-lt"/>
              <a:ea typeface="+mn-ea"/>
              <a:cs typeface="+mn-cs"/>
            </a:rPr>
            <a:t>は黒字となったものの、財政調整基金の取崩額が積立額を上回ったことなどに伴い、</a:t>
          </a:r>
          <a:r>
            <a:rPr kumimoji="1" lang="ja-JP" altLang="ja-JP" sz="1200">
              <a:solidFill>
                <a:schemeClr val="dk1"/>
              </a:solidFill>
              <a:effectLst/>
              <a:latin typeface="+mn-lt"/>
              <a:ea typeface="+mn-ea"/>
              <a:cs typeface="+mn-cs"/>
            </a:rPr>
            <a:t>実質単年度収支</a:t>
          </a:r>
          <a:r>
            <a:rPr kumimoji="1" lang="ja-JP" altLang="en-US" sz="1200">
              <a:solidFill>
                <a:schemeClr val="dk1"/>
              </a:solidFill>
              <a:effectLst/>
              <a:latin typeface="+mn-lt"/>
              <a:ea typeface="+mn-ea"/>
              <a:cs typeface="+mn-cs"/>
            </a:rPr>
            <a:t>は赤字</a:t>
          </a:r>
          <a:r>
            <a:rPr kumimoji="1" lang="ja-JP" altLang="ja-JP" sz="1200">
              <a:solidFill>
                <a:schemeClr val="dk1"/>
              </a:solidFill>
              <a:effectLst/>
              <a:latin typeface="+mn-lt"/>
              <a:ea typeface="+mn-ea"/>
              <a:cs typeface="+mn-cs"/>
            </a:rPr>
            <a:t>となっている。</a:t>
          </a:r>
          <a:endParaRPr lang="ja-JP" altLang="ja-JP" sz="1600">
            <a:effectLst/>
          </a:endParaRPr>
        </a:p>
        <a:p>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参考：直近の一般会計実質収支</a:t>
          </a:r>
          <a:r>
            <a:rPr kumimoji="1" lang="en-US" altLang="ja-JP" sz="1200">
              <a:solidFill>
                <a:schemeClr val="dk1"/>
              </a:solidFill>
              <a:effectLst/>
              <a:latin typeface="+mn-lt"/>
              <a:ea typeface="+mn-ea"/>
              <a:cs typeface="+mn-cs"/>
            </a:rPr>
            <a:t>】</a:t>
          </a:r>
          <a:endParaRPr lang="ja-JP" altLang="ja-JP" sz="1600">
            <a:effectLst/>
          </a:endParaRPr>
        </a:p>
        <a:p>
          <a:r>
            <a:rPr kumimoji="1" lang="en-US" altLang="ja-JP" sz="1200">
              <a:solidFill>
                <a:schemeClr val="dk1"/>
              </a:solidFill>
              <a:effectLst/>
              <a:latin typeface="+mn-lt"/>
              <a:ea typeface="+mn-ea"/>
              <a:cs typeface="+mn-cs"/>
            </a:rPr>
            <a:t>R2</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2,749</a:t>
          </a:r>
          <a:r>
            <a:rPr kumimoji="1" lang="ja-JP" altLang="ja-JP" sz="1200">
              <a:solidFill>
                <a:schemeClr val="dk1"/>
              </a:solidFill>
              <a:effectLst/>
              <a:latin typeface="+mn-lt"/>
              <a:ea typeface="+mn-ea"/>
              <a:cs typeface="+mn-cs"/>
            </a:rPr>
            <a:t>百万円、</a:t>
          </a:r>
          <a:r>
            <a:rPr kumimoji="1" lang="en-US" altLang="ja-JP" sz="1200">
              <a:solidFill>
                <a:schemeClr val="dk1"/>
              </a:solidFill>
              <a:effectLst/>
              <a:latin typeface="+mn-lt"/>
              <a:ea typeface="+mn-ea"/>
              <a:cs typeface="+mn-cs"/>
            </a:rPr>
            <a:t>R</a:t>
          </a:r>
          <a:r>
            <a:rPr kumimoji="1" lang="ja-JP" altLang="ja-JP" sz="1200">
              <a:solidFill>
                <a:schemeClr val="dk1"/>
              </a:solidFill>
              <a:effectLst/>
              <a:latin typeface="+mn-lt"/>
              <a:ea typeface="+mn-ea"/>
              <a:cs typeface="+mn-cs"/>
            </a:rPr>
            <a:t>元：</a:t>
          </a:r>
          <a:r>
            <a:rPr kumimoji="1" lang="en-US" altLang="ja-JP" sz="1200">
              <a:solidFill>
                <a:schemeClr val="dk1"/>
              </a:solidFill>
              <a:effectLst/>
              <a:latin typeface="+mn-lt"/>
              <a:ea typeface="+mn-ea"/>
              <a:cs typeface="+mn-cs"/>
            </a:rPr>
            <a:t>3,355</a:t>
          </a:r>
          <a:r>
            <a:rPr kumimoji="1" lang="ja-JP" altLang="ja-JP" sz="1200">
              <a:solidFill>
                <a:schemeClr val="dk1"/>
              </a:solidFill>
              <a:effectLst/>
              <a:latin typeface="+mn-lt"/>
              <a:ea typeface="+mn-ea"/>
              <a:cs typeface="+mn-cs"/>
            </a:rPr>
            <a:t>百万円、</a:t>
          </a:r>
          <a:r>
            <a:rPr kumimoji="1" lang="en-US" altLang="ja-JP" sz="1200">
              <a:solidFill>
                <a:schemeClr val="dk1"/>
              </a:solidFill>
              <a:effectLst/>
              <a:latin typeface="+mn-lt"/>
              <a:ea typeface="+mn-ea"/>
              <a:cs typeface="+mn-cs"/>
            </a:rPr>
            <a:t>H30</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2,419</a:t>
          </a:r>
          <a:r>
            <a:rPr kumimoji="1" lang="ja-JP" altLang="ja-JP" sz="1200">
              <a:solidFill>
                <a:schemeClr val="dk1"/>
              </a:solidFill>
              <a:effectLst/>
              <a:latin typeface="+mn-lt"/>
              <a:ea typeface="+mn-ea"/>
              <a:cs typeface="+mn-cs"/>
            </a:rPr>
            <a:t>百万円</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昨年度からの主な増減要素</a:t>
          </a:r>
          <a:r>
            <a:rPr kumimoji="1" lang="en-US"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・水道事業</a:t>
          </a:r>
          <a:endParaRPr lang="ja-JP" altLang="ja-JP" sz="18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給水収益が減少したものの、事業規模を縮小したこと</a:t>
          </a:r>
          <a:r>
            <a:rPr kumimoji="1" lang="ja-JP" altLang="ja-JP" sz="1400">
              <a:solidFill>
                <a:schemeClr val="dk1"/>
              </a:solidFill>
              <a:effectLst/>
              <a:latin typeface="+mn-lt"/>
              <a:ea typeface="+mn-ea"/>
              <a:cs typeface="+mn-cs"/>
            </a:rPr>
            <a:t>などにより、</a:t>
          </a:r>
          <a:r>
            <a:rPr kumimoji="1" lang="ja-JP" altLang="en-US" sz="1400">
              <a:solidFill>
                <a:schemeClr val="dk1"/>
              </a:solidFill>
              <a:effectLst/>
              <a:latin typeface="+mn-lt"/>
              <a:ea typeface="+mn-ea"/>
              <a:cs typeface="+mn-cs"/>
            </a:rPr>
            <a:t>同程度となっている</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・下水道事業</a:t>
          </a:r>
          <a:endParaRPr lang="ja-JP" altLang="ja-JP" sz="18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下水道使用料が減少したものの</a:t>
          </a:r>
          <a:r>
            <a:rPr kumimoji="1" lang="ja-JP" altLang="ja-JP" sz="1400">
              <a:solidFill>
                <a:schemeClr val="dk1"/>
              </a:solidFill>
              <a:effectLst/>
              <a:latin typeface="+mn-lt"/>
              <a:ea typeface="+mn-ea"/>
              <a:cs typeface="+mn-cs"/>
            </a:rPr>
            <a:t>、現金・預金が増加したことにより前年度より</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している。</a:t>
          </a:r>
          <a:endParaRPr lang="ja-JP" altLang="ja-JP" sz="1800">
            <a:effectLst/>
          </a:endParaRPr>
        </a:p>
        <a:p>
          <a:r>
            <a:rPr kumimoji="1" lang="ja-JP" altLang="ja-JP" sz="1400">
              <a:solidFill>
                <a:schemeClr val="dk1"/>
              </a:solidFill>
              <a:effectLst/>
              <a:latin typeface="+mn-lt"/>
              <a:ea typeface="+mn-ea"/>
              <a:cs typeface="+mn-cs"/>
            </a:rPr>
            <a:t>・介護保険事業</a:t>
          </a:r>
          <a:endParaRPr lang="ja-JP" altLang="ja-JP" sz="1800">
            <a:effectLst/>
          </a:endParaRPr>
        </a:p>
        <a:p>
          <a:r>
            <a:rPr kumimoji="1" lang="ja-JP" altLang="ja-JP" sz="1400">
              <a:solidFill>
                <a:schemeClr val="dk1"/>
              </a:solidFill>
              <a:effectLst/>
              <a:latin typeface="+mn-lt"/>
              <a:ea typeface="+mn-ea"/>
              <a:cs typeface="+mn-cs"/>
            </a:rPr>
            <a:t>　保険給付費の増加などにより歳出が増加したことなどにより、前年度より</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している。</a:t>
          </a:r>
          <a:endParaRPr lang="ja-JP" altLang="ja-JP" sz="1800">
            <a:effectLst/>
          </a:endParaRPr>
        </a:p>
        <a:p>
          <a:r>
            <a:rPr kumimoji="1" lang="ja-JP" altLang="ja-JP" sz="1400">
              <a:solidFill>
                <a:schemeClr val="dk1"/>
              </a:solidFill>
              <a:effectLst/>
              <a:latin typeface="+mn-lt"/>
              <a:ea typeface="+mn-ea"/>
              <a:cs typeface="+mn-cs"/>
            </a:rPr>
            <a:t>　主な会計の主な要因について記載したが、全会計において赤字にはなっていない。</a:t>
          </a:r>
          <a:endParaRPr lang="ja-JP" altLang="ja-JP" sz="1800">
            <a:effectLst/>
          </a:endParaRPr>
        </a:p>
        <a:p>
          <a:endParaRPr kumimoji="1" lang="ja-JP" altLang="en-US" sz="18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280911919</v>
      </c>
      <c r="BO4" s="433"/>
      <c r="BP4" s="433"/>
      <c r="BQ4" s="433"/>
      <c r="BR4" s="433"/>
      <c r="BS4" s="433"/>
      <c r="BT4" s="433"/>
      <c r="BU4" s="434"/>
      <c r="BV4" s="432">
        <v>218376604</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2.7</v>
      </c>
      <c r="CU4" s="439"/>
      <c r="CV4" s="439"/>
      <c r="CW4" s="439"/>
      <c r="CX4" s="439"/>
      <c r="CY4" s="439"/>
      <c r="CZ4" s="439"/>
      <c r="DA4" s="440"/>
      <c r="DB4" s="438">
        <v>3.4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275410157</v>
      </c>
      <c r="BO5" s="470"/>
      <c r="BP5" s="470"/>
      <c r="BQ5" s="470"/>
      <c r="BR5" s="470"/>
      <c r="BS5" s="470"/>
      <c r="BT5" s="470"/>
      <c r="BU5" s="471"/>
      <c r="BV5" s="469">
        <v>213222346</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97.4</v>
      </c>
      <c r="CU5" s="467"/>
      <c r="CV5" s="467"/>
      <c r="CW5" s="467"/>
      <c r="CX5" s="467"/>
      <c r="CY5" s="467"/>
      <c r="CZ5" s="467"/>
      <c r="DA5" s="468"/>
      <c r="DB5" s="466">
        <v>97.6</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5501762</v>
      </c>
      <c r="BO6" s="470"/>
      <c r="BP6" s="470"/>
      <c r="BQ6" s="470"/>
      <c r="BR6" s="470"/>
      <c r="BS6" s="470"/>
      <c r="BT6" s="470"/>
      <c r="BU6" s="471"/>
      <c r="BV6" s="469">
        <v>5154258</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103.2</v>
      </c>
      <c r="CU6" s="507"/>
      <c r="CV6" s="507"/>
      <c r="CW6" s="507"/>
      <c r="CX6" s="507"/>
      <c r="CY6" s="507"/>
      <c r="CZ6" s="507"/>
      <c r="DA6" s="508"/>
      <c r="DB6" s="506">
        <v>103.4</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2752757</v>
      </c>
      <c r="BO7" s="470"/>
      <c r="BP7" s="470"/>
      <c r="BQ7" s="470"/>
      <c r="BR7" s="470"/>
      <c r="BS7" s="470"/>
      <c r="BT7" s="470"/>
      <c r="BU7" s="471"/>
      <c r="BV7" s="469">
        <v>1799542</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100200608</v>
      </c>
      <c r="CU7" s="470"/>
      <c r="CV7" s="470"/>
      <c r="CW7" s="470"/>
      <c r="CX7" s="470"/>
      <c r="CY7" s="470"/>
      <c r="CZ7" s="470"/>
      <c r="DA7" s="471"/>
      <c r="DB7" s="469">
        <v>98722898</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93</v>
      </c>
      <c r="AV8" s="502"/>
      <c r="AW8" s="502"/>
      <c r="AX8" s="502"/>
      <c r="AY8" s="503" t="s">
        <v>108</v>
      </c>
      <c r="AZ8" s="504"/>
      <c r="BA8" s="504"/>
      <c r="BB8" s="504"/>
      <c r="BC8" s="504"/>
      <c r="BD8" s="504"/>
      <c r="BE8" s="504"/>
      <c r="BF8" s="504"/>
      <c r="BG8" s="504"/>
      <c r="BH8" s="504"/>
      <c r="BI8" s="504"/>
      <c r="BJ8" s="504"/>
      <c r="BK8" s="504"/>
      <c r="BL8" s="504"/>
      <c r="BM8" s="505"/>
      <c r="BN8" s="469">
        <v>2749005</v>
      </c>
      <c r="BO8" s="470"/>
      <c r="BP8" s="470"/>
      <c r="BQ8" s="470"/>
      <c r="BR8" s="470"/>
      <c r="BS8" s="470"/>
      <c r="BT8" s="470"/>
      <c r="BU8" s="471"/>
      <c r="BV8" s="469">
        <v>3354716</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0.59</v>
      </c>
      <c r="CU8" s="510"/>
      <c r="CV8" s="510"/>
      <c r="CW8" s="510"/>
      <c r="CX8" s="510"/>
      <c r="CY8" s="510"/>
      <c r="CZ8" s="510"/>
      <c r="DA8" s="511"/>
      <c r="DB8" s="509">
        <v>0.59</v>
      </c>
      <c r="DC8" s="510"/>
      <c r="DD8" s="510"/>
      <c r="DE8" s="510"/>
      <c r="DF8" s="510"/>
      <c r="DG8" s="510"/>
      <c r="DH8" s="510"/>
      <c r="DI8" s="511"/>
      <c r="DJ8" s="186"/>
      <c r="DK8" s="186"/>
      <c r="DL8" s="186"/>
      <c r="DM8" s="186"/>
      <c r="DN8" s="186"/>
      <c r="DO8" s="186"/>
    </row>
    <row r="9" spans="1:119" ht="18.75" customHeight="1" thickBot="1" x14ac:dyDescent="0.2">
      <c r="A9" s="187"/>
      <c r="B9" s="463" t="s">
        <v>110</v>
      </c>
      <c r="C9" s="464"/>
      <c r="D9" s="464"/>
      <c r="E9" s="464"/>
      <c r="F9" s="464"/>
      <c r="G9" s="464"/>
      <c r="H9" s="464"/>
      <c r="I9" s="464"/>
      <c r="J9" s="464"/>
      <c r="K9" s="512"/>
      <c r="L9" s="513" t="s">
        <v>111</v>
      </c>
      <c r="M9" s="514"/>
      <c r="N9" s="514"/>
      <c r="O9" s="514"/>
      <c r="P9" s="514"/>
      <c r="Q9" s="515"/>
      <c r="R9" s="516">
        <v>409118</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93</v>
      </c>
      <c r="AV9" s="502"/>
      <c r="AW9" s="502"/>
      <c r="AX9" s="502"/>
      <c r="AY9" s="503" t="s">
        <v>114</v>
      </c>
      <c r="AZ9" s="504"/>
      <c r="BA9" s="504"/>
      <c r="BB9" s="504"/>
      <c r="BC9" s="504"/>
      <c r="BD9" s="504"/>
      <c r="BE9" s="504"/>
      <c r="BF9" s="504"/>
      <c r="BG9" s="504"/>
      <c r="BH9" s="504"/>
      <c r="BI9" s="504"/>
      <c r="BJ9" s="504"/>
      <c r="BK9" s="504"/>
      <c r="BL9" s="504"/>
      <c r="BM9" s="505"/>
      <c r="BN9" s="469">
        <v>-605711</v>
      </c>
      <c r="BO9" s="470"/>
      <c r="BP9" s="470"/>
      <c r="BQ9" s="470"/>
      <c r="BR9" s="470"/>
      <c r="BS9" s="470"/>
      <c r="BT9" s="470"/>
      <c r="BU9" s="471"/>
      <c r="BV9" s="469">
        <v>935455</v>
      </c>
      <c r="BW9" s="470"/>
      <c r="BX9" s="470"/>
      <c r="BY9" s="470"/>
      <c r="BZ9" s="470"/>
      <c r="CA9" s="470"/>
      <c r="CB9" s="470"/>
      <c r="CC9" s="471"/>
      <c r="CD9" s="472" t="s">
        <v>115</v>
      </c>
      <c r="CE9" s="473"/>
      <c r="CF9" s="473"/>
      <c r="CG9" s="473"/>
      <c r="CH9" s="473"/>
      <c r="CI9" s="473"/>
      <c r="CJ9" s="473"/>
      <c r="CK9" s="473"/>
      <c r="CL9" s="473"/>
      <c r="CM9" s="473"/>
      <c r="CN9" s="473"/>
      <c r="CO9" s="473"/>
      <c r="CP9" s="473"/>
      <c r="CQ9" s="473"/>
      <c r="CR9" s="473"/>
      <c r="CS9" s="474"/>
      <c r="CT9" s="466">
        <v>17.399999999999999</v>
      </c>
      <c r="CU9" s="467"/>
      <c r="CV9" s="467"/>
      <c r="CW9" s="467"/>
      <c r="CX9" s="467"/>
      <c r="CY9" s="467"/>
      <c r="CZ9" s="467"/>
      <c r="DA9" s="468"/>
      <c r="DB9" s="466">
        <v>17.600000000000001</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116</v>
      </c>
      <c r="M10" s="499"/>
      <c r="N10" s="499"/>
      <c r="O10" s="499"/>
      <c r="P10" s="499"/>
      <c r="Q10" s="500"/>
      <c r="R10" s="520">
        <v>429508</v>
      </c>
      <c r="S10" s="521"/>
      <c r="T10" s="521"/>
      <c r="U10" s="521"/>
      <c r="V10" s="522"/>
      <c r="W10" s="457"/>
      <c r="X10" s="458"/>
      <c r="Y10" s="458"/>
      <c r="Z10" s="458"/>
      <c r="AA10" s="458"/>
      <c r="AB10" s="458"/>
      <c r="AC10" s="458"/>
      <c r="AD10" s="458"/>
      <c r="AE10" s="458"/>
      <c r="AF10" s="458"/>
      <c r="AG10" s="458"/>
      <c r="AH10" s="458"/>
      <c r="AI10" s="458"/>
      <c r="AJ10" s="458"/>
      <c r="AK10" s="458"/>
      <c r="AL10" s="461"/>
      <c r="AM10" s="498" t="s">
        <v>117</v>
      </c>
      <c r="AN10" s="499"/>
      <c r="AO10" s="499"/>
      <c r="AP10" s="499"/>
      <c r="AQ10" s="499"/>
      <c r="AR10" s="499"/>
      <c r="AS10" s="499"/>
      <c r="AT10" s="500"/>
      <c r="AU10" s="501" t="s">
        <v>118</v>
      </c>
      <c r="AV10" s="502"/>
      <c r="AW10" s="502"/>
      <c r="AX10" s="502"/>
      <c r="AY10" s="503" t="s">
        <v>119</v>
      </c>
      <c r="AZ10" s="504"/>
      <c r="BA10" s="504"/>
      <c r="BB10" s="504"/>
      <c r="BC10" s="504"/>
      <c r="BD10" s="504"/>
      <c r="BE10" s="504"/>
      <c r="BF10" s="504"/>
      <c r="BG10" s="504"/>
      <c r="BH10" s="504"/>
      <c r="BI10" s="504"/>
      <c r="BJ10" s="504"/>
      <c r="BK10" s="504"/>
      <c r="BL10" s="504"/>
      <c r="BM10" s="505"/>
      <c r="BN10" s="469">
        <v>4219682</v>
      </c>
      <c r="BO10" s="470"/>
      <c r="BP10" s="470"/>
      <c r="BQ10" s="470"/>
      <c r="BR10" s="470"/>
      <c r="BS10" s="470"/>
      <c r="BT10" s="470"/>
      <c r="BU10" s="471"/>
      <c r="BV10" s="469">
        <v>1160578</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93</v>
      </c>
      <c r="AV11" s="502"/>
      <c r="AW11" s="502"/>
      <c r="AX11" s="502"/>
      <c r="AY11" s="503" t="s">
        <v>124</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125</v>
      </c>
      <c r="CE11" s="473"/>
      <c r="CF11" s="473"/>
      <c r="CG11" s="473"/>
      <c r="CH11" s="473"/>
      <c r="CI11" s="473"/>
      <c r="CJ11" s="473"/>
      <c r="CK11" s="473"/>
      <c r="CL11" s="473"/>
      <c r="CM11" s="473"/>
      <c r="CN11" s="473"/>
      <c r="CO11" s="473"/>
      <c r="CP11" s="473"/>
      <c r="CQ11" s="473"/>
      <c r="CR11" s="473"/>
      <c r="CS11" s="474"/>
      <c r="CT11" s="509" t="s">
        <v>126</v>
      </c>
      <c r="CU11" s="510"/>
      <c r="CV11" s="510"/>
      <c r="CW11" s="510"/>
      <c r="CX11" s="510"/>
      <c r="CY11" s="510"/>
      <c r="CZ11" s="510"/>
      <c r="DA11" s="511"/>
      <c r="DB11" s="509" t="s">
        <v>126</v>
      </c>
      <c r="DC11" s="510"/>
      <c r="DD11" s="510"/>
      <c r="DE11" s="510"/>
      <c r="DF11" s="510"/>
      <c r="DG11" s="510"/>
      <c r="DH11" s="510"/>
      <c r="DI11" s="511"/>
      <c r="DJ11" s="186"/>
      <c r="DK11" s="186"/>
      <c r="DL11" s="186"/>
      <c r="DM11" s="186"/>
      <c r="DN11" s="186"/>
      <c r="DO11" s="186"/>
    </row>
    <row r="12" spans="1:119" ht="18.75" customHeight="1" x14ac:dyDescent="0.15">
      <c r="A12" s="187"/>
      <c r="B12" s="529" t="s">
        <v>127</v>
      </c>
      <c r="C12" s="530"/>
      <c r="D12" s="530"/>
      <c r="E12" s="530"/>
      <c r="F12" s="530"/>
      <c r="G12" s="530"/>
      <c r="H12" s="530"/>
      <c r="I12" s="530"/>
      <c r="J12" s="530"/>
      <c r="K12" s="531"/>
      <c r="L12" s="538" t="s">
        <v>128</v>
      </c>
      <c r="M12" s="539"/>
      <c r="N12" s="539"/>
      <c r="O12" s="539"/>
      <c r="P12" s="539"/>
      <c r="Q12" s="540"/>
      <c r="R12" s="541">
        <v>411505</v>
      </c>
      <c r="S12" s="542"/>
      <c r="T12" s="542"/>
      <c r="U12" s="542"/>
      <c r="V12" s="543"/>
      <c r="W12" s="544" t="s">
        <v>1</v>
      </c>
      <c r="X12" s="502"/>
      <c r="Y12" s="502"/>
      <c r="Z12" s="502"/>
      <c r="AA12" s="502"/>
      <c r="AB12" s="545"/>
      <c r="AC12" s="546" t="s">
        <v>129</v>
      </c>
      <c r="AD12" s="547"/>
      <c r="AE12" s="547"/>
      <c r="AF12" s="547"/>
      <c r="AG12" s="548"/>
      <c r="AH12" s="546" t="s">
        <v>130</v>
      </c>
      <c r="AI12" s="547"/>
      <c r="AJ12" s="547"/>
      <c r="AK12" s="547"/>
      <c r="AL12" s="549"/>
      <c r="AM12" s="498" t="s">
        <v>131</v>
      </c>
      <c r="AN12" s="499"/>
      <c r="AO12" s="499"/>
      <c r="AP12" s="499"/>
      <c r="AQ12" s="499"/>
      <c r="AR12" s="499"/>
      <c r="AS12" s="499"/>
      <c r="AT12" s="500"/>
      <c r="AU12" s="501" t="s">
        <v>93</v>
      </c>
      <c r="AV12" s="502"/>
      <c r="AW12" s="502"/>
      <c r="AX12" s="502"/>
      <c r="AY12" s="503" t="s">
        <v>132</v>
      </c>
      <c r="AZ12" s="504"/>
      <c r="BA12" s="504"/>
      <c r="BB12" s="504"/>
      <c r="BC12" s="504"/>
      <c r="BD12" s="504"/>
      <c r="BE12" s="504"/>
      <c r="BF12" s="504"/>
      <c r="BG12" s="504"/>
      <c r="BH12" s="504"/>
      <c r="BI12" s="504"/>
      <c r="BJ12" s="504"/>
      <c r="BK12" s="504"/>
      <c r="BL12" s="504"/>
      <c r="BM12" s="505"/>
      <c r="BN12" s="469">
        <v>5229163</v>
      </c>
      <c r="BO12" s="470"/>
      <c r="BP12" s="470"/>
      <c r="BQ12" s="470"/>
      <c r="BR12" s="470"/>
      <c r="BS12" s="470"/>
      <c r="BT12" s="470"/>
      <c r="BU12" s="471"/>
      <c r="BV12" s="469">
        <v>1469245</v>
      </c>
      <c r="BW12" s="470"/>
      <c r="BX12" s="470"/>
      <c r="BY12" s="470"/>
      <c r="BZ12" s="470"/>
      <c r="CA12" s="470"/>
      <c r="CB12" s="470"/>
      <c r="CC12" s="471"/>
      <c r="CD12" s="472" t="s">
        <v>133</v>
      </c>
      <c r="CE12" s="473"/>
      <c r="CF12" s="473"/>
      <c r="CG12" s="473"/>
      <c r="CH12" s="473"/>
      <c r="CI12" s="473"/>
      <c r="CJ12" s="473"/>
      <c r="CK12" s="473"/>
      <c r="CL12" s="473"/>
      <c r="CM12" s="473"/>
      <c r="CN12" s="473"/>
      <c r="CO12" s="473"/>
      <c r="CP12" s="473"/>
      <c r="CQ12" s="473"/>
      <c r="CR12" s="473"/>
      <c r="CS12" s="474"/>
      <c r="CT12" s="509" t="s">
        <v>134</v>
      </c>
      <c r="CU12" s="510"/>
      <c r="CV12" s="510"/>
      <c r="CW12" s="510"/>
      <c r="CX12" s="510"/>
      <c r="CY12" s="510"/>
      <c r="CZ12" s="510"/>
      <c r="DA12" s="511"/>
      <c r="DB12" s="509" t="s">
        <v>135</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136</v>
      </c>
      <c r="N13" s="561"/>
      <c r="O13" s="561"/>
      <c r="P13" s="561"/>
      <c r="Q13" s="562"/>
      <c r="R13" s="553">
        <v>408342</v>
      </c>
      <c r="S13" s="554"/>
      <c r="T13" s="554"/>
      <c r="U13" s="554"/>
      <c r="V13" s="555"/>
      <c r="W13" s="485" t="s">
        <v>137</v>
      </c>
      <c r="X13" s="486"/>
      <c r="Y13" s="486"/>
      <c r="Z13" s="486"/>
      <c r="AA13" s="486"/>
      <c r="AB13" s="476"/>
      <c r="AC13" s="520">
        <v>3658</v>
      </c>
      <c r="AD13" s="521"/>
      <c r="AE13" s="521"/>
      <c r="AF13" s="521"/>
      <c r="AG13" s="563"/>
      <c r="AH13" s="520">
        <v>4060</v>
      </c>
      <c r="AI13" s="521"/>
      <c r="AJ13" s="521"/>
      <c r="AK13" s="521"/>
      <c r="AL13" s="522"/>
      <c r="AM13" s="498" t="s">
        <v>138</v>
      </c>
      <c r="AN13" s="499"/>
      <c r="AO13" s="499"/>
      <c r="AP13" s="499"/>
      <c r="AQ13" s="499"/>
      <c r="AR13" s="499"/>
      <c r="AS13" s="499"/>
      <c r="AT13" s="500"/>
      <c r="AU13" s="501" t="s">
        <v>118</v>
      </c>
      <c r="AV13" s="502"/>
      <c r="AW13" s="502"/>
      <c r="AX13" s="502"/>
      <c r="AY13" s="503" t="s">
        <v>139</v>
      </c>
      <c r="AZ13" s="504"/>
      <c r="BA13" s="504"/>
      <c r="BB13" s="504"/>
      <c r="BC13" s="504"/>
      <c r="BD13" s="504"/>
      <c r="BE13" s="504"/>
      <c r="BF13" s="504"/>
      <c r="BG13" s="504"/>
      <c r="BH13" s="504"/>
      <c r="BI13" s="504"/>
      <c r="BJ13" s="504"/>
      <c r="BK13" s="504"/>
      <c r="BL13" s="504"/>
      <c r="BM13" s="505"/>
      <c r="BN13" s="469">
        <v>-1615192</v>
      </c>
      <c r="BO13" s="470"/>
      <c r="BP13" s="470"/>
      <c r="BQ13" s="470"/>
      <c r="BR13" s="470"/>
      <c r="BS13" s="470"/>
      <c r="BT13" s="470"/>
      <c r="BU13" s="471"/>
      <c r="BV13" s="469">
        <v>626788</v>
      </c>
      <c r="BW13" s="470"/>
      <c r="BX13" s="470"/>
      <c r="BY13" s="470"/>
      <c r="BZ13" s="470"/>
      <c r="CA13" s="470"/>
      <c r="CB13" s="470"/>
      <c r="CC13" s="471"/>
      <c r="CD13" s="472" t="s">
        <v>140</v>
      </c>
      <c r="CE13" s="473"/>
      <c r="CF13" s="473"/>
      <c r="CG13" s="473"/>
      <c r="CH13" s="473"/>
      <c r="CI13" s="473"/>
      <c r="CJ13" s="473"/>
      <c r="CK13" s="473"/>
      <c r="CL13" s="473"/>
      <c r="CM13" s="473"/>
      <c r="CN13" s="473"/>
      <c r="CO13" s="473"/>
      <c r="CP13" s="473"/>
      <c r="CQ13" s="473"/>
      <c r="CR13" s="473"/>
      <c r="CS13" s="474"/>
      <c r="CT13" s="466">
        <v>8.1999999999999993</v>
      </c>
      <c r="CU13" s="467"/>
      <c r="CV13" s="467"/>
      <c r="CW13" s="467"/>
      <c r="CX13" s="467"/>
      <c r="CY13" s="467"/>
      <c r="CZ13" s="467"/>
      <c r="DA13" s="468"/>
      <c r="DB13" s="466">
        <v>7.9</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141</v>
      </c>
      <c r="M14" s="551"/>
      <c r="N14" s="551"/>
      <c r="O14" s="551"/>
      <c r="P14" s="551"/>
      <c r="Q14" s="552"/>
      <c r="R14" s="553">
        <v>416405</v>
      </c>
      <c r="S14" s="554"/>
      <c r="T14" s="554"/>
      <c r="U14" s="554"/>
      <c r="V14" s="555"/>
      <c r="W14" s="459"/>
      <c r="X14" s="460"/>
      <c r="Y14" s="460"/>
      <c r="Z14" s="460"/>
      <c r="AA14" s="460"/>
      <c r="AB14" s="449"/>
      <c r="AC14" s="556">
        <v>2</v>
      </c>
      <c r="AD14" s="557"/>
      <c r="AE14" s="557"/>
      <c r="AF14" s="557"/>
      <c r="AG14" s="558"/>
      <c r="AH14" s="556">
        <v>2.1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142</v>
      </c>
      <c r="CE14" s="565"/>
      <c r="CF14" s="565"/>
      <c r="CG14" s="565"/>
      <c r="CH14" s="565"/>
      <c r="CI14" s="565"/>
      <c r="CJ14" s="565"/>
      <c r="CK14" s="565"/>
      <c r="CL14" s="565"/>
      <c r="CM14" s="565"/>
      <c r="CN14" s="565"/>
      <c r="CO14" s="565"/>
      <c r="CP14" s="565"/>
      <c r="CQ14" s="565"/>
      <c r="CR14" s="565"/>
      <c r="CS14" s="566"/>
      <c r="CT14" s="567">
        <v>91</v>
      </c>
      <c r="CU14" s="568"/>
      <c r="CV14" s="568"/>
      <c r="CW14" s="568"/>
      <c r="CX14" s="568"/>
      <c r="CY14" s="568"/>
      <c r="CZ14" s="568"/>
      <c r="DA14" s="569"/>
      <c r="DB14" s="567">
        <v>82.7</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143</v>
      </c>
      <c r="N15" s="561"/>
      <c r="O15" s="561"/>
      <c r="P15" s="561"/>
      <c r="Q15" s="562"/>
      <c r="R15" s="553">
        <v>412705</v>
      </c>
      <c r="S15" s="554"/>
      <c r="T15" s="554"/>
      <c r="U15" s="554"/>
      <c r="V15" s="555"/>
      <c r="W15" s="485" t="s">
        <v>144</v>
      </c>
      <c r="X15" s="486"/>
      <c r="Y15" s="486"/>
      <c r="Z15" s="486"/>
      <c r="AA15" s="486"/>
      <c r="AB15" s="476"/>
      <c r="AC15" s="520">
        <v>36181</v>
      </c>
      <c r="AD15" s="521"/>
      <c r="AE15" s="521"/>
      <c r="AF15" s="521"/>
      <c r="AG15" s="563"/>
      <c r="AH15" s="520">
        <v>35833</v>
      </c>
      <c r="AI15" s="521"/>
      <c r="AJ15" s="521"/>
      <c r="AK15" s="521"/>
      <c r="AL15" s="522"/>
      <c r="AM15" s="498"/>
      <c r="AN15" s="499"/>
      <c r="AO15" s="499"/>
      <c r="AP15" s="499"/>
      <c r="AQ15" s="499"/>
      <c r="AR15" s="499"/>
      <c r="AS15" s="499"/>
      <c r="AT15" s="500"/>
      <c r="AU15" s="501"/>
      <c r="AV15" s="502"/>
      <c r="AW15" s="502"/>
      <c r="AX15" s="502"/>
      <c r="AY15" s="429" t="s">
        <v>145</v>
      </c>
      <c r="AZ15" s="430"/>
      <c r="BA15" s="430"/>
      <c r="BB15" s="430"/>
      <c r="BC15" s="430"/>
      <c r="BD15" s="430"/>
      <c r="BE15" s="430"/>
      <c r="BF15" s="430"/>
      <c r="BG15" s="430"/>
      <c r="BH15" s="430"/>
      <c r="BI15" s="430"/>
      <c r="BJ15" s="430"/>
      <c r="BK15" s="430"/>
      <c r="BL15" s="430"/>
      <c r="BM15" s="431"/>
      <c r="BN15" s="432">
        <v>49019802</v>
      </c>
      <c r="BO15" s="433"/>
      <c r="BP15" s="433"/>
      <c r="BQ15" s="433"/>
      <c r="BR15" s="433"/>
      <c r="BS15" s="433"/>
      <c r="BT15" s="433"/>
      <c r="BU15" s="434"/>
      <c r="BV15" s="432">
        <v>46349903</v>
      </c>
      <c r="BW15" s="433"/>
      <c r="BX15" s="433"/>
      <c r="BY15" s="433"/>
      <c r="BZ15" s="433"/>
      <c r="CA15" s="433"/>
      <c r="CB15" s="433"/>
      <c r="CC15" s="434"/>
      <c r="CD15" s="570" t="s">
        <v>146</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147</v>
      </c>
      <c r="M16" s="581"/>
      <c r="N16" s="581"/>
      <c r="O16" s="581"/>
      <c r="P16" s="581"/>
      <c r="Q16" s="582"/>
      <c r="R16" s="573" t="s">
        <v>148</v>
      </c>
      <c r="S16" s="574"/>
      <c r="T16" s="574"/>
      <c r="U16" s="574"/>
      <c r="V16" s="575"/>
      <c r="W16" s="459"/>
      <c r="X16" s="460"/>
      <c r="Y16" s="460"/>
      <c r="Z16" s="460"/>
      <c r="AA16" s="460"/>
      <c r="AB16" s="449"/>
      <c r="AC16" s="556">
        <v>19.399999999999999</v>
      </c>
      <c r="AD16" s="557"/>
      <c r="AE16" s="557"/>
      <c r="AF16" s="557"/>
      <c r="AG16" s="558"/>
      <c r="AH16" s="556">
        <v>18.899999999999999</v>
      </c>
      <c r="AI16" s="557"/>
      <c r="AJ16" s="557"/>
      <c r="AK16" s="557"/>
      <c r="AL16" s="559"/>
      <c r="AM16" s="498"/>
      <c r="AN16" s="499"/>
      <c r="AO16" s="499"/>
      <c r="AP16" s="499"/>
      <c r="AQ16" s="499"/>
      <c r="AR16" s="499"/>
      <c r="AS16" s="499"/>
      <c r="AT16" s="500"/>
      <c r="AU16" s="501"/>
      <c r="AV16" s="502"/>
      <c r="AW16" s="502"/>
      <c r="AX16" s="502"/>
      <c r="AY16" s="503" t="s">
        <v>149</v>
      </c>
      <c r="AZ16" s="504"/>
      <c r="BA16" s="504"/>
      <c r="BB16" s="504"/>
      <c r="BC16" s="504"/>
      <c r="BD16" s="504"/>
      <c r="BE16" s="504"/>
      <c r="BF16" s="504"/>
      <c r="BG16" s="504"/>
      <c r="BH16" s="504"/>
      <c r="BI16" s="504"/>
      <c r="BJ16" s="504"/>
      <c r="BK16" s="504"/>
      <c r="BL16" s="504"/>
      <c r="BM16" s="505"/>
      <c r="BN16" s="469">
        <v>81212519</v>
      </c>
      <c r="BO16" s="470"/>
      <c r="BP16" s="470"/>
      <c r="BQ16" s="470"/>
      <c r="BR16" s="470"/>
      <c r="BS16" s="470"/>
      <c r="BT16" s="470"/>
      <c r="BU16" s="471"/>
      <c r="BV16" s="469">
        <v>79687803</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150</v>
      </c>
      <c r="N17" s="577"/>
      <c r="O17" s="577"/>
      <c r="P17" s="577"/>
      <c r="Q17" s="578"/>
      <c r="R17" s="573" t="s">
        <v>151</v>
      </c>
      <c r="S17" s="574"/>
      <c r="T17" s="574"/>
      <c r="U17" s="574"/>
      <c r="V17" s="575"/>
      <c r="W17" s="485" t="s">
        <v>152</v>
      </c>
      <c r="X17" s="486"/>
      <c r="Y17" s="486"/>
      <c r="Z17" s="486"/>
      <c r="AA17" s="486"/>
      <c r="AB17" s="476"/>
      <c r="AC17" s="520">
        <v>146548</v>
      </c>
      <c r="AD17" s="521"/>
      <c r="AE17" s="521"/>
      <c r="AF17" s="521"/>
      <c r="AG17" s="563"/>
      <c r="AH17" s="520">
        <v>149230</v>
      </c>
      <c r="AI17" s="521"/>
      <c r="AJ17" s="521"/>
      <c r="AK17" s="521"/>
      <c r="AL17" s="522"/>
      <c r="AM17" s="498"/>
      <c r="AN17" s="499"/>
      <c r="AO17" s="499"/>
      <c r="AP17" s="499"/>
      <c r="AQ17" s="499"/>
      <c r="AR17" s="499"/>
      <c r="AS17" s="499"/>
      <c r="AT17" s="500"/>
      <c r="AU17" s="501"/>
      <c r="AV17" s="502"/>
      <c r="AW17" s="502"/>
      <c r="AX17" s="502"/>
      <c r="AY17" s="503" t="s">
        <v>153</v>
      </c>
      <c r="AZ17" s="504"/>
      <c r="BA17" s="504"/>
      <c r="BB17" s="504"/>
      <c r="BC17" s="504"/>
      <c r="BD17" s="504"/>
      <c r="BE17" s="504"/>
      <c r="BF17" s="504"/>
      <c r="BG17" s="504"/>
      <c r="BH17" s="504"/>
      <c r="BI17" s="504"/>
      <c r="BJ17" s="504"/>
      <c r="BK17" s="504"/>
      <c r="BL17" s="504"/>
      <c r="BM17" s="505"/>
      <c r="BN17" s="469">
        <v>62269070</v>
      </c>
      <c r="BO17" s="470"/>
      <c r="BP17" s="470"/>
      <c r="BQ17" s="470"/>
      <c r="BR17" s="470"/>
      <c r="BS17" s="470"/>
      <c r="BT17" s="470"/>
      <c r="BU17" s="471"/>
      <c r="BV17" s="469">
        <v>59343680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154</v>
      </c>
      <c r="C18" s="512"/>
      <c r="D18" s="512"/>
      <c r="E18" s="584"/>
      <c r="F18" s="584"/>
      <c r="G18" s="584"/>
      <c r="H18" s="584"/>
      <c r="I18" s="584"/>
      <c r="J18" s="584"/>
      <c r="K18" s="584"/>
      <c r="L18" s="585">
        <v>405.86</v>
      </c>
      <c r="M18" s="585"/>
      <c r="N18" s="585"/>
      <c r="O18" s="585"/>
      <c r="P18" s="585"/>
      <c r="Q18" s="585"/>
      <c r="R18" s="586"/>
      <c r="S18" s="586"/>
      <c r="T18" s="586"/>
      <c r="U18" s="586"/>
      <c r="V18" s="587"/>
      <c r="W18" s="487"/>
      <c r="X18" s="488"/>
      <c r="Y18" s="488"/>
      <c r="Z18" s="488"/>
      <c r="AA18" s="488"/>
      <c r="AB18" s="479"/>
      <c r="AC18" s="588">
        <v>78.599999999999994</v>
      </c>
      <c r="AD18" s="589"/>
      <c r="AE18" s="589"/>
      <c r="AF18" s="589"/>
      <c r="AG18" s="590"/>
      <c r="AH18" s="588">
        <v>78.900000000000006</v>
      </c>
      <c r="AI18" s="589"/>
      <c r="AJ18" s="589"/>
      <c r="AK18" s="589"/>
      <c r="AL18" s="591"/>
      <c r="AM18" s="498"/>
      <c r="AN18" s="499"/>
      <c r="AO18" s="499"/>
      <c r="AP18" s="499"/>
      <c r="AQ18" s="499"/>
      <c r="AR18" s="499"/>
      <c r="AS18" s="499"/>
      <c r="AT18" s="500"/>
      <c r="AU18" s="501"/>
      <c r="AV18" s="502"/>
      <c r="AW18" s="502"/>
      <c r="AX18" s="502"/>
      <c r="AY18" s="503" t="s">
        <v>155</v>
      </c>
      <c r="AZ18" s="504"/>
      <c r="BA18" s="504"/>
      <c r="BB18" s="504"/>
      <c r="BC18" s="504"/>
      <c r="BD18" s="504"/>
      <c r="BE18" s="504"/>
      <c r="BF18" s="504"/>
      <c r="BG18" s="504"/>
      <c r="BH18" s="504"/>
      <c r="BI18" s="504"/>
      <c r="BJ18" s="504"/>
      <c r="BK18" s="504"/>
      <c r="BL18" s="504"/>
      <c r="BM18" s="505"/>
      <c r="BN18" s="469">
        <v>97398300</v>
      </c>
      <c r="BO18" s="470"/>
      <c r="BP18" s="470"/>
      <c r="BQ18" s="470"/>
      <c r="BR18" s="470"/>
      <c r="BS18" s="470"/>
      <c r="BT18" s="470"/>
      <c r="BU18" s="471"/>
      <c r="BV18" s="469">
        <v>99012783</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156</v>
      </c>
      <c r="C19" s="512"/>
      <c r="D19" s="512"/>
      <c r="E19" s="584"/>
      <c r="F19" s="584"/>
      <c r="G19" s="584"/>
      <c r="H19" s="584"/>
      <c r="I19" s="584"/>
      <c r="J19" s="584"/>
      <c r="K19" s="584"/>
      <c r="L19" s="592">
        <v>1008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157</v>
      </c>
      <c r="AZ19" s="504"/>
      <c r="BA19" s="504"/>
      <c r="BB19" s="504"/>
      <c r="BC19" s="504"/>
      <c r="BD19" s="504"/>
      <c r="BE19" s="504"/>
      <c r="BF19" s="504"/>
      <c r="BG19" s="504"/>
      <c r="BH19" s="504"/>
      <c r="BI19" s="504"/>
      <c r="BJ19" s="504"/>
      <c r="BK19" s="504"/>
      <c r="BL19" s="504"/>
      <c r="BM19" s="505"/>
      <c r="BN19" s="469">
        <v>123181923</v>
      </c>
      <c r="BO19" s="470"/>
      <c r="BP19" s="470"/>
      <c r="BQ19" s="470"/>
      <c r="BR19" s="470"/>
      <c r="BS19" s="470"/>
      <c r="BT19" s="470"/>
      <c r="BU19" s="471"/>
      <c r="BV19" s="469">
        <v>117094139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158</v>
      </c>
      <c r="C20" s="512"/>
      <c r="D20" s="512"/>
      <c r="E20" s="584"/>
      <c r="F20" s="584"/>
      <c r="G20" s="584"/>
      <c r="H20" s="584"/>
      <c r="I20" s="584"/>
      <c r="J20" s="584"/>
      <c r="K20" s="584"/>
      <c r="L20" s="592">
        <v>187423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159</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160</v>
      </c>
      <c r="C22" s="607"/>
      <c r="D22" s="608"/>
      <c r="E22" s="481" t="s">
        <v>1</v>
      </c>
      <c r="F22" s="486"/>
      <c r="G22" s="486"/>
      <c r="H22" s="486"/>
      <c r="I22" s="486"/>
      <c r="J22" s="486"/>
      <c r="K22" s="476"/>
      <c r="L22" s="481" t="s">
        <v>161</v>
      </c>
      <c r="M22" s="486"/>
      <c r="N22" s="486"/>
      <c r="O22" s="486"/>
      <c r="P22" s="476"/>
      <c r="Q22" s="615" t="s">
        <v>162</v>
      </c>
      <c r="R22" s="616"/>
      <c r="S22" s="616"/>
      <c r="T22" s="616"/>
      <c r="U22" s="616"/>
      <c r="V22" s="617"/>
      <c r="W22" s="621" t="s">
        <v>163</v>
      </c>
      <c r="X22" s="607"/>
      <c r="Y22" s="608"/>
      <c r="Z22" s="481" t="s">
        <v>1</v>
      </c>
      <c r="AA22" s="486"/>
      <c r="AB22" s="486"/>
      <c r="AC22" s="486"/>
      <c r="AD22" s="486"/>
      <c r="AE22" s="486"/>
      <c r="AF22" s="486"/>
      <c r="AG22" s="476"/>
      <c r="AH22" s="634" t="s">
        <v>164</v>
      </c>
      <c r="AI22" s="486"/>
      <c r="AJ22" s="486"/>
      <c r="AK22" s="486"/>
      <c r="AL22" s="476"/>
      <c r="AM22" s="634" t="s">
        <v>165</v>
      </c>
      <c r="AN22" s="635"/>
      <c r="AO22" s="635"/>
      <c r="AP22" s="635"/>
      <c r="AQ22" s="635"/>
      <c r="AR22" s="636"/>
      <c r="AS22" s="615" t="s">
        <v>162</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166</v>
      </c>
      <c r="AZ23" s="430"/>
      <c r="BA23" s="430"/>
      <c r="BB23" s="430"/>
      <c r="BC23" s="430"/>
      <c r="BD23" s="430"/>
      <c r="BE23" s="430"/>
      <c r="BF23" s="430"/>
      <c r="BG23" s="430"/>
      <c r="BH23" s="430"/>
      <c r="BI23" s="430"/>
      <c r="BJ23" s="430"/>
      <c r="BK23" s="430"/>
      <c r="BL23" s="430"/>
      <c r="BM23" s="431"/>
      <c r="BN23" s="469">
        <v>265238903</v>
      </c>
      <c r="BO23" s="470"/>
      <c r="BP23" s="470"/>
      <c r="BQ23" s="470"/>
      <c r="BR23" s="470"/>
      <c r="BS23" s="470"/>
      <c r="BT23" s="470"/>
      <c r="BU23" s="471"/>
      <c r="BV23" s="469">
        <v>256001368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167</v>
      </c>
      <c r="F24" s="499"/>
      <c r="G24" s="499"/>
      <c r="H24" s="499"/>
      <c r="I24" s="499"/>
      <c r="J24" s="499"/>
      <c r="K24" s="500"/>
      <c r="L24" s="520">
        <v>1</v>
      </c>
      <c r="M24" s="521"/>
      <c r="N24" s="521"/>
      <c r="O24" s="521"/>
      <c r="P24" s="563"/>
      <c r="Q24" s="520">
        <v>9780</v>
      </c>
      <c r="R24" s="521"/>
      <c r="S24" s="521"/>
      <c r="T24" s="521"/>
      <c r="U24" s="521"/>
      <c r="V24" s="563"/>
      <c r="W24" s="622"/>
      <c r="X24" s="610"/>
      <c r="Y24" s="611"/>
      <c r="Z24" s="519" t="s">
        <v>168</v>
      </c>
      <c r="AA24" s="499"/>
      <c r="AB24" s="499"/>
      <c r="AC24" s="499"/>
      <c r="AD24" s="499"/>
      <c r="AE24" s="499"/>
      <c r="AF24" s="499"/>
      <c r="AG24" s="500"/>
      <c r="AH24" s="520">
        <v>2755</v>
      </c>
      <c r="AI24" s="521"/>
      <c r="AJ24" s="521"/>
      <c r="AK24" s="521"/>
      <c r="AL24" s="563"/>
      <c r="AM24" s="520">
        <v>8353160</v>
      </c>
      <c r="AN24" s="521"/>
      <c r="AO24" s="521"/>
      <c r="AP24" s="521"/>
      <c r="AQ24" s="521"/>
      <c r="AR24" s="563"/>
      <c r="AS24" s="520">
        <v>3032</v>
      </c>
      <c r="AT24" s="521"/>
      <c r="AU24" s="521"/>
      <c r="AV24" s="521"/>
      <c r="AW24" s="521"/>
      <c r="AX24" s="522"/>
      <c r="AY24" s="642" t="s">
        <v>169</v>
      </c>
      <c r="AZ24" s="643"/>
      <c r="BA24" s="643"/>
      <c r="BB24" s="643"/>
      <c r="BC24" s="643"/>
      <c r="BD24" s="643"/>
      <c r="BE24" s="643"/>
      <c r="BF24" s="643"/>
      <c r="BG24" s="643"/>
      <c r="BH24" s="643"/>
      <c r="BI24" s="643"/>
      <c r="BJ24" s="643"/>
      <c r="BK24" s="643"/>
      <c r="BL24" s="643"/>
      <c r="BM24" s="644"/>
      <c r="BN24" s="469">
        <v>205926010</v>
      </c>
      <c r="BO24" s="470"/>
      <c r="BP24" s="470"/>
      <c r="BQ24" s="470"/>
      <c r="BR24" s="470"/>
      <c r="BS24" s="470"/>
      <c r="BT24" s="470"/>
      <c r="BU24" s="471"/>
      <c r="BV24" s="469">
        <v>202984521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170</v>
      </c>
      <c r="F25" s="499"/>
      <c r="G25" s="499"/>
      <c r="H25" s="499"/>
      <c r="I25" s="499"/>
      <c r="J25" s="499"/>
      <c r="K25" s="500"/>
      <c r="L25" s="520">
        <v>2</v>
      </c>
      <c r="M25" s="521"/>
      <c r="N25" s="521"/>
      <c r="O25" s="521"/>
      <c r="P25" s="563"/>
      <c r="Q25" s="520">
        <v>8400</v>
      </c>
      <c r="R25" s="521"/>
      <c r="S25" s="521"/>
      <c r="T25" s="521"/>
      <c r="U25" s="521"/>
      <c r="V25" s="563"/>
      <c r="W25" s="622"/>
      <c r="X25" s="610"/>
      <c r="Y25" s="611"/>
      <c r="Z25" s="519" t="s">
        <v>171</v>
      </c>
      <c r="AA25" s="499"/>
      <c r="AB25" s="499"/>
      <c r="AC25" s="499"/>
      <c r="AD25" s="499"/>
      <c r="AE25" s="499"/>
      <c r="AF25" s="499"/>
      <c r="AG25" s="500"/>
      <c r="AH25" s="520">
        <v>459</v>
      </c>
      <c r="AI25" s="521"/>
      <c r="AJ25" s="521"/>
      <c r="AK25" s="521"/>
      <c r="AL25" s="563"/>
      <c r="AM25" s="520">
        <v>1303560</v>
      </c>
      <c r="AN25" s="521"/>
      <c r="AO25" s="521"/>
      <c r="AP25" s="521"/>
      <c r="AQ25" s="521"/>
      <c r="AR25" s="563"/>
      <c r="AS25" s="520">
        <v>2840</v>
      </c>
      <c r="AT25" s="521"/>
      <c r="AU25" s="521"/>
      <c r="AV25" s="521"/>
      <c r="AW25" s="521"/>
      <c r="AX25" s="522"/>
      <c r="AY25" s="429" t="s">
        <v>172</v>
      </c>
      <c r="AZ25" s="430"/>
      <c r="BA25" s="430"/>
      <c r="BB25" s="430"/>
      <c r="BC25" s="430"/>
      <c r="BD25" s="430"/>
      <c r="BE25" s="430"/>
      <c r="BF25" s="430"/>
      <c r="BG25" s="430"/>
      <c r="BH25" s="430"/>
      <c r="BI25" s="430"/>
      <c r="BJ25" s="430"/>
      <c r="BK25" s="430"/>
      <c r="BL25" s="430"/>
      <c r="BM25" s="431"/>
      <c r="BN25" s="432">
        <v>35870110</v>
      </c>
      <c r="BO25" s="433"/>
      <c r="BP25" s="433"/>
      <c r="BQ25" s="433"/>
      <c r="BR25" s="433"/>
      <c r="BS25" s="433"/>
      <c r="BT25" s="433"/>
      <c r="BU25" s="434"/>
      <c r="BV25" s="432">
        <v>46708156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173</v>
      </c>
      <c r="F26" s="499"/>
      <c r="G26" s="499"/>
      <c r="H26" s="499"/>
      <c r="I26" s="499"/>
      <c r="J26" s="499"/>
      <c r="K26" s="500"/>
      <c r="L26" s="520">
        <v>1</v>
      </c>
      <c r="M26" s="521"/>
      <c r="N26" s="521"/>
      <c r="O26" s="521"/>
      <c r="P26" s="563"/>
      <c r="Q26" s="520">
        <v>6830</v>
      </c>
      <c r="R26" s="521"/>
      <c r="S26" s="521"/>
      <c r="T26" s="521"/>
      <c r="U26" s="521"/>
      <c r="V26" s="563"/>
      <c r="W26" s="622"/>
      <c r="X26" s="610"/>
      <c r="Y26" s="611"/>
      <c r="Z26" s="519" t="s">
        <v>174</v>
      </c>
      <c r="AA26" s="632"/>
      <c r="AB26" s="632"/>
      <c r="AC26" s="632"/>
      <c r="AD26" s="632"/>
      <c r="AE26" s="632"/>
      <c r="AF26" s="632"/>
      <c r="AG26" s="633"/>
      <c r="AH26" s="520">
        <v>214</v>
      </c>
      <c r="AI26" s="521"/>
      <c r="AJ26" s="521"/>
      <c r="AK26" s="521"/>
      <c r="AL26" s="563"/>
      <c r="AM26" s="520">
        <v>612040</v>
      </c>
      <c r="AN26" s="521"/>
      <c r="AO26" s="521"/>
      <c r="AP26" s="521"/>
      <c r="AQ26" s="521"/>
      <c r="AR26" s="563"/>
      <c r="AS26" s="520">
        <v>2860</v>
      </c>
      <c r="AT26" s="521"/>
      <c r="AU26" s="521"/>
      <c r="AV26" s="521"/>
      <c r="AW26" s="521"/>
      <c r="AX26" s="522"/>
      <c r="AY26" s="472" t="s">
        <v>175</v>
      </c>
      <c r="AZ26" s="473"/>
      <c r="BA26" s="473"/>
      <c r="BB26" s="473"/>
      <c r="BC26" s="473"/>
      <c r="BD26" s="473"/>
      <c r="BE26" s="473"/>
      <c r="BF26" s="473"/>
      <c r="BG26" s="473"/>
      <c r="BH26" s="473"/>
      <c r="BI26" s="473"/>
      <c r="BJ26" s="473"/>
      <c r="BK26" s="473"/>
      <c r="BL26" s="473"/>
      <c r="BM26" s="474"/>
      <c r="BN26" s="469" t="s">
        <v>134</v>
      </c>
      <c r="BO26" s="470"/>
      <c r="BP26" s="470"/>
      <c r="BQ26" s="470"/>
      <c r="BR26" s="470"/>
      <c r="BS26" s="470"/>
      <c r="BT26" s="470"/>
      <c r="BU26" s="471"/>
      <c r="BV26" s="469" t="s">
        <v>176</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177</v>
      </c>
      <c r="F27" s="499"/>
      <c r="G27" s="499"/>
      <c r="H27" s="499"/>
      <c r="I27" s="499"/>
      <c r="J27" s="499"/>
      <c r="K27" s="500"/>
      <c r="L27" s="520">
        <v>1</v>
      </c>
      <c r="M27" s="521"/>
      <c r="N27" s="521"/>
      <c r="O27" s="521"/>
      <c r="P27" s="563"/>
      <c r="Q27" s="520">
        <v>7370</v>
      </c>
      <c r="R27" s="521"/>
      <c r="S27" s="521"/>
      <c r="T27" s="521"/>
      <c r="U27" s="521"/>
      <c r="V27" s="563"/>
      <c r="W27" s="622"/>
      <c r="X27" s="610"/>
      <c r="Y27" s="611"/>
      <c r="Z27" s="519" t="s">
        <v>178</v>
      </c>
      <c r="AA27" s="499"/>
      <c r="AB27" s="499"/>
      <c r="AC27" s="499"/>
      <c r="AD27" s="499"/>
      <c r="AE27" s="499"/>
      <c r="AF27" s="499"/>
      <c r="AG27" s="500"/>
      <c r="AH27" s="520">
        <v>85</v>
      </c>
      <c r="AI27" s="521"/>
      <c r="AJ27" s="521"/>
      <c r="AK27" s="521"/>
      <c r="AL27" s="563"/>
      <c r="AM27" s="520">
        <v>344109</v>
      </c>
      <c r="AN27" s="521"/>
      <c r="AO27" s="521"/>
      <c r="AP27" s="521"/>
      <c r="AQ27" s="521"/>
      <c r="AR27" s="563"/>
      <c r="AS27" s="520">
        <v>4048</v>
      </c>
      <c r="AT27" s="521"/>
      <c r="AU27" s="521"/>
      <c r="AV27" s="521"/>
      <c r="AW27" s="521"/>
      <c r="AX27" s="522"/>
      <c r="AY27" s="564" t="s">
        <v>179</v>
      </c>
      <c r="AZ27" s="565"/>
      <c r="BA27" s="565"/>
      <c r="BB27" s="565"/>
      <c r="BC27" s="565"/>
      <c r="BD27" s="565"/>
      <c r="BE27" s="565"/>
      <c r="BF27" s="565"/>
      <c r="BG27" s="565"/>
      <c r="BH27" s="565"/>
      <c r="BI27" s="565"/>
      <c r="BJ27" s="565"/>
      <c r="BK27" s="565"/>
      <c r="BL27" s="565"/>
      <c r="BM27" s="566"/>
      <c r="BN27" s="645">
        <v>6422639</v>
      </c>
      <c r="BO27" s="646"/>
      <c r="BP27" s="646"/>
      <c r="BQ27" s="646"/>
      <c r="BR27" s="646"/>
      <c r="BS27" s="646"/>
      <c r="BT27" s="646"/>
      <c r="BU27" s="647"/>
      <c r="BV27" s="645">
        <v>6455287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180</v>
      </c>
      <c r="F28" s="499"/>
      <c r="G28" s="499"/>
      <c r="H28" s="499"/>
      <c r="I28" s="499"/>
      <c r="J28" s="499"/>
      <c r="K28" s="500"/>
      <c r="L28" s="520">
        <v>1</v>
      </c>
      <c r="M28" s="521"/>
      <c r="N28" s="521"/>
      <c r="O28" s="521"/>
      <c r="P28" s="563"/>
      <c r="Q28" s="520">
        <v>6730</v>
      </c>
      <c r="R28" s="521"/>
      <c r="S28" s="521"/>
      <c r="T28" s="521"/>
      <c r="U28" s="521"/>
      <c r="V28" s="563"/>
      <c r="W28" s="622"/>
      <c r="X28" s="610"/>
      <c r="Y28" s="611"/>
      <c r="Z28" s="519" t="s">
        <v>181</v>
      </c>
      <c r="AA28" s="499"/>
      <c r="AB28" s="499"/>
      <c r="AC28" s="499"/>
      <c r="AD28" s="499"/>
      <c r="AE28" s="499"/>
      <c r="AF28" s="499"/>
      <c r="AG28" s="500"/>
      <c r="AH28" s="520" t="s">
        <v>176</v>
      </c>
      <c r="AI28" s="521"/>
      <c r="AJ28" s="521"/>
      <c r="AK28" s="521"/>
      <c r="AL28" s="563"/>
      <c r="AM28" s="520" t="s">
        <v>176</v>
      </c>
      <c r="AN28" s="521"/>
      <c r="AO28" s="521"/>
      <c r="AP28" s="521"/>
      <c r="AQ28" s="521"/>
      <c r="AR28" s="563"/>
      <c r="AS28" s="520" t="s">
        <v>134</v>
      </c>
      <c r="AT28" s="521"/>
      <c r="AU28" s="521"/>
      <c r="AV28" s="521"/>
      <c r="AW28" s="521"/>
      <c r="AX28" s="522"/>
      <c r="AY28" s="648" t="s">
        <v>182</v>
      </c>
      <c r="AZ28" s="649"/>
      <c r="BA28" s="649"/>
      <c r="BB28" s="650"/>
      <c r="BC28" s="429" t="s">
        <v>48</v>
      </c>
      <c r="BD28" s="430"/>
      <c r="BE28" s="430"/>
      <c r="BF28" s="430"/>
      <c r="BG28" s="430"/>
      <c r="BH28" s="430"/>
      <c r="BI28" s="430"/>
      <c r="BJ28" s="430"/>
      <c r="BK28" s="430"/>
      <c r="BL28" s="430"/>
      <c r="BM28" s="431"/>
      <c r="BN28" s="432">
        <v>11153456</v>
      </c>
      <c r="BO28" s="433"/>
      <c r="BP28" s="433"/>
      <c r="BQ28" s="433"/>
      <c r="BR28" s="433"/>
      <c r="BS28" s="433"/>
      <c r="BT28" s="433"/>
      <c r="BU28" s="434"/>
      <c r="BV28" s="432">
        <v>12162937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183</v>
      </c>
      <c r="F29" s="499"/>
      <c r="G29" s="499"/>
      <c r="H29" s="499"/>
      <c r="I29" s="499"/>
      <c r="J29" s="499"/>
      <c r="K29" s="500"/>
      <c r="L29" s="520">
        <v>38</v>
      </c>
      <c r="M29" s="521"/>
      <c r="N29" s="521"/>
      <c r="O29" s="521"/>
      <c r="P29" s="563"/>
      <c r="Q29" s="520">
        <v>6190</v>
      </c>
      <c r="R29" s="521"/>
      <c r="S29" s="521"/>
      <c r="T29" s="521"/>
      <c r="U29" s="521"/>
      <c r="V29" s="563"/>
      <c r="W29" s="623"/>
      <c r="X29" s="624"/>
      <c r="Y29" s="625"/>
      <c r="Z29" s="519" t="s">
        <v>184</v>
      </c>
      <c r="AA29" s="499"/>
      <c r="AB29" s="499"/>
      <c r="AC29" s="499"/>
      <c r="AD29" s="499"/>
      <c r="AE29" s="499"/>
      <c r="AF29" s="499"/>
      <c r="AG29" s="500"/>
      <c r="AH29" s="520">
        <v>2840</v>
      </c>
      <c r="AI29" s="521"/>
      <c r="AJ29" s="521"/>
      <c r="AK29" s="521"/>
      <c r="AL29" s="563"/>
      <c r="AM29" s="520">
        <v>8697269</v>
      </c>
      <c r="AN29" s="521"/>
      <c r="AO29" s="521"/>
      <c r="AP29" s="521"/>
      <c r="AQ29" s="521"/>
      <c r="AR29" s="563"/>
      <c r="AS29" s="520">
        <v>3062</v>
      </c>
      <c r="AT29" s="521"/>
      <c r="AU29" s="521"/>
      <c r="AV29" s="521"/>
      <c r="AW29" s="521"/>
      <c r="AX29" s="522"/>
      <c r="AY29" s="651"/>
      <c r="AZ29" s="652"/>
      <c r="BA29" s="652"/>
      <c r="BB29" s="653"/>
      <c r="BC29" s="503" t="s">
        <v>185</v>
      </c>
      <c r="BD29" s="504"/>
      <c r="BE29" s="504"/>
      <c r="BF29" s="504"/>
      <c r="BG29" s="504"/>
      <c r="BH29" s="504"/>
      <c r="BI29" s="504"/>
      <c r="BJ29" s="504"/>
      <c r="BK29" s="504"/>
      <c r="BL29" s="504"/>
      <c r="BM29" s="505"/>
      <c r="BN29" s="469">
        <v>6792694</v>
      </c>
      <c r="BO29" s="470"/>
      <c r="BP29" s="470"/>
      <c r="BQ29" s="470"/>
      <c r="BR29" s="470"/>
      <c r="BS29" s="470"/>
      <c r="BT29" s="470"/>
      <c r="BU29" s="471"/>
      <c r="BV29" s="469">
        <v>7476295</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186</v>
      </c>
      <c r="X30" s="630"/>
      <c r="Y30" s="630"/>
      <c r="Z30" s="630"/>
      <c r="AA30" s="630"/>
      <c r="AB30" s="630"/>
      <c r="AC30" s="630"/>
      <c r="AD30" s="630"/>
      <c r="AE30" s="630"/>
      <c r="AF30" s="630"/>
      <c r="AG30" s="631"/>
      <c r="AH30" s="588">
        <v>98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26154622</v>
      </c>
      <c r="BO30" s="646"/>
      <c r="BP30" s="646"/>
      <c r="BQ30" s="646"/>
      <c r="BR30" s="646"/>
      <c r="BS30" s="646"/>
      <c r="BT30" s="646"/>
      <c r="BU30" s="647"/>
      <c r="BV30" s="645">
        <v>26779375</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193</v>
      </c>
      <c r="D33" s="493"/>
      <c r="E33" s="458" t="s">
        <v>194</v>
      </c>
      <c r="F33" s="458"/>
      <c r="G33" s="458"/>
      <c r="H33" s="458"/>
      <c r="I33" s="458"/>
      <c r="J33" s="458"/>
      <c r="K33" s="458"/>
      <c r="L33" s="458"/>
      <c r="M33" s="458"/>
      <c r="N33" s="458"/>
      <c r="O33" s="458"/>
      <c r="P33" s="458"/>
      <c r="Q33" s="458"/>
      <c r="R33" s="458"/>
      <c r="S33" s="458"/>
      <c r="T33" s="216"/>
      <c r="U33" s="493" t="s">
        <v>195</v>
      </c>
      <c r="V33" s="493"/>
      <c r="W33" s="458" t="s">
        <v>194</v>
      </c>
      <c r="X33" s="458"/>
      <c r="Y33" s="458"/>
      <c r="Z33" s="458"/>
      <c r="AA33" s="458"/>
      <c r="AB33" s="458"/>
      <c r="AC33" s="458"/>
      <c r="AD33" s="458"/>
      <c r="AE33" s="458"/>
      <c r="AF33" s="458"/>
      <c r="AG33" s="458"/>
      <c r="AH33" s="458"/>
      <c r="AI33" s="458"/>
      <c r="AJ33" s="458"/>
      <c r="AK33" s="458"/>
      <c r="AL33" s="216"/>
      <c r="AM33" s="493" t="s">
        <v>193</v>
      </c>
      <c r="AN33" s="493"/>
      <c r="AO33" s="458" t="s">
        <v>194</v>
      </c>
      <c r="AP33" s="458"/>
      <c r="AQ33" s="458"/>
      <c r="AR33" s="458"/>
      <c r="AS33" s="458"/>
      <c r="AT33" s="458"/>
      <c r="AU33" s="458"/>
      <c r="AV33" s="458"/>
      <c r="AW33" s="458"/>
      <c r="AX33" s="458"/>
      <c r="AY33" s="458"/>
      <c r="AZ33" s="458"/>
      <c r="BA33" s="458"/>
      <c r="BB33" s="458"/>
      <c r="BC33" s="458"/>
      <c r="BD33" s="217"/>
      <c r="BE33" s="458" t="s">
        <v>196</v>
      </c>
      <c r="BF33" s="458"/>
      <c r="BG33" s="458" t="s">
        <v>197</v>
      </c>
      <c r="BH33" s="458"/>
      <c r="BI33" s="458"/>
      <c r="BJ33" s="458"/>
      <c r="BK33" s="458"/>
      <c r="BL33" s="458"/>
      <c r="BM33" s="458"/>
      <c r="BN33" s="458"/>
      <c r="BO33" s="458"/>
      <c r="BP33" s="458"/>
      <c r="BQ33" s="458"/>
      <c r="BR33" s="458"/>
      <c r="BS33" s="458"/>
      <c r="BT33" s="458"/>
      <c r="BU33" s="458"/>
      <c r="BV33" s="217"/>
      <c r="BW33" s="493" t="s">
        <v>196</v>
      </c>
      <c r="BX33" s="493"/>
      <c r="BY33" s="458" t="s">
        <v>198</v>
      </c>
      <c r="BZ33" s="458"/>
      <c r="CA33" s="458"/>
      <c r="CB33" s="458"/>
      <c r="CC33" s="458"/>
      <c r="CD33" s="458"/>
      <c r="CE33" s="458"/>
      <c r="CF33" s="458"/>
      <c r="CG33" s="458"/>
      <c r="CH33" s="458"/>
      <c r="CI33" s="458"/>
      <c r="CJ33" s="458"/>
      <c r="CK33" s="458"/>
      <c r="CL33" s="458"/>
      <c r="CM33" s="458"/>
      <c r="CN33" s="216"/>
      <c r="CO33" s="493" t="s">
        <v>195</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6</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10</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f>IF(BG34="","",MAX(C34:D43,U34:V43,AM34:AN43)+1)</f>
        <v>12</v>
      </c>
      <c r="BF34" s="658"/>
      <c r="BG34" s="659" t="str">
        <f>IF('各会計、関係団体の財政状況及び健全化判断比率'!B34="","",'各会計、関係団体の財政状況及び健全化判断比率'!B34)</f>
        <v>観光施設事業特別会計</v>
      </c>
      <c r="BH34" s="659"/>
      <c r="BI34" s="659"/>
      <c r="BJ34" s="659"/>
      <c r="BK34" s="659"/>
      <c r="BL34" s="659"/>
      <c r="BM34" s="659"/>
      <c r="BN34" s="659"/>
      <c r="BO34" s="659"/>
      <c r="BP34" s="659"/>
      <c r="BQ34" s="659"/>
      <c r="BR34" s="659"/>
      <c r="BS34" s="659"/>
      <c r="BT34" s="659"/>
      <c r="BU34" s="659"/>
      <c r="BV34" s="214"/>
      <c r="BW34" s="658">
        <f>IF(BY34="","",MAX(C34:D43,U34:V43,AM34:AN43,BE34:BF43)+1)</f>
        <v>15</v>
      </c>
      <c r="BX34" s="658"/>
      <c r="BY34" s="659" t="str">
        <f>IF('各会計、関係団体の財政状況及び健全化判断比率'!B68="","",'各会計、関係団体の財政状況及び健全化判断比率'!B68)</f>
        <v>長崎県後期高齢者医療広域連合（普通会計）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（公財）長崎平和推進協会</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土地取得特別会計</v>
      </c>
      <c r="F35" s="659"/>
      <c r="G35" s="659"/>
      <c r="H35" s="659"/>
      <c r="I35" s="659"/>
      <c r="J35" s="659"/>
      <c r="K35" s="659"/>
      <c r="L35" s="659"/>
      <c r="M35" s="659"/>
      <c r="N35" s="659"/>
      <c r="O35" s="659"/>
      <c r="P35" s="659"/>
      <c r="Q35" s="659"/>
      <c r="R35" s="659"/>
      <c r="S35" s="659"/>
      <c r="T35" s="214"/>
      <c r="U35" s="658">
        <f>IF(W35="","",U34+1)</f>
        <v>7</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f t="shared" ref="AM35:AM43" si="0">IF(AO35="","",AM34+1)</f>
        <v>11</v>
      </c>
      <c r="AN35" s="658"/>
      <c r="AO35" s="659" t="str">
        <f>IF('各会計、関係団体の財政状況及び健全化判断比率'!B33="","",'各会計、関係団体の財政状況及び健全化判断比率'!B33)</f>
        <v>下水道事業会計</v>
      </c>
      <c r="AP35" s="659"/>
      <c r="AQ35" s="659"/>
      <c r="AR35" s="659"/>
      <c r="AS35" s="659"/>
      <c r="AT35" s="659"/>
      <c r="AU35" s="659"/>
      <c r="AV35" s="659"/>
      <c r="AW35" s="659"/>
      <c r="AX35" s="659"/>
      <c r="AY35" s="659"/>
      <c r="AZ35" s="659"/>
      <c r="BA35" s="659"/>
      <c r="BB35" s="659"/>
      <c r="BC35" s="659"/>
      <c r="BD35" s="214"/>
      <c r="BE35" s="658">
        <f t="shared" ref="BE35:BE43" si="1">IF(BG35="","",BE34+1)</f>
        <v>13</v>
      </c>
      <c r="BF35" s="658"/>
      <c r="BG35" s="659" t="str">
        <f>IF('各会計、関係団体の財政状況及び健全化判断比率'!B35="","",'各会計、関係団体の財政状況及び健全化判断比率'!B35)</f>
        <v>中央卸売市場事業特別会計</v>
      </c>
      <c r="BH35" s="659"/>
      <c r="BI35" s="659"/>
      <c r="BJ35" s="659"/>
      <c r="BK35" s="659"/>
      <c r="BL35" s="659"/>
      <c r="BM35" s="659"/>
      <c r="BN35" s="659"/>
      <c r="BO35" s="659"/>
      <c r="BP35" s="659"/>
      <c r="BQ35" s="659"/>
      <c r="BR35" s="659"/>
      <c r="BS35" s="659"/>
      <c r="BT35" s="659"/>
      <c r="BU35" s="659"/>
      <c r="BV35" s="214"/>
      <c r="BW35" s="658">
        <f t="shared" ref="BW35:BW43" si="2">IF(BY35="","",BW34+1)</f>
        <v>16</v>
      </c>
      <c r="BX35" s="658"/>
      <c r="BY35" s="659" t="str">
        <f>IF('各会計、関係団体の財政状況及び健全化判断比率'!B69="","",'各会計、関係団体の財政状況及び健全化判断比率'!B69)</f>
        <v>長崎県後期高齢者医療広域連合（事業会計）</v>
      </c>
      <c r="BZ35" s="659"/>
      <c r="CA35" s="659"/>
      <c r="CB35" s="659"/>
      <c r="CC35" s="659"/>
      <c r="CD35" s="659"/>
      <c r="CE35" s="659"/>
      <c r="CF35" s="659"/>
      <c r="CG35" s="659"/>
      <c r="CH35" s="659"/>
      <c r="CI35" s="659"/>
      <c r="CJ35" s="659"/>
      <c r="CK35" s="659"/>
      <c r="CL35" s="659"/>
      <c r="CM35" s="659"/>
      <c r="CN35" s="214"/>
      <c r="CO35" s="658">
        <f t="shared" ref="CO35:CO43" si="3">IF(CQ35="","",CO34+1)</f>
        <v>18</v>
      </c>
      <c r="CP35" s="658"/>
      <c r="CQ35" s="659" t="str">
        <f>IF('各会計、関係団体の財政状況及び健全化判断比率'!BS8="","",'各会計、関係団体の財政状況及び健全化判断比率'!BS8)</f>
        <v>（公財）長崎市スポーツ協会</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母子父子寡婦福祉資金貸付事業特別会計</v>
      </c>
      <c r="F36" s="659"/>
      <c r="G36" s="659"/>
      <c r="H36" s="659"/>
      <c r="I36" s="659"/>
      <c r="J36" s="659"/>
      <c r="K36" s="659"/>
      <c r="L36" s="659"/>
      <c r="M36" s="659"/>
      <c r="N36" s="659"/>
      <c r="O36" s="659"/>
      <c r="P36" s="659"/>
      <c r="Q36" s="659"/>
      <c r="R36" s="659"/>
      <c r="S36" s="659"/>
      <c r="T36" s="214"/>
      <c r="U36" s="658">
        <f t="shared" ref="U36:U43" si="4">IF(W36="","",U35+1)</f>
        <v>8</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14</v>
      </c>
      <c r="BF36" s="658"/>
      <c r="BG36" s="659" t="str">
        <f>IF('各会計、関係団体の財政状況及び健全化判断比率'!B36="","",'各会計、関係団体の財政状況及び健全化判断比率'!B36)</f>
        <v>生活排水事業特別会計</v>
      </c>
      <c r="BH36" s="659"/>
      <c r="BI36" s="659"/>
      <c r="BJ36" s="659"/>
      <c r="BK36" s="659"/>
      <c r="BL36" s="659"/>
      <c r="BM36" s="659"/>
      <c r="BN36" s="659"/>
      <c r="BO36" s="659"/>
      <c r="BP36" s="659"/>
      <c r="BQ36" s="659"/>
      <c r="BR36" s="659"/>
      <c r="BS36" s="659"/>
      <c r="BT36" s="659"/>
      <c r="BU36" s="659"/>
      <c r="BV36" s="214"/>
      <c r="BW36" s="658" t="str">
        <f t="shared" si="2"/>
        <v/>
      </c>
      <c r="BX36" s="658"/>
      <c r="BY36" s="659" t="str">
        <f>IF('各会計、関係団体の財政状況及び健全化判断比率'!B70="","",'各会計、関係団体の財政状況及び健全化判断比率'!B70)</f>
        <v/>
      </c>
      <c r="BZ36" s="659"/>
      <c r="CA36" s="659"/>
      <c r="CB36" s="659"/>
      <c r="CC36" s="659"/>
      <c r="CD36" s="659"/>
      <c r="CE36" s="659"/>
      <c r="CF36" s="659"/>
      <c r="CG36" s="659"/>
      <c r="CH36" s="659"/>
      <c r="CI36" s="659"/>
      <c r="CJ36" s="659"/>
      <c r="CK36" s="659"/>
      <c r="CL36" s="659"/>
      <c r="CM36" s="659"/>
      <c r="CN36" s="214"/>
      <c r="CO36" s="658">
        <f t="shared" si="3"/>
        <v>19</v>
      </c>
      <c r="CP36" s="658"/>
      <c r="CQ36" s="659" t="str">
        <f>IF('各会計、関係団体の財政状況及び健全化判断比率'!BS9="","",'各会計、関係団体の財政状況及び健全化判断比率'!BS9)</f>
        <v>（一財）長崎市勤労者サービスセンター</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f>IF(E37="","",C36+1)</f>
        <v>4</v>
      </c>
      <c r="D37" s="658"/>
      <c r="E37" s="659" t="str">
        <f>IF('各会計、関係団体の財政状況及び健全化判断比率'!B10="","",'各会計、関係団体の財政状況及び健全化判断比率'!B10)</f>
        <v>診療所事業特別会計</v>
      </c>
      <c r="F37" s="659"/>
      <c r="G37" s="659"/>
      <c r="H37" s="659"/>
      <c r="I37" s="659"/>
      <c r="J37" s="659"/>
      <c r="K37" s="659"/>
      <c r="L37" s="659"/>
      <c r="M37" s="659"/>
      <c r="N37" s="659"/>
      <c r="O37" s="659"/>
      <c r="P37" s="659"/>
      <c r="Q37" s="659"/>
      <c r="R37" s="659"/>
      <c r="S37" s="659"/>
      <c r="T37" s="214"/>
      <c r="U37" s="658">
        <f t="shared" si="4"/>
        <v>9</v>
      </c>
      <c r="V37" s="658"/>
      <c r="W37" s="659" t="str">
        <f>IF('各会計、関係団体の財政状況及び健全化判断比率'!B31="","",'各会計、関係団体の財政状況及び健全化判断比率'!B31)</f>
        <v>駐車場事業特別会計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t="str">
        <f t="shared" si="2"/>
        <v/>
      </c>
      <c r="BX37" s="658"/>
      <c r="BY37" s="659" t="str">
        <f>IF('各会計、関係団体の財政状況及び健全化判断比率'!B71="","",'各会計、関係団体の財政状況及び健全化判断比率'!B71)</f>
        <v/>
      </c>
      <c r="BZ37" s="659"/>
      <c r="CA37" s="659"/>
      <c r="CB37" s="659"/>
      <c r="CC37" s="659"/>
      <c r="CD37" s="659"/>
      <c r="CE37" s="659"/>
      <c r="CF37" s="659"/>
      <c r="CG37" s="659"/>
      <c r="CH37" s="659"/>
      <c r="CI37" s="659"/>
      <c r="CJ37" s="659"/>
      <c r="CK37" s="659"/>
      <c r="CL37" s="659"/>
      <c r="CM37" s="659"/>
      <c r="CN37" s="214"/>
      <c r="CO37" s="658">
        <f t="shared" si="3"/>
        <v>20</v>
      </c>
      <c r="CP37" s="658"/>
      <c r="CQ37" s="659" t="str">
        <f>IF('各会計、関係団体の財政状況及び健全化判断比率'!BS10="","",'各会計、関係団体の財政状況及び健全化判断比率'!BS10)</f>
        <v>（一財）長崎ロープウェイ・水族館</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f t="shared" ref="C38:C43" si="5">IF(E38="","",C37+1)</f>
        <v>5</v>
      </c>
      <c r="D38" s="658"/>
      <c r="E38" s="659" t="str">
        <f>IF('各会計、関係団体の財政状況及び健全化判断比率'!B11="","",'各会計、関係団体の財政状況及び健全化判断比率'!B11)</f>
        <v>長崎市立病院機構病院事業債管理特別会計</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f t="shared" si="3"/>
        <v>21</v>
      </c>
      <c r="CP38" s="658"/>
      <c r="CQ38" s="659" t="str">
        <f>IF('各会計、関係団体の財政状況及び健全化判断比率'!BS11="","",'各会計、関係団体の財政状況及び健全化判断比率'!BS11)</f>
        <v>長崎中央市場サービス（株）</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f t="shared" si="3"/>
        <v>22</v>
      </c>
      <c r="CP39" s="658"/>
      <c r="CQ39" s="659" t="str">
        <f>IF('各会計、関係団体の財政状況及び健全化判断比率'!BS12="","",'各会計、関係団体の財政状況及び健全化判断比率'!BS12)</f>
        <v>長崎つきまち（株）</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f t="shared" si="3"/>
        <v>23</v>
      </c>
      <c r="CP40" s="658"/>
      <c r="CQ40" s="659" t="str">
        <f>IF('各会計、関係団体の財政状況及び健全化判断比率'!BS13="","",'各会計、関係団体の財政状況及び健全化判断比率'!BS13)</f>
        <v>（一財）長崎市野母崎振興公社</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f t="shared" si="3"/>
        <v>24</v>
      </c>
      <c r="CP41" s="658"/>
      <c r="CQ41" s="659" t="str">
        <f>IF('各会計、関係団体の財政状況及び健全化判断比率'!BS14="","",'各会計、関係団体の財政状況及び健全化判断比率'!BS14)</f>
        <v>（一財）長崎市地産地消振興公社</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f t="shared" si="3"/>
        <v>25</v>
      </c>
      <c r="CP42" s="658"/>
      <c r="CQ42" s="659" t="str">
        <f>IF('各会計、関係団体の財政状況及び健全化判断比率'!BS15="","",'各会計、関係団体の財政状況及び健全化判断比率'!BS15)</f>
        <v>（一財）クリーンながさき</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f t="shared" si="3"/>
        <v>26</v>
      </c>
      <c r="CP43" s="658"/>
      <c r="CQ43" s="659" t="str">
        <f>IF('各会計、関係団体の財政状況及び健全化判断比率'!BS16="","",'各会計、関係団体の財政状況及び健全化判断比率'!BS16)</f>
        <v>（地独）長崎市立病院機構</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WuUzzOl7hSGfQeuYwYijyEWVAB+m8BRol9fytVlMnQXssQru0IuqGMsOQXmUtewRUK8zyDqVST3aUZVa7IBPqw==" saltValue="kB+yCIAb9ZQXooSUvtd3m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1" zoomScaleNormal="71" zoomScaleSheetLayoutView="100" workbookViewId="0">
      <selection activeCell="J35" sqref="J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50" t="s">
        <v>570</v>
      </c>
      <c r="D34" s="1250"/>
      <c r="E34" s="1251"/>
      <c r="F34" s="32">
        <v>13.33</v>
      </c>
      <c r="G34" s="33">
        <v>14.05</v>
      </c>
      <c r="H34" s="33">
        <v>13.99</v>
      </c>
      <c r="I34" s="33">
        <v>14.51</v>
      </c>
      <c r="J34" s="34">
        <v>14.52</v>
      </c>
      <c r="K34" s="22"/>
      <c r="L34" s="22"/>
      <c r="M34" s="22"/>
      <c r="N34" s="22"/>
      <c r="O34" s="22"/>
      <c r="P34" s="22"/>
    </row>
    <row r="35" spans="1:16" ht="39" customHeight="1" x14ac:dyDescent="0.15">
      <c r="A35" s="22"/>
      <c r="B35" s="35"/>
      <c r="C35" s="1244" t="s">
        <v>571</v>
      </c>
      <c r="D35" s="1245"/>
      <c r="E35" s="1246"/>
      <c r="F35" s="36">
        <v>5.25</v>
      </c>
      <c r="G35" s="37">
        <v>6.79</v>
      </c>
      <c r="H35" s="37">
        <v>8.07</v>
      </c>
      <c r="I35" s="37">
        <v>9.57</v>
      </c>
      <c r="J35" s="38">
        <v>9.5</v>
      </c>
      <c r="K35" s="22"/>
      <c r="L35" s="22"/>
      <c r="M35" s="22"/>
      <c r="N35" s="22"/>
      <c r="O35" s="22"/>
      <c r="P35" s="22"/>
    </row>
    <row r="36" spans="1:16" ht="39" customHeight="1" x14ac:dyDescent="0.15">
      <c r="A36" s="22"/>
      <c r="B36" s="35"/>
      <c r="C36" s="1244" t="s">
        <v>572</v>
      </c>
      <c r="D36" s="1245"/>
      <c r="E36" s="1246"/>
      <c r="F36" s="36">
        <v>2</v>
      </c>
      <c r="G36" s="37">
        <v>3.09</v>
      </c>
      <c r="H36" s="37">
        <v>2.33</v>
      </c>
      <c r="I36" s="37">
        <v>3.24</v>
      </c>
      <c r="J36" s="38">
        <v>2.56</v>
      </c>
      <c r="K36" s="22"/>
      <c r="L36" s="22"/>
      <c r="M36" s="22"/>
      <c r="N36" s="22"/>
      <c r="O36" s="22"/>
      <c r="P36" s="22"/>
    </row>
    <row r="37" spans="1:16" ht="39" customHeight="1" x14ac:dyDescent="0.15">
      <c r="A37" s="22"/>
      <c r="B37" s="35"/>
      <c r="C37" s="1244" t="s">
        <v>573</v>
      </c>
      <c r="D37" s="1245"/>
      <c r="E37" s="1246"/>
      <c r="F37" s="36">
        <v>0.62</v>
      </c>
      <c r="G37" s="37">
        <v>1.2</v>
      </c>
      <c r="H37" s="37">
        <v>2.04</v>
      </c>
      <c r="I37" s="37">
        <v>1.1000000000000001</v>
      </c>
      <c r="J37" s="38">
        <v>1.25</v>
      </c>
      <c r="K37" s="22"/>
      <c r="L37" s="22"/>
      <c r="M37" s="22"/>
      <c r="N37" s="22"/>
      <c r="O37" s="22"/>
      <c r="P37" s="22"/>
    </row>
    <row r="38" spans="1:16" ht="39" customHeight="1" x14ac:dyDescent="0.15">
      <c r="A38" s="22"/>
      <c r="B38" s="35"/>
      <c r="C38" s="1244" t="s">
        <v>574</v>
      </c>
      <c r="D38" s="1245"/>
      <c r="E38" s="1246"/>
      <c r="F38" s="36">
        <v>0.1</v>
      </c>
      <c r="G38" s="37">
        <v>7.0000000000000007E-2</v>
      </c>
      <c r="H38" s="37">
        <v>0.1</v>
      </c>
      <c r="I38" s="37">
        <v>0.15</v>
      </c>
      <c r="J38" s="38">
        <v>0.18</v>
      </c>
      <c r="K38" s="22"/>
      <c r="L38" s="22"/>
      <c r="M38" s="22"/>
      <c r="N38" s="22"/>
      <c r="O38" s="22"/>
      <c r="P38" s="22"/>
    </row>
    <row r="39" spans="1:16" ht="39" customHeight="1" x14ac:dyDescent="0.15">
      <c r="A39" s="22"/>
      <c r="B39" s="35"/>
      <c r="C39" s="1244" t="s">
        <v>575</v>
      </c>
      <c r="D39" s="1245"/>
      <c r="E39" s="1246"/>
      <c r="F39" s="36">
        <v>0.77</v>
      </c>
      <c r="G39" s="37">
        <v>1.38</v>
      </c>
      <c r="H39" s="37">
        <v>0.24</v>
      </c>
      <c r="I39" s="37">
        <v>0.22</v>
      </c>
      <c r="J39" s="38">
        <v>0.12</v>
      </c>
      <c r="K39" s="22"/>
      <c r="L39" s="22"/>
      <c r="M39" s="22"/>
      <c r="N39" s="22"/>
      <c r="O39" s="22"/>
      <c r="P39" s="22"/>
    </row>
    <row r="40" spans="1:16" ht="39" customHeight="1" x14ac:dyDescent="0.15">
      <c r="A40" s="22"/>
      <c r="B40" s="35"/>
      <c r="C40" s="1244" t="s">
        <v>576</v>
      </c>
      <c r="D40" s="1245"/>
      <c r="E40" s="1246"/>
      <c r="F40" s="36">
        <v>7.0000000000000007E-2</v>
      </c>
      <c r="G40" s="37">
        <v>0.05</v>
      </c>
      <c r="H40" s="37">
        <v>0.06</v>
      </c>
      <c r="I40" s="37">
        <v>0.06</v>
      </c>
      <c r="J40" s="38">
        <v>0.06</v>
      </c>
      <c r="K40" s="22"/>
      <c r="L40" s="22"/>
      <c r="M40" s="22"/>
      <c r="N40" s="22"/>
      <c r="O40" s="22"/>
      <c r="P40" s="22"/>
    </row>
    <row r="41" spans="1:16" ht="39" customHeight="1" x14ac:dyDescent="0.15">
      <c r="A41" s="22"/>
      <c r="B41" s="35"/>
      <c r="C41" s="1244" t="s">
        <v>577</v>
      </c>
      <c r="D41" s="1245"/>
      <c r="E41" s="1246"/>
      <c r="F41" s="36">
        <v>0</v>
      </c>
      <c r="G41" s="37">
        <v>0</v>
      </c>
      <c r="H41" s="37">
        <v>0</v>
      </c>
      <c r="I41" s="37">
        <v>0</v>
      </c>
      <c r="J41" s="38">
        <v>0</v>
      </c>
      <c r="K41" s="22"/>
      <c r="L41" s="22"/>
      <c r="M41" s="22"/>
      <c r="N41" s="22"/>
      <c r="O41" s="22"/>
      <c r="P41" s="22"/>
    </row>
    <row r="42" spans="1:16" ht="39" customHeight="1" x14ac:dyDescent="0.15">
      <c r="A42" s="22"/>
      <c r="B42" s="39"/>
      <c r="C42" s="1244" t="s">
        <v>578</v>
      </c>
      <c r="D42" s="1245"/>
      <c r="E42" s="1246"/>
      <c r="F42" s="36" t="s">
        <v>521</v>
      </c>
      <c r="G42" s="37" t="s">
        <v>521</v>
      </c>
      <c r="H42" s="37" t="s">
        <v>521</v>
      </c>
      <c r="I42" s="37" t="s">
        <v>579</v>
      </c>
      <c r="J42" s="38" t="s">
        <v>521</v>
      </c>
      <c r="K42" s="22"/>
      <c r="L42" s="22"/>
      <c r="M42" s="22"/>
      <c r="N42" s="22"/>
      <c r="O42" s="22"/>
      <c r="P42" s="22"/>
    </row>
    <row r="43" spans="1:16" ht="39" customHeight="1" thickBot="1" x14ac:dyDescent="0.2">
      <c r="A43" s="22"/>
      <c r="B43" s="40"/>
      <c r="C43" s="1247" t="s">
        <v>580</v>
      </c>
      <c r="D43" s="1248"/>
      <c r="E43" s="1249"/>
      <c r="F43" s="41">
        <v>0.03</v>
      </c>
      <c r="G43" s="42">
        <v>0.01</v>
      </c>
      <c r="H43" s="42">
        <v>0.01</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tD8Qp9DMQTjPy0h72EGlgUSyT/ikG5M/bFJWWrEMjlIy/kvEy1qMM+jdtknCh9Ru0NdL9QQv8s1DjLMp5hT7g==" saltValue="l2MM+rUi6R4cGRrxBNcB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69" zoomScaleNormal="69" zoomScaleSheetLayoutView="55" workbookViewId="0">
      <selection activeCell="O52" sqref="O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23051</v>
      </c>
      <c r="L45" s="60">
        <v>23492</v>
      </c>
      <c r="M45" s="60">
        <v>23604</v>
      </c>
      <c r="N45" s="60">
        <v>22131</v>
      </c>
      <c r="O45" s="61">
        <v>23232</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521</v>
      </c>
      <c r="L46" s="64" t="s">
        <v>521</v>
      </c>
      <c r="M46" s="64" t="s">
        <v>521</v>
      </c>
      <c r="N46" s="64" t="s">
        <v>521</v>
      </c>
      <c r="O46" s="65" t="s">
        <v>521</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521</v>
      </c>
      <c r="L47" s="64" t="s">
        <v>521</v>
      </c>
      <c r="M47" s="64" t="s">
        <v>521</v>
      </c>
      <c r="N47" s="64" t="s">
        <v>521</v>
      </c>
      <c r="O47" s="65" t="s">
        <v>521</v>
      </c>
      <c r="P47" s="48"/>
      <c r="Q47" s="48"/>
      <c r="R47" s="48"/>
      <c r="S47" s="48"/>
      <c r="T47" s="48"/>
      <c r="U47" s="48"/>
    </row>
    <row r="48" spans="1:21" ht="30.75" customHeight="1" x14ac:dyDescent="0.15">
      <c r="A48" s="48"/>
      <c r="B48" s="1254"/>
      <c r="C48" s="1255"/>
      <c r="D48" s="62"/>
      <c r="E48" s="1260" t="s">
        <v>15</v>
      </c>
      <c r="F48" s="1260"/>
      <c r="G48" s="1260"/>
      <c r="H48" s="1260"/>
      <c r="I48" s="1260"/>
      <c r="J48" s="1261"/>
      <c r="K48" s="63">
        <v>5162</v>
      </c>
      <c r="L48" s="64">
        <v>5097</v>
      </c>
      <c r="M48" s="64">
        <v>5002</v>
      </c>
      <c r="N48" s="64">
        <v>4967</v>
      </c>
      <c r="O48" s="65">
        <v>4966</v>
      </c>
      <c r="P48" s="48"/>
      <c r="Q48" s="48"/>
      <c r="R48" s="48"/>
      <c r="S48" s="48"/>
      <c r="T48" s="48"/>
      <c r="U48" s="48"/>
    </row>
    <row r="49" spans="1:21" ht="30.75" customHeight="1" x14ac:dyDescent="0.15">
      <c r="A49" s="48"/>
      <c r="B49" s="1254"/>
      <c r="C49" s="1255"/>
      <c r="D49" s="62"/>
      <c r="E49" s="1260" t="s">
        <v>16</v>
      </c>
      <c r="F49" s="1260"/>
      <c r="G49" s="1260"/>
      <c r="H49" s="1260"/>
      <c r="I49" s="1260"/>
      <c r="J49" s="1261"/>
      <c r="K49" s="63" t="s">
        <v>521</v>
      </c>
      <c r="L49" s="64" t="s">
        <v>521</v>
      </c>
      <c r="M49" s="64" t="s">
        <v>521</v>
      </c>
      <c r="N49" s="64" t="s">
        <v>521</v>
      </c>
      <c r="O49" s="65" t="s">
        <v>521</v>
      </c>
      <c r="P49" s="48"/>
      <c r="Q49" s="48"/>
      <c r="R49" s="48"/>
      <c r="S49" s="48"/>
      <c r="T49" s="48"/>
      <c r="U49" s="48"/>
    </row>
    <row r="50" spans="1:21" ht="30.75" customHeight="1" x14ac:dyDescent="0.15">
      <c r="A50" s="48"/>
      <c r="B50" s="1254"/>
      <c r="C50" s="1255"/>
      <c r="D50" s="62"/>
      <c r="E50" s="1260" t="s">
        <v>17</v>
      </c>
      <c r="F50" s="1260"/>
      <c r="G50" s="1260"/>
      <c r="H50" s="1260"/>
      <c r="I50" s="1260"/>
      <c r="J50" s="1261"/>
      <c r="K50" s="63">
        <v>81</v>
      </c>
      <c r="L50" s="64">
        <v>67</v>
      </c>
      <c r="M50" s="64">
        <v>60</v>
      </c>
      <c r="N50" s="64">
        <v>60</v>
      </c>
      <c r="O50" s="65">
        <v>59</v>
      </c>
      <c r="P50" s="48"/>
      <c r="Q50" s="48"/>
      <c r="R50" s="48"/>
      <c r="S50" s="48"/>
      <c r="T50" s="48"/>
      <c r="U50" s="48"/>
    </row>
    <row r="51" spans="1:21" ht="30.75" customHeight="1" x14ac:dyDescent="0.15">
      <c r="A51" s="48"/>
      <c r="B51" s="1256"/>
      <c r="C51" s="1257"/>
      <c r="D51" s="66"/>
      <c r="E51" s="1260" t="s">
        <v>18</v>
      </c>
      <c r="F51" s="1260"/>
      <c r="G51" s="1260"/>
      <c r="H51" s="1260"/>
      <c r="I51" s="1260"/>
      <c r="J51" s="1261"/>
      <c r="K51" s="63">
        <v>1</v>
      </c>
      <c r="L51" s="64">
        <v>1</v>
      </c>
      <c r="M51" s="64">
        <v>0</v>
      </c>
      <c r="N51" s="64">
        <v>0</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22230</v>
      </c>
      <c r="L52" s="64">
        <v>22261</v>
      </c>
      <c r="M52" s="64">
        <v>21872</v>
      </c>
      <c r="N52" s="64">
        <v>20561</v>
      </c>
      <c r="O52" s="65">
        <v>21051</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6065</v>
      </c>
      <c r="L53" s="69">
        <v>6396</v>
      </c>
      <c r="M53" s="69">
        <v>6794</v>
      </c>
      <c r="N53" s="69">
        <v>6597</v>
      </c>
      <c r="O53" s="70">
        <v>7206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CbO+LIHwLOyXCrulC8rCzvJHV3Na4BFDW5jofFiknCwxrqJ/8REKSPitww/dyhPeV3JmzThig7fe8uCpV++og==" saltValue="hWB7VazT/MF74PV54JusT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64" zoomScaleNormal="64" zoomScaleSheetLayoutView="100" workbookViewId="0">
      <selection activeCell="S47" sqref="S4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78" t="s">
        <v>30</v>
      </c>
      <c r="C41" s="1279"/>
      <c r="D41" s="102"/>
      <c r="E41" s="1284" t="s">
        <v>31</v>
      </c>
      <c r="F41" s="1284"/>
      <c r="G41" s="1284"/>
      <c r="H41" s="1285"/>
      <c r="I41" s="103">
        <v>263838</v>
      </c>
      <c r="J41" s="104">
        <v>262008</v>
      </c>
      <c r="K41" s="104">
        <v>261846</v>
      </c>
      <c r="L41" s="104">
        <v>267543</v>
      </c>
      <c r="M41" s="105">
        <v>276182</v>
      </c>
    </row>
    <row r="42" spans="2:13" ht="27.75" customHeight="1" x14ac:dyDescent="0.15">
      <c r="B42" s="1280"/>
      <c r="C42" s="1281"/>
      <c r="D42" s="106"/>
      <c r="E42" s="1286" t="s">
        <v>32</v>
      </c>
      <c r="F42" s="1286"/>
      <c r="G42" s="1286"/>
      <c r="H42" s="1287"/>
      <c r="I42" s="107">
        <v>287</v>
      </c>
      <c r="J42" s="108">
        <v>255</v>
      </c>
      <c r="K42" s="108">
        <v>199</v>
      </c>
      <c r="L42" s="108">
        <v>144</v>
      </c>
      <c r="M42" s="109">
        <v>86</v>
      </c>
    </row>
    <row r="43" spans="2:13" ht="27.75" customHeight="1" x14ac:dyDescent="0.15">
      <c r="B43" s="1280"/>
      <c r="C43" s="1281"/>
      <c r="D43" s="106"/>
      <c r="E43" s="1286" t="s">
        <v>33</v>
      </c>
      <c r="F43" s="1286"/>
      <c r="G43" s="1286"/>
      <c r="H43" s="1287"/>
      <c r="I43" s="107">
        <v>47259</v>
      </c>
      <c r="J43" s="108">
        <v>46571</v>
      </c>
      <c r="K43" s="108">
        <v>44922</v>
      </c>
      <c r="L43" s="108">
        <v>42718</v>
      </c>
      <c r="M43" s="109">
        <v>40942</v>
      </c>
    </row>
    <row r="44" spans="2:13" ht="27.75" customHeight="1" x14ac:dyDescent="0.15">
      <c r="B44" s="1280"/>
      <c r="C44" s="1281"/>
      <c r="D44" s="106"/>
      <c r="E44" s="1286" t="s">
        <v>34</v>
      </c>
      <c r="F44" s="1286"/>
      <c r="G44" s="1286"/>
      <c r="H44" s="1287"/>
      <c r="I44" s="107" t="s">
        <v>521</v>
      </c>
      <c r="J44" s="108" t="s">
        <v>521</v>
      </c>
      <c r="K44" s="108" t="s">
        <v>521</v>
      </c>
      <c r="L44" s="108" t="s">
        <v>521</v>
      </c>
      <c r="M44" s="109" t="s">
        <v>521</v>
      </c>
    </row>
    <row r="45" spans="2:13" ht="27.75" customHeight="1" x14ac:dyDescent="0.15">
      <c r="B45" s="1280"/>
      <c r="C45" s="1281"/>
      <c r="D45" s="106"/>
      <c r="E45" s="1286" t="s">
        <v>35</v>
      </c>
      <c r="F45" s="1286"/>
      <c r="G45" s="1286"/>
      <c r="H45" s="1287"/>
      <c r="I45" s="107">
        <v>21562</v>
      </c>
      <c r="J45" s="108">
        <v>20041</v>
      </c>
      <c r="K45" s="108">
        <v>17159</v>
      </c>
      <c r="L45" s="108">
        <v>16399</v>
      </c>
      <c r="M45" s="109">
        <v>20393</v>
      </c>
    </row>
    <row r="46" spans="2:13" ht="27.75" customHeight="1" x14ac:dyDescent="0.15">
      <c r="B46" s="1280"/>
      <c r="C46" s="1281"/>
      <c r="D46" s="110"/>
      <c r="E46" s="1286" t="s">
        <v>36</v>
      </c>
      <c r="F46" s="1286"/>
      <c r="G46" s="1286"/>
      <c r="H46" s="1287"/>
      <c r="I46" s="107">
        <v>2654</v>
      </c>
      <c r="J46" s="108">
        <v>2142</v>
      </c>
      <c r="K46" s="108">
        <v>2129</v>
      </c>
      <c r="L46" s="108">
        <v>2499</v>
      </c>
      <c r="M46" s="109">
        <v>470</v>
      </c>
    </row>
    <row r="47" spans="2:13" ht="27.75" customHeight="1" x14ac:dyDescent="0.15">
      <c r="B47" s="1280"/>
      <c r="C47" s="1281"/>
      <c r="D47" s="111"/>
      <c r="E47" s="1288" t="s">
        <v>37</v>
      </c>
      <c r="F47" s="1289"/>
      <c r="G47" s="1289"/>
      <c r="H47" s="1290"/>
      <c r="I47" s="107" t="s">
        <v>521</v>
      </c>
      <c r="J47" s="108" t="s">
        <v>521</v>
      </c>
      <c r="K47" s="108" t="s">
        <v>521</v>
      </c>
      <c r="L47" s="108" t="s">
        <v>521</v>
      </c>
      <c r="M47" s="109" t="s">
        <v>521</v>
      </c>
    </row>
    <row r="48" spans="2:13" ht="27.75" customHeight="1" x14ac:dyDescent="0.15">
      <c r="B48" s="1280"/>
      <c r="C48" s="1281"/>
      <c r="D48" s="106"/>
      <c r="E48" s="1286" t="s">
        <v>38</v>
      </c>
      <c r="F48" s="1286"/>
      <c r="G48" s="1286"/>
      <c r="H48" s="1287"/>
      <c r="I48" s="107" t="s">
        <v>521</v>
      </c>
      <c r="J48" s="108" t="s">
        <v>521</v>
      </c>
      <c r="K48" s="108" t="s">
        <v>521</v>
      </c>
      <c r="L48" s="108" t="s">
        <v>521</v>
      </c>
      <c r="M48" s="109" t="s">
        <v>521</v>
      </c>
    </row>
    <row r="49" spans="2:13" ht="27.75" customHeight="1" x14ac:dyDescent="0.15">
      <c r="B49" s="1282"/>
      <c r="C49" s="1283"/>
      <c r="D49" s="106"/>
      <c r="E49" s="1286" t="s">
        <v>39</v>
      </c>
      <c r="F49" s="1286"/>
      <c r="G49" s="1286"/>
      <c r="H49" s="1287"/>
      <c r="I49" s="107" t="s">
        <v>521</v>
      </c>
      <c r="J49" s="108" t="s">
        <v>521</v>
      </c>
      <c r="K49" s="108" t="s">
        <v>521</v>
      </c>
      <c r="L49" s="108" t="s">
        <v>521</v>
      </c>
      <c r="M49" s="109" t="s">
        <v>521</v>
      </c>
    </row>
    <row r="50" spans="2:13" ht="27.75" customHeight="1" x14ac:dyDescent="0.15">
      <c r="B50" s="1291" t="s">
        <v>40</v>
      </c>
      <c r="C50" s="1292"/>
      <c r="D50" s="112"/>
      <c r="E50" s="1286" t="s">
        <v>41</v>
      </c>
      <c r="F50" s="1286"/>
      <c r="G50" s="1286"/>
      <c r="H50" s="1287"/>
      <c r="I50" s="107">
        <v>47493</v>
      </c>
      <c r="J50" s="108">
        <v>49305</v>
      </c>
      <c r="K50" s="108">
        <v>50020</v>
      </c>
      <c r="L50" s="108">
        <v>47954</v>
      </c>
      <c r="M50" s="109">
        <v>45812</v>
      </c>
    </row>
    <row r="51" spans="2:13" ht="27.75" customHeight="1" x14ac:dyDescent="0.15">
      <c r="B51" s="1280"/>
      <c r="C51" s="1281"/>
      <c r="D51" s="106"/>
      <c r="E51" s="1286" t="s">
        <v>42</v>
      </c>
      <c r="F51" s="1286"/>
      <c r="G51" s="1286"/>
      <c r="H51" s="1287"/>
      <c r="I51" s="107">
        <v>37701</v>
      </c>
      <c r="J51" s="108">
        <v>35417</v>
      </c>
      <c r="K51" s="108">
        <v>38120</v>
      </c>
      <c r="L51" s="108">
        <v>35702</v>
      </c>
      <c r="M51" s="109">
        <v>36960</v>
      </c>
    </row>
    <row r="52" spans="2:13" ht="27.75" customHeight="1" x14ac:dyDescent="0.15">
      <c r="B52" s="1282"/>
      <c r="C52" s="1283"/>
      <c r="D52" s="106"/>
      <c r="E52" s="1286" t="s">
        <v>43</v>
      </c>
      <c r="F52" s="1286"/>
      <c r="G52" s="1286"/>
      <c r="H52" s="1287"/>
      <c r="I52" s="107">
        <v>184639</v>
      </c>
      <c r="J52" s="108">
        <v>181752</v>
      </c>
      <c r="K52" s="108">
        <v>180290</v>
      </c>
      <c r="L52" s="108">
        <v>177141</v>
      </c>
      <c r="M52" s="109">
        <v>178389</v>
      </c>
    </row>
    <row r="53" spans="2:13" ht="27.75" customHeight="1" thickBot="1" x14ac:dyDescent="0.2">
      <c r="B53" s="1293" t="s">
        <v>44</v>
      </c>
      <c r="C53" s="1294"/>
      <c r="D53" s="113"/>
      <c r="E53" s="1295" t="s">
        <v>45</v>
      </c>
      <c r="F53" s="1295"/>
      <c r="G53" s="1295"/>
      <c r="H53" s="1296"/>
      <c r="I53" s="114">
        <v>65766</v>
      </c>
      <c r="J53" s="115">
        <v>64542</v>
      </c>
      <c r="K53" s="115">
        <v>57825</v>
      </c>
      <c r="L53" s="115">
        <v>68507</v>
      </c>
      <c r="M53" s="116">
        <v>76913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FdmOnjItzABK3vjCkun1jAsdPJ7SPyoBSDH7yLFMoo8NyM7agjfe0OKOrSYCN9AyVLyKHHQ8aNlG842Uh4SLhw==" saltValue="3kpKAaxc26G4tv/IbmTx9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8" zoomScale="70" zoomScaleNormal="70" zoomScaleSheetLayoutView="100" workbookViewId="0">
      <selection activeCell="C56" sqref="C56:E5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5" t="s">
        <v>48</v>
      </c>
      <c r="D55" s="1305"/>
      <c r="E55" s="1306"/>
      <c r="F55" s="128">
        <v>12472</v>
      </c>
      <c r="G55" s="128">
        <v>12163</v>
      </c>
      <c r="H55" s="129">
        <v>11153</v>
      </c>
    </row>
    <row r="56" spans="2:8" ht="52.5" customHeight="1" x14ac:dyDescent="0.15">
      <c r="B56" s="130"/>
      <c r="C56" s="1307" t="s">
        <v>49</v>
      </c>
      <c r="D56" s="1307"/>
      <c r="E56" s="1308"/>
      <c r="F56" s="131">
        <v>9316</v>
      </c>
      <c r="G56" s="131">
        <v>7476</v>
      </c>
      <c r="H56" s="132">
        <v>6793</v>
      </c>
    </row>
    <row r="57" spans="2:8" ht="53.25" customHeight="1" x14ac:dyDescent="0.15">
      <c r="B57" s="130"/>
      <c r="C57" s="1309" t="s">
        <v>50</v>
      </c>
      <c r="D57" s="1309"/>
      <c r="E57" s="1310"/>
      <c r="F57" s="133">
        <v>27334</v>
      </c>
      <c r="G57" s="133">
        <v>26779</v>
      </c>
      <c r="H57" s="134">
        <v>26155</v>
      </c>
    </row>
    <row r="58" spans="2:8" ht="45.75" customHeight="1" x14ac:dyDescent="0.15">
      <c r="B58" s="135"/>
      <c r="C58" s="1297" t="s">
        <v>591</v>
      </c>
      <c r="D58" s="1298"/>
      <c r="E58" s="1299"/>
      <c r="F58" s="136">
        <v>15881</v>
      </c>
      <c r="G58" s="136">
        <v>15505</v>
      </c>
      <c r="H58" s="137">
        <v>14796</v>
      </c>
    </row>
    <row r="59" spans="2:8" ht="45.75" customHeight="1" x14ac:dyDescent="0.15">
      <c r="B59" s="135"/>
      <c r="C59" s="1297" t="s">
        <v>587</v>
      </c>
      <c r="D59" s="1298"/>
      <c r="E59" s="1299"/>
      <c r="F59" s="136">
        <v>4149</v>
      </c>
      <c r="G59" s="136">
        <v>4102</v>
      </c>
      <c r="H59" s="137">
        <v>4064</v>
      </c>
    </row>
    <row r="60" spans="2:8" ht="45.75" customHeight="1" x14ac:dyDescent="0.15">
      <c r="B60" s="135"/>
      <c r="C60" s="1297" t="s">
        <v>588</v>
      </c>
      <c r="D60" s="1298"/>
      <c r="E60" s="1299"/>
      <c r="F60" s="136">
        <v>2479</v>
      </c>
      <c r="G60" s="136">
        <v>2452</v>
      </c>
      <c r="H60" s="137">
        <v>2406</v>
      </c>
    </row>
    <row r="61" spans="2:8" ht="45.75" customHeight="1" x14ac:dyDescent="0.15">
      <c r="B61" s="135"/>
      <c r="C61" s="1297" t="s">
        <v>589</v>
      </c>
      <c r="D61" s="1298"/>
      <c r="E61" s="1299"/>
      <c r="F61" s="136">
        <v>1077</v>
      </c>
      <c r="G61" s="136">
        <v>1069</v>
      </c>
      <c r="H61" s="137">
        <v>1063</v>
      </c>
    </row>
    <row r="62" spans="2:8" ht="45.75" customHeight="1" thickBot="1" x14ac:dyDescent="0.2">
      <c r="B62" s="138"/>
      <c r="C62" s="1300" t="s">
        <v>590</v>
      </c>
      <c r="D62" s="1301"/>
      <c r="E62" s="1302"/>
      <c r="F62" s="139">
        <v>609</v>
      </c>
      <c r="G62" s="139">
        <v>723</v>
      </c>
      <c r="H62" s="140">
        <v>853</v>
      </c>
    </row>
    <row r="63" spans="2:8" ht="52.5" customHeight="1" thickBot="1" x14ac:dyDescent="0.2">
      <c r="B63" s="141"/>
      <c r="C63" s="1303" t="s">
        <v>51</v>
      </c>
      <c r="D63" s="1303"/>
      <c r="E63" s="1304"/>
      <c r="F63" s="142">
        <v>49122</v>
      </c>
      <c r="G63" s="142">
        <v>46419</v>
      </c>
      <c r="H63" s="143">
        <v>44101</v>
      </c>
    </row>
    <row r="64" spans="2:8" ht="15" customHeight="1" x14ac:dyDescent="0.15"/>
  </sheetData>
  <sheetProtection algorithmName="SHA-512" hashValue="3W5s1ux7CvBYkdzr5ulcO8vHrmIjsmI2pgFmoz1yQ6GCfAOk9N7Roco0kRO8flENyGy26BYC0hrg9h4fasIG0w==" saltValue="A+pIf+3nfG3VCGI65LY6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2693F-8D43-4E28-9942-496ED29F935B}">
  <sheetPr>
    <pageSetUpPr fitToPage="1"/>
  </sheetPr>
  <dimension ref="A1:WZM160"/>
  <sheetViews>
    <sheetView showGridLines="0" zoomScale="90" zoomScaleNormal="90" zoomScaleSheetLayoutView="55" workbookViewId="0">
      <selection activeCell="BR11" sqref="BR11"/>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625</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625</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624</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620</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1" t="s">
        <v>623</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x14ac:dyDescent="0.1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x14ac:dyDescent="0.1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x14ac:dyDescent="0.1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x14ac:dyDescent="0.1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618</v>
      </c>
    </row>
    <row r="50" spans="1:109" ht="13.5" x14ac:dyDescent="0.15">
      <c r="B50" s="389"/>
      <c r="G50" s="1321"/>
      <c r="H50" s="1321"/>
      <c r="I50" s="1321"/>
      <c r="J50" s="1321"/>
      <c r="K50" s="398"/>
      <c r="L50" s="398"/>
      <c r="M50" s="397"/>
      <c r="N50" s="397"/>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562</v>
      </c>
      <c r="BQ50" s="1325"/>
      <c r="BR50" s="1325"/>
      <c r="BS50" s="1325"/>
      <c r="BT50" s="1325"/>
      <c r="BU50" s="1325"/>
      <c r="BV50" s="1325"/>
      <c r="BW50" s="1325"/>
      <c r="BX50" s="1325" t="s">
        <v>563</v>
      </c>
      <c r="BY50" s="1325"/>
      <c r="BZ50" s="1325"/>
      <c r="CA50" s="1325"/>
      <c r="CB50" s="1325"/>
      <c r="CC50" s="1325"/>
      <c r="CD50" s="1325"/>
      <c r="CE50" s="1325"/>
      <c r="CF50" s="1325" t="s">
        <v>564</v>
      </c>
      <c r="CG50" s="1325"/>
      <c r="CH50" s="1325"/>
      <c r="CI50" s="1325"/>
      <c r="CJ50" s="1325"/>
      <c r="CK50" s="1325"/>
      <c r="CL50" s="1325"/>
      <c r="CM50" s="1325"/>
      <c r="CN50" s="1325" t="s">
        <v>565</v>
      </c>
      <c r="CO50" s="1325"/>
      <c r="CP50" s="1325"/>
      <c r="CQ50" s="1325"/>
      <c r="CR50" s="1325"/>
      <c r="CS50" s="1325"/>
      <c r="CT50" s="1325"/>
      <c r="CU50" s="1325"/>
      <c r="CV50" s="1325" t="s">
        <v>566</v>
      </c>
      <c r="CW50" s="1325"/>
      <c r="CX50" s="1325"/>
      <c r="CY50" s="1325"/>
      <c r="CZ50" s="1325"/>
      <c r="DA50" s="1325"/>
      <c r="DB50" s="1325"/>
      <c r="DC50" s="1325"/>
    </row>
    <row r="51" spans="1:109" ht="13.5" customHeight="1" x14ac:dyDescent="0.15">
      <c r="B51" s="389"/>
      <c r="G51" s="1326"/>
      <c r="H51" s="1326"/>
      <c r="I51" s="1328"/>
      <c r="J51" s="1328"/>
      <c r="K51" s="1327"/>
      <c r="L51" s="1327"/>
      <c r="M51" s="1327"/>
      <c r="N51" s="1327"/>
      <c r="AM51" s="396"/>
      <c r="AN51" s="1329" t="s">
        <v>617</v>
      </c>
      <c r="AO51" s="1329"/>
      <c r="AP51" s="1329"/>
      <c r="AQ51" s="1329"/>
      <c r="AR51" s="1329"/>
      <c r="AS51" s="1329"/>
      <c r="AT51" s="1329"/>
      <c r="AU51" s="1329"/>
      <c r="AV51" s="1329"/>
      <c r="AW51" s="1329"/>
      <c r="AX51" s="1329"/>
      <c r="AY51" s="1329"/>
      <c r="AZ51" s="1329"/>
      <c r="BA51" s="1329"/>
      <c r="BB51" s="1329" t="s">
        <v>615</v>
      </c>
      <c r="BC51" s="1329"/>
      <c r="BD51" s="1329"/>
      <c r="BE51" s="1329"/>
      <c r="BF51" s="1329"/>
      <c r="BG51" s="1329"/>
      <c r="BH51" s="1329"/>
      <c r="BI51" s="1329"/>
      <c r="BJ51" s="1329"/>
      <c r="BK51" s="1329"/>
      <c r="BL51" s="1329"/>
      <c r="BM51" s="1329"/>
      <c r="BN51" s="1329"/>
      <c r="BO51" s="1329"/>
      <c r="BP51" s="1320">
        <v>77.900000000000006</v>
      </c>
      <c r="BQ51" s="1320"/>
      <c r="BR51" s="1320"/>
      <c r="BS51" s="1320"/>
      <c r="BT51" s="1320"/>
      <c r="BU51" s="1320"/>
      <c r="BV51" s="1320"/>
      <c r="BW51" s="1320"/>
      <c r="BX51" s="1320">
        <v>77</v>
      </c>
      <c r="BY51" s="1320"/>
      <c r="BZ51" s="1320"/>
      <c r="CA51" s="1320"/>
      <c r="CB51" s="1320"/>
      <c r="CC51" s="1320"/>
      <c r="CD51" s="1320"/>
      <c r="CE51" s="1320"/>
      <c r="CF51" s="1320">
        <v>69.5</v>
      </c>
      <c r="CG51" s="1320"/>
      <c r="CH51" s="1320"/>
      <c r="CI51" s="1320"/>
      <c r="CJ51" s="1320"/>
      <c r="CK51" s="1320"/>
      <c r="CL51" s="1320"/>
      <c r="CM51" s="1320"/>
      <c r="CN51" s="1320">
        <v>82.7</v>
      </c>
      <c r="CO51" s="1320"/>
      <c r="CP51" s="1320"/>
      <c r="CQ51" s="1320"/>
      <c r="CR51" s="1320"/>
      <c r="CS51" s="1320"/>
      <c r="CT51" s="1320"/>
      <c r="CU51" s="1320"/>
      <c r="CV51" s="1320">
        <v>91</v>
      </c>
      <c r="CW51" s="1320"/>
      <c r="CX51" s="1320"/>
      <c r="CY51" s="1320"/>
      <c r="CZ51" s="1320"/>
      <c r="DA51" s="1320"/>
      <c r="DB51" s="1320"/>
      <c r="DC51" s="1320"/>
    </row>
    <row r="52" spans="1:109" ht="13.5" x14ac:dyDescent="0.15">
      <c r="B52" s="389"/>
      <c r="G52" s="1326"/>
      <c r="H52" s="1326"/>
      <c r="I52" s="1328"/>
      <c r="J52" s="1328"/>
      <c r="K52" s="1327"/>
      <c r="L52" s="1327"/>
      <c r="M52" s="1327"/>
      <c r="N52" s="1327"/>
      <c r="AM52" s="396"/>
      <c r="AN52" s="1329"/>
      <c r="AO52" s="1329"/>
      <c r="AP52" s="1329"/>
      <c r="AQ52" s="1329"/>
      <c r="AR52" s="1329"/>
      <c r="AS52" s="1329"/>
      <c r="AT52" s="1329"/>
      <c r="AU52" s="1329"/>
      <c r="AV52" s="1329"/>
      <c r="AW52" s="1329"/>
      <c r="AX52" s="1329"/>
      <c r="AY52" s="1329"/>
      <c r="AZ52" s="1329"/>
      <c r="BA52" s="1329"/>
      <c r="BB52" s="1329"/>
      <c r="BC52" s="1329"/>
      <c r="BD52" s="1329"/>
      <c r="BE52" s="1329"/>
      <c r="BF52" s="1329"/>
      <c r="BG52" s="1329"/>
      <c r="BH52" s="1329"/>
      <c r="BI52" s="1329"/>
      <c r="BJ52" s="1329"/>
      <c r="BK52" s="1329"/>
      <c r="BL52" s="1329"/>
      <c r="BM52" s="1329"/>
      <c r="BN52" s="1329"/>
      <c r="BO52" s="1329"/>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ht="13.5" x14ac:dyDescent="0.15">
      <c r="A53" s="404"/>
      <c r="B53" s="389"/>
      <c r="G53" s="1326"/>
      <c r="H53" s="1326"/>
      <c r="I53" s="1321"/>
      <c r="J53" s="1321"/>
      <c r="K53" s="1327"/>
      <c r="L53" s="1327"/>
      <c r="M53" s="1327"/>
      <c r="N53" s="1327"/>
      <c r="AM53" s="396"/>
      <c r="AN53" s="1329"/>
      <c r="AO53" s="1329"/>
      <c r="AP53" s="1329"/>
      <c r="AQ53" s="1329"/>
      <c r="AR53" s="1329"/>
      <c r="AS53" s="1329"/>
      <c r="AT53" s="1329"/>
      <c r="AU53" s="1329"/>
      <c r="AV53" s="1329"/>
      <c r="AW53" s="1329"/>
      <c r="AX53" s="1329"/>
      <c r="AY53" s="1329"/>
      <c r="AZ53" s="1329"/>
      <c r="BA53" s="1329"/>
      <c r="BB53" s="1329" t="s">
        <v>622</v>
      </c>
      <c r="BC53" s="1329"/>
      <c r="BD53" s="1329"/>
      <c r="BE53" s="1329"/>
      <c r="BF53" s="1329"/>
      <c r="BG53" s="1329"/>
      <c r="BH53" s="1329"/>
      <c r="BI53" s="1329"/>
      <c r="BJ53" s="1329"/>
      <c r="BK53" s="1329"/>
      <c r="BL53" s="1329"/>
      <c r="BM53" s="1329"/>
      <c r="BN53" s="1329"/>
      <c r="BO53" s="1329"/>
      <c r="BP53" s="1320">
        <v>61.4</v>
      </c>
      <c r="BQ53" s="1320"/>
      <c r="BR53" s="1320"/>
      <c r="BS53" s="1320"/>
      <c r="BT53" s="1320"/>
      <c r="BU53" s="1320"/>
      <c r="BV53" s="1320"/>
      <c r="BW53" s="1320"/>
      <c r="BX53" s="1320">
        <v>62.9</v>
      </c>
      <c r="BY53" s="1320"/>
      <c r="BZ53" s="1320"/>
      <c r="CA53" s="1320"/>
      <c r="CB53" s="1320"/>
      <c r="CC53" s="1320"/>
      <c r="CD53" s="1320"/>
      <c r="CE53" s="1320"/>
      <c r="CF53" s="1320">
        <v>64.400000000000006</v>
      </c>
      <c r="CG53" s="1320"/>
      <c r="CH53" s="1320"/>
      <c r="CI53" s="1320"/>
      <c r="CJ53" s="1320"/>
      <c r="CK53" s="1320"/>
      <c r="CL53" s="1320"/>
      <c r="CM53" s="1320"/>
      <c r="CN53" s="1320">
        <v>65.3</v>
      </c>
      <c r="CO53" s="1320"/>
      <c r="CP53" s="1320"/>
      <c r="CQ53" s="1320"/>
      <c r="CR53" s="1320"/>
      <c r="CS53" s="1320"/>
      <c r="CT53" s="1320"/>
      <c r="CU53" s="1320"/>
      <c r="CV53" s="1320">
        <v>68.099999999999994</v>
      </c>
      <c r="CW53" s="1320"/>
      <c r="CX53" s="1320"/>
      <c r="CY53" s="1320"/>
      <c r="CZ53" s="1320"/>
      <c r="DA53" s="1320"/>
      <c r="DB53" s="1320"/>
      <c r="DC53" s="1320"/>
    </row>
    <row r="54" spans="1:109" ht="13.5" x14ac:dyDescent="0.15">
      <c r="A54" s="404"/>
      <c r="B54" s="389"/>
      <c r="G54" s="1326"/>
      <c r="H54" s="1326"/>
      <c r="I54" s="1321"/>
      <c r="J54" s="1321"/>
      <c r="K54" s="1327"/>
      <c r="L54" s="1327"/>
      <c r="M54" s="1327"/>
      <c r="N54" s="1327"/>
      <c r="AM54" s="396"/>
      <c r="AN54" s="1329"/>
      <c r="AO54" s="1329"/>
      <c r="AP54" s="1329"/>
      <c r="AQ54" s="1329"/>
      <c r="AR54" s="1329"/>
      <c r="AS54" s="1329"/>
      <c r="AT54" s="1329"/>
      <c r="AU54" s="1329"/>
      <c r="AV54" s="1329"/>
      <c r="AW54" s="1329"/>
      <c r="AX54" s="1329"/>
      <c r="AY54" s="1329"/>
      <c r="AZ54" s="1329"/>
      <c r="BA54" s="1329"/>
      <c r="BB54" s="1329"/>
      <c r="BC54" s="1329"/>
      <c r="BD54" s="1329"/>
      <c r="BE54" s="1329"/>
      <c r="BF54" s="1329"/>
      <c r="BG54" s="1329"/>
      <c r="BH54" s="1329"/>
      <c r="BI54" s="1329"/>
      <c r="BJ54" s="1329"/>
      <c r="BK54" s="1329"/>
      <c r="BL54" s="1329"/>
      <c r="BM54" s="1329"/>
      <c r="BN54" s="1329"/>
      <c r="BO54" s="1329"/>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ht="13.5" x14ac:dyDescent="0.15">
      <c r="A55" s="404"/>
      <c r="B55" s="389"/>
      <c r="G55" s="1321"/>
      <c r="H55" s="1321"/>
      <c r="I55" s="1321"/>
      <c r="J55" s="1321"/>
      <c r="K55" s="1327"/>
      <c r="L55" s="1327"/>
      <c r="M55" s="1327"/>
      <c r="N55" s="1327"/>
      <c r="AN55" s="1325" t="s">
        <v>616</v>
      </c>
      <c r="AO55" s="1325"/>
      <c r="AP55" s="1325"/>
      <c r="AQ55" s="1325"/>
      <c r="AR55" s="1325"/>
      <c r="AS55" s="1325"/>
      <c r="AT55" s="1325"/>
      <c r="AU55" s="1325"/>
      <c r="AV55" s="1325"/>
      <c r="AW55" s="1325"/>
      <c r="AX55" s="1325"/>
      <c r="AY55" s="1325"/>
      <c r="AZ55" s="1325"/>
      <c r="BA55" s="1325"/>
      <c r="BB55" s="1329" t="s">
        <v>615</v>
      </c>
      <c r="BC55" s="1329"/>
      <c r="BD55" s="1329"/>
      <c r="BE55" s="1329"/>
      <c r="BF55" s="1329"/>
      <c r="BG55" s="1329"/>
      <c r="BH55" s="1329"/>
      <c r="BI55" s="1329"/>
      <c r="BJ55" s="1329"/>
      <c r="BK55" s="1329"/>
      <c r="BL55" s="1329"/>
      <c r="BM55" s="1329"/>
      <c r="BN55" s="1329"/>
      <c r="BO55" s="1329"/>
      <c r="BP55" s="1320">
        <v>38.9</v>
      </c>
      <c r="BQ55" s="1320"/>
      <c r="BR55" s="1320"/>
      <c r="BS55" s="1320"/>
      <c r="BT55" s="1320"/>
      <c r="BU55" s="1320"/>
      <c r="BV55" s="1320"/>
      <c r="BW55" s="1320"/>
      <c r="BX55" s="1320">
        <v>37.6</v>
      </c>
      <c r="BY55" s="1320"/>
      <c r="BZ55" s="1320"/>
      <c r="CA55" s="1320"/>
      <c r="CB55" s="1320"/>
      <c r="CC55" s="1320"/>
      <c r="CD55" s="1320"/>
      <c r="CE55" s="1320"/>
      <c r="CF55" s="1320">
        <v>34</v>
      </c>
      <c r="CG55" s="1320"/>
      <c r="CH55" s="1320"/>
      <c r="CI55" s="1320"/>
      <c r="CJ55" s="1320"/>
      <c r="CK55" s="1320"/>
      <c r="CL55" s="1320"/>
      <c r="CM55" s="1320"/>
      <c r="CN55" s="1320">
        <v>33.9</v>
      </c>
      <c r="CO55" s="1320"/>
      <c r="CP55" s="1320"/>
      <c r="CQ55" s="1320"/>
      <c r="CR55" s="1320"/>
      <c r="CS55" s="1320"/>
      <c r="CT55" s="1320"/>
      <c r="CU55" s="1320"/>
      <c r="CV55" s="1320">
        <v>31.5</v>
      </c>
      <c r="CW55" s="1320"/>
      <c r="CX55" s="1320"/>
      <c r="CY55" s="1320"/>
      <c r="CZ55" s="1320"/>
      <c r="DA55" s="1320"/>
      <c r="DB55" s="1320"/>
      <c r="DC55" s="1320"/>
    </row>
    <row r="56" spans="1:109" ht="13.5" x14ac:dyDescent="0.15">
      <c r="A56" s="404"/>
      <c r="B56" s="389"/>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9"/>
      <c r="BC56" s="1329"/>
      <c r="BD56" s="1329"/>
      <c r="BE56" s="1329"/>
      <c r="BF56" s="1329"/>
      <c r="BG56" s="1329"/>
      <c r="BH56" s="1329"/>
      <c r="BI56" s="1329"/>
      <c r="BJ56" s="1329"/>
      <c r="BK56" s="1329"/>
      <c r="BL56" s="1329"/>
      <c r="BM56" s="1329"/>
      <c r="BN56" s="1329"/>
      <c r="BO56" s="1329"/>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4" customFormat="1" ht="13.5" x14ac:dyDescent="0.15">
      <c r="B57" s="410"/>
      <c r="G57" s="1321"/>
      <c r="H57" s="1321"/>
      <c r="I57" s="1330"/>
      <c r="J57" s="1330"/>
      <c r="K57" s="1327"/>
      <c r="L57" s="1327"/>
      <c r="M57" s="1327"/>
      <c r="N57" s="1327"/>
      <c r="AM57" s="388"/>
      <c r="AN57" s="1325"/>
      <c r="AO57" s="1325"/>
      <c r="AP57" s="1325"/>
      <c r="AQ57" s="1325"/>
      <c r="AR57" s="1325"/>
      <c r="AS57" s="1325"/>
      <c r="AT57" s="1325"/>
      <c r="AU57" s="1325"/>
      <c r="AV57" s="1325"/>
      <c r="AW57" s="1325"/>
      <c r="AX57" s="1325"/>
      <c r="AY57" s="1325"/>
      <c r="AZ57" s="1325"/>
      <c r="BA57" s="1325"/>
      <c r="BB57" s="1329" t="s">
        <v>622</v>
      </c>
      <c r="BC57" s="1329"/>
      <c r="BD57" s="1329"/>
      <c r="BE57" s="1329"/>
      <c r="BF57" s="1329"/>
      <c r="BG57" s="1329"/>
      <c r="BH57" s="1329"/>
      <c r="BI57" s="1329"/>
      <c r="BJ57" s="1329"/>
      <c r="BK57" s="1329"/>
      <c r="BL57" s="1329"/>
      <c r="BM57" s="1329"/>
      <c r="BN57" s="1329"/>
      <c r="BO57" s="1329"/>
      <c r="BP57" s="1320">
        <v>59.3</v>
      </c>
      <c r="BQ57" s="1320"/>
      <c r="BR57" s="1320"/>
      <c r="BS57" s="1320"/>
      <c r="BT57" s="1320"/>
      <c r="BU57" s="1320"/>
      <c r="BV57" s="1320"/>
      <c r="BW57" s="1320"/>
      <c r="BX57" s="1320">
        <v>60</v>
      </c>
      <c r="BY57" s="1320"/>
      <c r="BZ57" s="1320"/>
      <c r="CA57" s="1320"/>
      <c r="CB57" s="1320"/>
      <c r="CC57" s="1320"/>
      <c r="CD57" s="1320"/>
      <c r="CE57" s="1320"/>
      <c r="CF57" s="1320">
        <v>61.1</v>
      </c>
      <c r="CG57" s="1320"/>
      <c r="CH57" s="1320"/>
      <c r="CI57" s="1320"/>
      <c r="CJ57" s="1320"/>
      <c r="CK57" s="1320"/>
      <c r="CL57" s="1320"/>
      <c r="CM57" s="1320"/>
      <c r="CN57" s="1320">
        <v>61.9</v>
      </c>
      <c r="CO57" s="1320"/>
      <c r="CP57" s="1320"/>
      <c r="CQ57" s="1320"/>
      <c r="CR57" s="1320"/>
      <c r="CS57" s="1320"/>
      <c r="CT57" s="1320"/>
      <c r="CU57" s="1320"/>
      <c r="CV57" s="1320">
        <v>62.6</v>
      </c>
      <c r="CW57" s="1320"/>
      <c r="CX57" s="1320"/>
      <c r="CY57" s="1320"/>
      <c r="CZ57" s="1320"/>
      <c r="DA57" s="1320"/>
      <c r="DB57" s="1320"/>
      <c r="DC57" s="1320"/>
      <c r="DD57" s="415"/>
      <c r="DE57" s="410"/>
    </row>
    <row r="58" spans="1:109" s="404" customFormat="1" ht="13.5" x14ac:dyDescent="0.15">
      <c r="A58" s="388"/>
      <c r="B58" s="410"/>
      <c r="G58" s="1321"/>
      <c r="H58" s="1321"/>
      <c r="I58" s="1330"/>
      <c r="J58" s="1330"/>
      <c r="K58" s="1327"/>
      <c r="L58" s="1327"/>
      <c r="M58" s="1327"/>
      <c r="N58" s="1327"/>
      <c r="AM58" s="388"/>
      <c r="AN58" s="1325"/>
      <c r="AO58" s="1325"/>
      <c r="AP58" s="1325"/>
      <c r="AQ58" s="1325"/>
      <c r="AR58" s="1325"/>
      <c r="AS58" s="1325"/>
      <c r="AT58" s="1325"/>
      <c r="AU58" s="1325"/>
      <c r="AV58" s="1325"/>
      <c r="AW58" s="1325"/>
      <c r="AX58" s="1325"/>
      <c r="AY58" s="1325"/>
      <c r="AZ58" s="1325"/>
      <c r="BA58" s="1325"/>
      <c r="BB58" s="1329"/>
      <c r="BC58" s="1329"/>
      <c r="BD58" s="1329"/>
      <c r="BE58" s="1329"/>
      <c r="BF58" s="1329"/>
      <c r="BG58" s="1329"/>
      <c r="BH58" s="1329"/>
      <c r="BI58" s="1329"/>
      <c r="BJ58" s="1329"/>
      <c r="BK58" s="1329"/>
      <c r="BL58" s="1329"/>
      <c r="BM58" s="1329"/>
      <c r="BN58" s="1329"/>
      <c r="BO58" s="1329"/>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621</v>
      </c>
    </row>
    <row r="64" spans="1:109" ht="13.5" x14ac:dyDescent="0.15">
      <c r="B64" s="389"/>
      <c r="G64" s="405"/>
      <c r="I64" s="407"/>
      <c r="J64" s="407"/>
      <c r="K64" s="407"/>
      <c r="L64" s="407"/>
      <c r="M64" s="407"/>
      <c r="N64" s="406"/>
      <c r="AM64" s="405"/>
      <c r="AN64" s="405" t="s">
        <v>620</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1" t="s">
        <v>619</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5" x14ac:dyDescent="0.15">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5" x14ac:dyDescent="0.15">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5" x14ac:dyDescent="0.15">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5" x14ac:dyDescent="0.15">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618</v>
      </c>
    </row>
    <row r="72" spans="2:107" ht="13.5" x14ac:dyDescent="0.15">
      <c r="B72" s="389"/>
      <c r="G72" s="1321"/>
      <c r="H72" s="1321"/>
      <c r="I72" s="1321"/>
      <c r="J72" s="1321"/>
      <c r="K72" s="398"/>
      <c r="L72" s="398"/>
      <c r="M72" s="397"/>
      <c r="N72" s="397"/>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562</v>
      </c>
      <c r="BQ72" s="1325"/>
      <c r="BR72" s="1325"/>
      <c r="BS72" s="1325"/>
      <c r="BT72" s="1325"/>
      <c r="BU72" s="1325"/>
      <c r="BV72" s="1325"/>
      <c r="BW72" s="1325"/>
      <c r="BX72" s="1325" t="s">
        <v>563</v>
      </c>
      <c r="BY72" s="1325"/>
      <c r="BZ72" s="1325"/>
      <c r="CA72" s="1325"/>
      <c r="CB72" s="1325"/>
      <c r="CC72" s="1325"/>
      <c r="CD72" s="1325"/>
      <c r="CE72" s="1325"/>
      <c r="CF72" s="1325" t="s">
        <v>564</v>
      </c>
      <c r="CG72" s="1325"/>
      <c r="CH72" s="1325"/>
      <c r="CI72" s="1325"/>
      <c r="CJ72" s="1325"/>
      <c r="CK72" s="1325"/>
      <c r="CL72" s="1325"/>
      <c r="CM72" s="1325"/>
      <c r="CN72" s="1325" t="s">
        <v>565</v>
      </c>
      <c r="CO72" s="1325"/>
      <c r="CP72" s="1325"/>
      <c r="CQ72" s="1325"/>
      <c r="CR72" s="1325"/>
      <c r="CS72" s="1325"/>
      <c r="CT72" s="1325"/>
      <c r="CU72" s="1325"/>
      <c r="CV72" s="1325" t="s">
        <v>566</v>
      </c>
      <c r="CW72" s="1325"/>
      <c r="CX72" s="1325"/>
      <c r="CY72" s="1325"/>
      <c r="CZ72" s="1325"/>
      <c r="DA72" s="1325"/>
      <c r="DB72" s="1325"/>
      <c r="DC72" s="1325"/>
    </row>
    <row r="73" spans="2:107" ht="13.5" x14ac:dyDescent="0.15">
      <c r="B73" s="389"/>
      <c r="G73" s="1326"/>
      <c r="H73" s="1326"/>
      <c r="I73" s="1326"/>
      <c r="J73" s="1326"/>
      <c r="K73" s="1331"/>
      <c r="L73" s="1331"/>
      <c r="M73" s="1331"/>
      <c r="N73" s="1331"/>
      <c r="AM73" s="396"/>
      <c r="AN73" s="1329" t="s">
        <v>617</v>
      </c>
      <c r="AO73" s="1329"/>
      <c r="AP73" s="1329"/>
      <c r="AQ73" s="1329"/>
      <c r="AR73" s="1329"/>
      <c r="AS73" s="1329"/>
      <c r="AT73" s="1329"/>
      <c r="AU73" s="1329"/>
      <c r="AV73" s="1329"/>
      <c r="AW73" s="1329"/>
      <c r="AX73" s="1329"/>
      <c r="AY73" s="1329"/>
      <c r="AZ73" s="1329"/>
      <c r="BA73" s="1329"/>
      <c r="BB73" s="1329" t="s">
        <v>615</v>
      </c>
      <c r="BC73" s="1329"/>
      <c r="BD73" s="1329"/>
      <c r="BE73" s="1329"/>
      <c r="BF73" s="1329"/>
      <c r="BG73" s="1329"/>
      <c r="BH73" s="1329"/>
      <c r="BI73" s="1329"/>
      <c r="BJ73" s="1329"/>
      <c r="BK73" s="1329"/>
      <c r="BL73" s="1329"/>
      <c r="BM73" s="1329"/>
      <c r="BN73" s="1329"/>
      <c r="BO73" s="1329"/>
      <c r="BP73" s="1320">
        <v>77.900000000000006</v>
      </c>
      <c r="BQ73" s="1320"/>
      <c r="BR73" s="1320"/>
      <c r="BS73" s="1320"/>
      <c r="BT73" s="1320"/>
      <c r="BU73" s="1320"/>
      <c r="BV73" s="1320"/>
      <c r="BW73" s="1320"/>
      <c r="BX73" s="1320">
        <v>77</v>
      </c>
      <c r="BY73" s="1320"/>
      <c r="BZ73" s="1320"/>
      <c r="CA73" s="1320"/>
      <c r="CB73" s="1320"/>
      <c r="CC73" s="1320"/>
      <c r="CD73" s="1320"/>
      <c r="CE73" s="1320"/>
      <c r="CF73" s="1320">
        <v>69.5</v>
      </c>
      <c r="CG73" s="1320"/>
      <c r="CH73" s="1320"/>
      <c r="CI73" s="1320"/>
      <c r="CJ73" s="1320"/>
      <c r="CK73" s="1320"/>
      <c r="CL73" s="1320"/>
      <c r="CM73" s="1320"/>
      <c r="CN73" s="1320">
        <v>82.7</v>
      </c>
      <c r="CO73" s="1320"/>
      <c r="CP73" s="1320"/>
      <c r="CQ73" s="1320"/>
      <c r="CR73" s="1320"/>
      <c r="CS73" s="1320"/>
      <c r="CT73" s="1320"/>
      <c r="CU73" s="1320"/>
      <c r="CV73" s="1320">
        <v>91</v>
      </c>
      <c r="CW73" s="1320"/>
      <c r="CX73" s="1320"/>
      <c r="CY73" s="1320"/>
      <c r="CZ73" s="1320"/>
      <c r="DA73" s="1320"/>
      <c r="DB73" s="1320"/>
      <c r="DC73" s="1320"/>
    </row>
    <row r="74" spans="2:107" ht="13.5" x14ac:dyDescent="0.15">
      <c r="B74" s="389"/>
      <c r="G74" s="1326"/>
      <c r="H74" s="1326"/>
      <c r="I74" s="1326"/>
      <c r="J74" s="1326"/>
      <c r="K74" s="1331"/>
      <c r="L74" s="1331"/>
      <c r="M74" s="1331"/>
      <c r="N74" s="1331"/>
      <c r="AM74" s="396"/>
      <c r="AN74" s="1329"/>
      <c r="AO74" s="1329"/>
      <c r="AP74" s="1329"/>
      <c r="AQ74" s="1329"/>
      <c r="AR74" s="1329"/>
      <c r="AS74" s="1329"/>
      <c r="AT74" s="1329"/>
      <c r="AU74" s="1329"/>
      <c r="AV74" s="1329"/>
      <c r="AW74" s="1329"/>
      <c r="AX74" s="1329"/>
      <c r="AY74" s="1329"/>
      <c r="AZ74" s="1329"/>
      <c r="BA74" s="1329"/>
      <c r="BB74" s="1329"/>
      <c r="BC74" s="1329"/>
      <c r="BD74" s="1329"/>
      <c r="BE74" s="1329"/>
      <c r="BF74" s="1329"/>
      <c r="BG74" s="1329"/>
      <c r="BH74" s="1329"/>
      <c r="BI74" s="1329"/>
      <c r="BJ74" s="1329"/>
      <c r="BK74" s="1329"/>
      <c r="BL74" s="1329"/>
      <c r="BM74" s="1329"/>
      <c r="BN74" s="1329"/>
      <c r="BO74" s="1329"/>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ht="13.5" x14ac:dyDescent="0.15">
      <c r="B75" s="389"/>
      <c r="G75" s="1326"/>
      <c r="H75" s="1326"/>
      <c r="I75" s="1321"/>
      <c r="J75" s="1321"/>
      <c r="K75" s="1327"/>
      <c r="L75" s="1327"/>
      <c r="M75" s="1327"/>
      <c r="N75" s="1327"/>
      <c r="AM75" s="396"/>
      <c r="AN75" s="1329"/>
      <c r="AO75" s="1329"/>
      <c r="AP75" s="1329"/>
      <c r="AQ75" s="1329"/>
      <c r="AR75" s="1329"/>
      <c r="AS75" s="1329"/>
      <c r="AT75" s="1329"/>
      <c r="AU75" s="1329"/>
      <c r="AV75" s="1329"/>
      <c r="AW75" s="1329"/>
      <c r="AX75" s="1329"/>
      <c r="AY75" s="1329"/>
      <c r="AZ75" s="1329"/>
      <c r="BA75" s="1329"/>
      <c r="BB75" s="1329" t="s">
        <v>614</v>
      </c>
      <c r="BC75" s="1329"/>
      <c r="BD75" s="1329"/>
      <c r="BE75" s="1329"/>
      <c r="BF75" s="1329"/>
      <c r="BG75" s="1329"/>
      <c r="BH75" s="1329"/>
      <c r="BI75" s="1329"/>
      <c r="BJ75" s="1329"/>
      <c r="BK75" s="1329"/>
      <c r="BL75" s="1329"/>
      <c r="BM75" s="1329"/>
      <c r="BN75" s="1329"/>
      <c r="BO75" s="1329"/>
      <c r="BP75" s="1320">
        <v>6.5</v>
      </c>
      <c r="BQ75" s="1320"/>
      <c r="BR75" s="1320"/>
      <c r="BS75" s="1320"/>
      <c r="BT75" s="1320"/>
      <c r="BU75" s="1320"/>
      <c r="BV75" s="1320"/>
      <c r="BW75" s="1320"/>
      <c r="BX75" s="1320">
        <v>7.1</v>
      </c>
      <c r="BY75" s="1320"/>
      <c r="BZ75" s="1320"/>
      <c r="CA75" s="1320"/>
      <c r="CB75" s="1320"/>
      <c r="CC75" s="1320"/>
      <c r="CD75" s="1320"/>
      <c r="CE75" s="1320"/>
      <c r="CF75" s="1320">
        <v>7.6</v>
      </c>
      <c r="CG75" s="1320"/>
      <c r="CH75" s="1320"/>
      <c r="CI75" s="1320"/>
      <c r="CJ75" s="1320"/>
      <c r="CK75" s="1320"/>
      <c r="CL75" s="1320"/>
      <c r="CM75" s="1320"/>
      <c r="CN75" s="1320">
        <v>7.9</v>
      </c>
      <c r="CO75" s="1320"/>
      <c r="CP75" s="1320"/>
      <c r="CQ75" s="1320"/>
      <c r="CR75" s="1320"/>
      <c r="CS75" s="1320"/>
      <c r="CT75" s="1320"/>
      <c r="CU75" s="1320"/>
      <c r="CV75" s="1320">
        <v>8.1999999999999993</v>
      </c>
      <c r="CW75" s="1320"/>
      <c r="CX75" s="1320"/>
      <c r="CY75" s="1320"/>
      <c r="CZ75" s="1320"/>
      <c r="DA75" s="1320"/>
      <c r="DB75" s="1320"/>
      <c r="DC75" s="1320"/>
    </row>
    <row r="76" spans="2:107" ht="13.5" x14ac:dyDescent="0.15">
      <c r="B76" s="389"/>
      <c r="G76" s="1326"/>
      <c r="H76" s="1326"/>
      <c r="I76" s="1321"/>
      <c r="J76" s="1321"/>
      <c r="K76" s="1327"/>
      <c r="L76" s="1327"/>
      <c r="M76" s="1327"/>
      <c r="N76" s="1327"/>
      <c r="AM76" s="396"/>
      <c r="AN76" s="1329"/>
      <c r="AO76" s="1329"/>
      <c r="AP76" s="1329"/>
      <c r="AQ76" s="1329"/>
      <c r="AR76" s="1329"/>
      <c r="AS76" s="1329"/>
      <c r="AT76" s="1329"/>
      <c r="AU76" s="1329"/>
      <c r="AV76" s="1329"/>
      <c r="AW76" s="1329"/>
      <c r="AX76" s="1329"/>
      <c r="AY76" s="1329"/>
      <c r="AZ76" s="1329"/>
      <c r="BA76" s="1329"/>
      <c r="BB76" s="1329"/>
      <c r="BC76" s="1329"/>
      <c r="BD76" s="1329"/>
      <c r="BE76" s="1329"/>
      <c r="BF76" s="1329"/>
      <c r="BG76" s="1329"/>
      <c r="BH76" s="1329"/>
      <c r="BI76" s="1329"/>
      <c r="BJ76" s="1329"/>
      <c r="BK76" s="1329"/>
      <c r="BL76" s="1329"/>
      <c r="BM76" s="1329"/>
      <c r="BN76" s="1329"/>
      <c r="BO76" s="1329"/>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ht="13.5" x14ac:dyDescent="0.15">
      <c r="B77" s="389"/>
      <c r="G77" s="1321"/>
      <c r="H77" s="1321"/>
      <c r="I77" s="1321"/>
      <c r="J77" s="1321"/>
      <c r="K77" s="1331"/>
      <c r="L77" s="1331"/>
      <c r="M77" s="1331"/>
      <c r="N77" s="1331"/>
      <c r="AN77" s="1325" t="s">
        <v>616</v>
      </c>
      <c r="AO77" s="1325"/>
      <c r="AP77" s="1325"/>
      <c r="AQ77" s="1325"/>
      <c r="AR77" s="1325"/>
      <c r="AS77" s="1325"/>
      <c r="AT77" s="1325"/>
      <c r="AU77" s="1325"/>
      <c r="AV77" s="1325"/>
      <c r="AW77" s="1325"/>
      <c r="AX77" s="1325"/>
      <c r="AY77" s="1325"/>
      <c r="AZ77" s="1325"/>
      <c r="BA77" s="1325"/>
      <c r="BB77" s="1329" t="s">
        <v>615</v>
      </c>
      <c r="BC77" s="1329"/>
      <c r="BD77" s="1329"/>
      <c r="BE77" s="1329"/>
      <c r="BF77" s="1329"/>
      <c r="BG77" s="1329"/>
      <c r="BH77" s="1329"/>
      <c r="BI77" s="1329"/>
      <c r="BJ77" s="1329"/>
      <c r="BK77" s="1329"/>
      <c r="BL77" s="1329"/>
      <c r="BM77" s="1329"/>
      <c r="BN77" s="1329"/>
      <c r="BO77" s="1329"/>
      <c r="BP77" s="1320">
        <v>38.9</v>
      </c>
      <c r="BQ77" s="1320"/>
      <c r="BR77" s="1320"/>
      <c r="BS77" s="1320"/>
      <c r="BT77" s="1320"/>
      <c r="BU77" s="1320"/>
      <c r="BV77" s="1320"/>
      <c r="BW77" s="1320"/>
      <c r="BX77" s="1320">
        <v>37.6</v>
      </c>
      <c r="BY77" s="1320"/>
      <c r="BZ77" s="1320"/>
      <c r="CA77" s="1320"/>
      <c r="CB77" s="1320"/>
      <c r="CC77" s="1320"/>
      <c r="CD77" s="1320"/>
      <c r="CE77" s="1320"/>
      <c r="CF77" s="1320">
        <v>34</v>
      </c>
      <c r="CG77" s="1320"/>
      <c r="CH77" s="1320"/>
      <c r="CI77" s="1320"/>
      <c r="CJ77" s="1320"/>
      <c r="CK77" s="1320"/>
      <c r="CL77" s="1320"/>
      <c r="CM77" s="1320"/>
      <c r="CN77" s="1320">
        <v>33.9</v>
      </c>
      <c r="CO77" s="1320"/>
      <c r="CP77" s="1320"/>
      <c r="CQ77" s="1320"/>
      <c r="CR77" s="1320"/>
      <c r="CS77" s="1320"/>
      <c r="CT77" s="1320"/>
      <c r="CU77" s="1320"/>
      <c r="CV77" s="1320">
        <v>31.5</v>
      </c>
      <c r="CW77" s="1320"/>
      <c r="CX77" s="1320"/>
      <c r="CY77" s="1320"/>
      <c r="CZ77" s="1320"/>
      <c r="DA77" s="1320"/>
      <c r="DB77" s="1320"/>
      <c r="DC77" s="1320"/>
    </row>
    <row r="78" spans="2:107" ht="13.5" x14ac:dyDescent="0.15">
      <c r="B78" s="389"/>
      <c r="G78" s="1321"/>
      <c r="H78" s="1321"/>
      <c r="I78" s="1321"/>
      <c r="J78" s="1321"/>
      <c r="K78" s="1331"/>
      <c r="L78" s="1331"/>
      <c r="M78" s="1331"/>
      <c r="N78" s="1331"/>
      <c r="AN78" s="1325"/>
      <c r="AO78" s="1325"/>
      <c r="AP78" s="1325"/>
      <c r="AQ78" s="1325"/>
      <c r="AR78" s="1325"/>
      <c r="AS78" s="1325"/>
      <c r="AT78" s="1325"/>
      <c r="AU78" s="1325"/>
      <c r="AV78" s="1325"/>
      <c r="AW78" s="1325"/>
      <c r="AX78" s="1325"/>
      <c r="AY78" s="1325"/>
      <c r="AZ78" s="1325"/>
      <c r="BA78" s="1325"/>
      <c r="BB78" s="1329"/>
      <c r="BC78" s="1329"/>
      <c r="BD78" s="1329"/>
      <c r="BE78" s="1329"/>
      <c r="BF78" s="1329"/>
      <c r="BG78" s="1329"/>
      <c r="BH78" s="1329"/>
      <c r="BI78" s="1329"/>
      <c r="BJ78" s="1329"/>
      <c r="BK78" s="1329"/>
      <c r="BL78" s="1329"/>
      <c r="BM78" s="1329"/>
      <c r="BN78" s="1329"/>
      <c r="BO78" s="1329"/>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ht="13.5" x14ac:dyDescent="0.15">
      <c r="B79" s="389"/>
      <c r="G79" s="1321"/>
      <c r="H79" s="1321"/>
      <c r="I79" s="1330"/>
      <c r="J79" s="1330"/>
      <c r="K79" s="1332"/>
      <c r="L79" s="1332"/>
      <c r="M79" s="1332"/>
      <c r="N79" s="1332"/>
      <c r="AN79" s="1325"/>
      <c r="AO79" s="1325"/>
      <c r="AP79" s="1325"/>
      <c r="AQ79" s="1325"/>
      <c r="AR79" s="1325"/>
      <c r="AS79" s="1325"/>
      <c r="AT79" s="1325"/>
      <c r="AU79" s="1325"/>
      <c r="AV79" s="1325"/>
      <c r="AW79" s="1325"/>
      <c r="AX79" s="1325"/>
      <c r="AY79" s="1325"/>
      <c r="AZ79" s="1325"/>
      <c r="BA79" s="1325"/>
      <c r="BB79" s="1329" t="s">
        <v>614</v>
      </c>
      <c r="BC79" s="1329"/>
      <c r="BD79" s="1329"/>
      <c r="BE79" s="1329"/>
      <c r="BF79" s="1329"/>
      <c r="BG79" s="1329"/>
      <c r="BH79" s="1329"/>
      <c r="BI79" s="1329"/>
      <c r="BJ79" s="1329"/>
      <c r="BK79" s="1329"/>
      <c r="BL79" s="1329"/>
      <c r="BM79" s="1329"/>
      <c r="BN79" s="1329"/>
      <c r="BO79" s="1329"/>
      <c r="BP79" s="1320">
        <v>6.4</v>
      </c>
      <c r="BQ79" s="1320"/>
      <c r="BR79" s="1320"/>
      <c r="BS79" s="1320"/>
      <c r="BT79" s="1320"/>
      <c r="BU79" s="1320"/>
      <c r="BV79" s="1320"/>
      <c r="BW79" s="1320"/>
      <c r="BX79" s="1320">
        <v>6.1</v>
      </c>
      <c r="BY79" s="1320"/>
      <c r="BZ79" s="1320"/>
      <c r="CA79" s="1320"/>
      <c r="CB79" s="1320"/>
      <c r="CC79" s="1320"/>
      <c r="CD79" s="1320"/>
      <c r="CE79" s="1320"/>
      <c r="CF79" s="1320">
        <v>5.9</v>
      </c>
      <c r="CG79" s="1320"/>
      <c r="CH79" s="1320"/>
      <c r="CI79" s="1320"/>
      <c r="CJ79" s="1320"/>
      <c r="CK79" s="1320"/>
      <c r="CL79" s="1320"/>
      <c r="CM79" s="1320"/>
      <c r="CN79" s="1320">
        <v>5.7</v>
      </c>
      <c r="CO79" s="1320"/>
      <c r="CP79" s="1320"/>
      <c r="CQ79" s="1320"/>
      <c r="CR79" s="1320"/>
      <c r="CS79" s="1320"/>
      <c r="CT79" s="1320"/>
      <c r="CU79" s="1320"/>
      <c r="CV79" s="1320">
        <v>5.4</v>
      </c>
      <c r="CW79" s="1320"/>
      <c r="CX79" s="1320"/>
      <c r="CY79" s="1320"/>
      <c r="CZ79" s="1320"/>
      <c r="DA79" s="1320"/>
      <c r="DB79" s="1320"/>
      <c r="DC79" s="1320"/>
    </row>
    <row r="80" spans="2:107" ht="13.5" x14ac:dyDescent="0.15">
      <c r="B80" s="389"/>
      <c r="G80" s="1321"/>
      <c r="H80" s="1321"/>
      <c r="I80" s="1330"/>
      <c r="J80" s="1330"/>
      <c r="K80" s="1332"/>
      <c r="L80" s="1332"/>
      <c r="M80" s="1332"/>
      <c r="N80" s="1332"/>
      <c r="AN80" s="1325"/>
      <c r="AO80" s="1325"/>
      <c r="AP80" s="1325"/>
      <c r="AQ80" s="1325"/>
      <c r="AR80" s="1325"/>
      <c r="AS80" s="1325"/>
      <c r="AT80" s="1325"/>
      <c r="AU80" s="1325"/>
      <c r="AV80" s="1325"/>
      <c r="AW80" s="1325"/>
      <c r="AX80" s="1325"/>
      <c r="AY80" s="1325"/>
      <c r="AZ80" s="1325"/>
      <c r="BA80" s="1325"/>
      <c r="BB80" s="1329"/>
      <c r="BC80" s="1329"/>
      <c r="BD80" s="1329"/>
      <c r="BE80" s="1329"/>
      <c r="BF80" s="1329"/>
      <c r="BG80" s="1329"/>
      <c r="BH80" s="1329"/>
      <c r="BI80" s="1329"/>
      <c r="BJ80" s="1329"/>
      <c r="BK80" s="1329"/>
      <c r="BL80" s="1329"/>
      <c r="BM80" s="1329"/>
      <c r="BN80" s="1329"/>
      <c r="BO80" s="1329"/>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LY2zut4mYMsIS3YAKhmYgF3NuOc/lU2DBjrYM+N30MBQIDIn6seZGG0ki1PGDXWAZjebNxwGNrnKXAUL1WkPIg==" saltValue="fQzn8XjwPmexesDWUukJLw=="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F1C06-2C9B-4FF5-A04E-B95ABB6A3775}">
  <sheetPr>
    <pageSetUpPr fitToPage="1"/>
  </sheetPr>
  <dimension ref="A1:DR125"/>
  <sheetViews>
    <sheetView showGridLines="0" zoomScale="80" zoomScaleNormal="80" zoomScaleSheetLayoutView="70" workbookViewId="0">
      <selection activeCell="BR11" sqref="BR1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6bR01R29Ax5Gz/9ig0NZRTneJSe4yYyedQblgp7WwhKI0ImxW0lgTATzsAvR77R8qJVsjekMo+udhL+Eg0xgFA==" saltValue="oxjUPry3hbwKWsVQIGiD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A6DA6-8E49-4E6E-AED7-187F065F2F97}">
  <sheetPr>
    <pageSetUpPr fitToPage="1"/>
  </sheetPr>
  <dimension ref="A1:DR125"/>
  <sheetViews>
    <sheetView showGridLines="0" zoomScale="70" zoomScaleNormal="70" zoomScaleSheetLayoutView="55" workbookViewId="0">
      <selection activeCell="BR11" sqref="BR1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ako9ruSKmT88mKY0QCWg1W11sh7VUhWurRvBKnWOpU4nbbZ2xkj54uzH8Z69folFktHUPsWlYdFqM83BLpM5MA==" saltValue="si25NDpO6H1BStM51lbi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43517</v>
      </c>
      <c r="E3" s="162"/>
      <c r="F3" s="163">
        <v>46395</v>
      </c>
      <c r="G3" s="164"/>
      <c r="H3" s="165"/>
    </row>
    <row r="4" spans="1:8" x14ac:dyDescent="0.15">
      <c r="A4" s="166"/>
      <c r="B4" s="167"/>
      <c r="C4" s="168"/>
      <c r="D4" s="169">
        <v>22791</v>
      </c>
      <c r="E4" s="170"/>
      <c r="F4" s="171">
        <v>26304</v>
      </c>
      <c r="G4" s="172"/>
      <c r="H4" s="173"/>
    </row>
    <row r="5" spans="1:8" x14ac:dyDescent="0.15">
      <c r="A5" s="154" t="s">
        <v>554</v>
      </c>
      <c r="B5" s="159"/>
      <c r="C5" s="160"/>
      <c r="D5" s="161">
        <v>48480</v>
      </c>
      <c r="E5" s="162"/>
      <c r="F5" s="163">
        <v>48088</v>
      </c>
      <c r="G5" s="164"/>
      <c r="H5" s="165"/>
    </row>
    <row r="6" spans="1:8" x14ac:dyDescent="0.15">
      <c r="A6" s="166"/>
      <c r="B6" s="167"/>
      <c r="C6" s="168"/>
      <c r="D6" s="169">
        <v>18778</v>
      </c>
      <c r="E6" s="170"/>
      <c r="F6" s="171">
        <v>25183</v>
      </c>
      <c r="G6" s="172"/>
      <c r="H6" s="173"/>
    </row>
    <row r="7" spans="1:8" x14ac:dyDescent="0.15">
      <c r="A7" s="154" t="s">
        <v>555</v>
      </c>
      <c r="B7" s="159"/>
      <c r="C7" s="160"/>
      <c r="D7" s="161">
        <v>46026</v>
      </c>
      <c r="E7" s="162"/>
      <c r="F7" s="163">
        <v>46457</v>
      </c>
      <c r="G7" s="164"/>
      <c r="H7" s="165"/>
    </row>
    <row r="8" spans="1:8" x14ac:dyDescent="0.15">
      <c r="A8" s="166"/>
      <c r="B8" s="167"/>
      <c r="C8" s="168"/>
      <c r="D8" s="169">
        <v>16633</v>
      </c>
      <c r="E8" s="170"/>
      <c r="F8" s="171">
        <v>24020</v>
      </c>
      <c r="G8" s="172"/>
      <c r="H8" s="173"/>
    </row>
    <row r="9" spans="1:8" x14ac:dyDescent="0.15">
      <c r="A9" s="154" t="s">
        <v>556</v>
      </c>
      <c r="B9" s="159"/>
      <c r="C9" s="160"/>
      <c r="D9" s="161">
        <v>76769</v>
      </c>
      <c r="E9" s="162"/>
      <c r="F9" s="163">
        <v>51849</v>
      </c>
      <c r="G9" s="164"/>
      <c r="H9" s="165"/>
    </row>
    <row r="10" spans="1:8" x14ac:dyDescent="0.15">
      <c r="A10" s="166"/>
      <c r="B10" s="167"/>
      <c r="C10" s="168"/>
      <c r="D10" s="169">
        <v>34323</v>
      </c>
      <c r="E10" s="170"/>
      <c r="F10" s="171">
        <v>26326</v>
      </c>
      <c r="G10" s="172"/>
      <c r="H10" s="173"/>
    </row>
    <row r="11" spans="1:8" x14ac:dyDescent="0.15">
      <c r="A11" s="154" t="s">
        <v>557</v>
      </c>
      <c r="B11" s="159"/>
      <c r="C11" s="160"/>
      <c r="D11" s="161">
        <v>91732</v>
      </c>
      <c r="E11" s="162"/>
      <c r="F11" s="163">
        <v>52191</v>
      </c>
      <c r="G11" s="164"/>
      <c r="H11" s="165"/>
    </row>
    <row r="12" spans="1:8" x14ac:dyDescent="0.15">
      <c r="A12" s="166"/>
      <c r="B12" s="167"/>
      <c r="C12" s="174"/>
      <c r="D12" s="169">
        <v>48291</v>
      </c>
      <c r="E12" s="170"/>
      <c r="F12" s="171">
        <v>26807</v>
      </c>
      <c r="G12" s="172"/>
      <c r="H12" s="173"/>
    </row>
    <row r="13" spans="1:8" x14ac:dyDescent="0.15">
      <c r="A13" s="154"/>
      <c r="B13" s="159"/>
      <c r="C13" s="175"/>
      <c r="D13" s="176">
        <v>61305</v>
      </c>
      <c r="E13" s="177"/>
      <c r="F13" s="178">
        <v>48996</v>
      </c>
      <c r="G13" s="179"/>
      <c r="H13" s="165"/>
    </row>
    <row r="14" spans="1:8" x14ac:dyDescent="0.15">
      <c r="A14" s="166"/>
      <c r="B14" s="167"/>
      <c r="C14" s="168"/>
      <c r="D14" s="169">
        <v>28163</v>
      </c>
      <c r="E14" s="170"/>
      <c r="F14" s="171">
        <v>25728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2.11</v>
      </c>
      <c r="C19" s="180">
        <f>ROUND(VALUE(SUBSTITUTE(実質収支比率等に係る経年分析!G$48,"▲","-")),2)</f>
        <v>3.17</v>
      </c>
      <c r="D19" s="180">
        <f>ROUND(VALUE(SUBSTITUTE(実質収支比率等に係る経年分析!H$48,"▲","-")),2)</f>
        <v>2.4300000000000002</v>
      </c>
      <c r="E19" s="180">
        <f>ROUND(VALUE(SUBSTITUTE(実質収支比率等に係る経年分析!I$48,"▲","-")),2)</f>
        <v>3.4</v>
      </c>
      <c r="F19" s="180">
        <f>ROUND(VALUE(SUBSTITUTE(実質収支比率等に係る経年分析!J$48,"▲","-")),2)</f>
        <v>2.74</v>
      </c>
    </row>
    <row r="20" spans="1:11" x14ac:dyDescent="0.15">
      <c r="A20" s="180" t="s">
        <v>55</v>
      </c>
      <c r="B20" s="180">
        <f>ROUND(VALUE(SUBSTITUTE(実質収支比率等に係る経年分析!F$47,"▲","-")),2)</f>
        <v>11.01</v>
      </c>
      <c r="C20" s="180">
        <f>ROUND(VALUE(SUBSTITUTE(実質収支比率等に係る経年分析!G$47,"▲","-")),2)</f>
        <v>12.09</v>
      </c>
      <c r="D20" s="180">
        <f>ROUND(VALUE(SUBSTITUTE(実質収支比率等に係る経年分析!H$47,"▲","-")),2)</f>
        <v>12.55</v>
      </c>
      <c r="E20" s="180">
        <f>ROUND(VALUE(SUBSTITUTE(実質収支比率等に係る経年分析!I$47,"▲","-")),2)</f>
        <v>12.32</v>
      </c>
      <c r="F20" s="180">
        <f>ROUND(VALUE(SUBSTITUTE(実質収支比率等に係る経年分析!J$47,"▲","-")),2)</f>
        <v>11.13</v>
      </c>
    </row>
    <row r="21" spans="1:11" x14ac:dyDescent="0.15">
      <c r="A21" s="180" t="s">
        <v>56</v>
      </c>
      <c r="B21" s="180">
        <f>IF(ISNUMBER(VALUE(SUBSTITUTE(実質収支比率等に係る経年分析!F$49,"▲","-"))),ROUND(VALUE(SUBSTITUTE(実質収支比率等に係る経年分析!F$49,"▲","-")),2),NA())</f>
        <v>-0.55000000000000004</v>
      </c>
      <c r="C21" s="180">
        <f>IF(ISNUMBER(VALUE(SUBSTITUTE(実質収支比率等に係る経年分析!G$49,"▲","-"))),ROUND(VALUE(SUBSTITUTE(実質収支比率等に係る経年分析!G$49,"▲","-")),2),NA())</f>
        <v>2.06</v>
      </c>
      <c r="D21" s="180">
        <f>IF(ISNUMBER(VALUE(SUBSTITUTE(実質収支比率等に係る経年分析!H$49,"▲","-"))),ROUND(VALUE(SUBSTITUTE(実質収支比率等に係る経年分析!H$49,"▲","-")),2),NA())</f>
        <v>-0.38</v>
      </c>
      <c r="E21" s="180">
        <f>IF(ISNUMBER(VALUE(SUBSTITUTE(実質収支比率等に係る経年分析!I$49,"▲","-"))),ROUND(VALUE(SUBSTITUTE(実質収支比率等に係る経年分析!I$49,"▲","-")),2),NA())</f>
        <v>0.63</v>
      </c>
      <c r="F21" s="180">
        <f>IF(ISNUMBER(VALUE(SUBSTITUTE(実質収支比率等に係る経年分析!J$49,"▲","-"))),ROUND(VALUE(SUBSTITUTE(実質収支比率等に係る経年分析!J$49,"▲","-")),2),NA())</f>
        <v>-1.61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#N/A</v>
      </c>
      <c r="I28" s="181">
        <f>IF(ROUND(VALUE(SUBSTITUTE(連結実質赤字比率に係る赤字・黒字の構成分析!I$42,"▲", "-")), 2) &gt;= 0, ABS(ROUND(VALUE(SUBSTITUTE(連結実質赤字比率に係る赤字・黒字の構成分析!I$42,"▲", "-")), 2)), NA())</f>
        <v>0</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土地取得特別会計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1.38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x14ac:dyDescent="0.15">
      <c r="A32" s="181" t="str">
        <f>IF(連結実質赤字比率に係る赤字・黒字の構成分析!C$38="",NA(),連結実質赤字比率に係る赤字・黒字の構成分析!C$38)</f>
        <v>母子父子寡婦福祉資金貸付事業特別会計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7.0000000000000007E-2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0.18</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1.1000000000000001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1.25</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3.09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2.33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3.24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2.56</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5.25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6.79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9.57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13.33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14.05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13.99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14.51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14.52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22230</v>
      </c>
      <c r="E42" s="182"/>
      <c r="F42" s="182"/>
      <c r="G42" s="182">
        <f>'実質公債費比率（分子）の構造'!L$52</f>
        <v>22261</v>
      </c>
      <c r="H42" s="182"/>
      <c r="I42" s="182"/>
      <c r="J42" s="182">
        <f>'実質公債費比率（分子）の構造'!M$52</f>
        <v>21872</v>
      </c>
      <c r="K42" s="182"/>
      <c r="L42" s="182"/>
      <c r="M42" s="182">
        <f>'実質公債費比率（分子）の構造'!N$52</f>
        <v>20561</v>
      </c>
      <c r="N42" s="182"/>
      <c r="O42" s="182"/>
      <c r="P42" s="182">
        <f>'実質公債費比率（分子）の構造'!O$52</f>
        <v>21051</v>
      </c>
    </row>
    <row r="43" spans="1:16" x14ac:dyDescent="0.15">
      <c r="A43" s="182" t="s">
        <v>64</v>
      </c>
      <c r="B43" s="182">
        <f>'実質公債費比率（分子）の構造'!K$51</f>
        <v>1</v>
      </c>
      <c r="C43" s="182"/>
      <c r="D43" s="182"/>
      <c r="E43" s="182">
        <f>'実質公債費比率（分子）の構造'!L$51</f>
        <v>1</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81</v>
      </c>
      <c r="C44" s="182"/>
      <c r="D44" s="182"/>
      <c r="E44" s="182">
        <f>'実質公債費比率（分子）の構造'!L$50</f>
        <v>67</v>
      </c>
      <c r="F44" s="182"/>
      <c r="G44" s="182"/>
      <c r="H44" s="182">
        <f>'実質公債費比率（分子）の構造'!M$50</f>
        <v>60</v>
      </c>
      <c r="I44" s="182"/>
      <c r="J44" s="182"/>
      <c r="K44" s="182">
        <f>'実質公債費比率（分子）の構造'!N$50</f>
        <v>60</v>
      </c>
      <c r="L44" s="182"/>
      <c r="M44" s="182"/>
      <c r="N44" s="182">
        <f>'実質公債費比率（分子）の構造'!O$50</f>
        <v>59</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5162</v>
      </c>
      <c r="C46" s="182"/>
      <c r="D46" s="182"/>
      <c r="E46" s="182">
        <f>'実質公債費比率（分子）の構造'!L$48</f>
        <v>5097</v>
      </c>
      <c r="F46" s="182"/>
      <c r="G46" s="182"/>
      <c r="H46" s="182">
        <f>'実質公債費比率（分子）の構造'!M$48</f>
        <v>5002</v>
      </c>
      <c r="I46" s="182"/>
      <c r="J46" s="182"/>
      <c r="K46" s="182">
        <f>'実質公債費比率（分子）の構造'!N$48</f>
        <v>4967</v>
      </c>
      <c r="L46" s="182"/>
      <c r="M46" s="182"/>
      <c r="N46" s="182">
        <f>'実質公債費比率（分子）の構造'!O$48</f>
        <v>4966</v>
      </c>
      <c r="O46" s="182"/>
      <c r="P46" s="182"/>
    </row>
    <row r="47" spans="1:16" x14ac:dyDescent="0.15">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23051</v>
      </c>
      <c r="C49" s="182"/>
      <c r="D49" s="182"/>
      <c r="E49" s="182">
        <f>'実質公債費比率（分子）の構造'!L$45</f>
        <v>23492</v>
      </c>
      <c r="F49" s="182"/>
      <c r="G49" s="182"/>
      <c r="H49" s="182">
        <f>'実質公債費比率（分子）の構造'!M$45</f>
        <v>23604</v>
      </c>
      <c r="I49" s="182"/>
      <c r="J49" s="182"/>
      <c r="K49" s="182">
        <f>'実質公債費比率（分子）の構造'!N$45</f>
        <v>22131</v>
      </c>
      <c r="L49" s="182"/>
      <c r="M49" s="182"/>
      <c r="N49" s="182">
        <f>'実質公債費比率（分子）の構造'!O$45</f>
        <v>23232</v>
      </c>
      <c r="O49" s="182"/>
      <c r="P49" s="182"/>
    </row>
    <row r="50" spans="1:16" x14ac:dyDescent="0.15">
      <c r="A50" s="182" t="s">
        <v>70</v>
      </c>
      <c r="B50" s="182" t="e">
        <f>NA()</f>
        <v>#N/A</v>
      </c>
      <c r="C50" s="182">
        <f>IF(ISNUMBER('実質公債費比率（分子）の構造'!K$53),'実質公債費比率（分子）の構造'!K$53,NA())</f>
        <v>6065</v>
      </c>
      <c r="D50" s="182" t="e">
        <f>NA()</f>
        <v>#N/A</v>
      </c>
      <c r="E50" s="182" t="e">
        <f>NA()</f>
        <v>#N/A</v>
      </c>
      <c r="F50" s="182">
        <f>IF(ISNUMBER('実質公債費比率（分子）の構造'!L$53),'実質公債費比率（分子）の構造'!L$53,NA())</f>
        <v>6396</v>
      </c>
      <c r="G50" s="182" t="e">
        <f>NA()</f>
        <v>#N/A</v>
      </c>
      <c r="H50" s="182" t="e">
        <f>NA()</f>
        <v>#N/A</v>
      </c>
      <c r="I50" s="182">
        <f>IF(ISNUMBER('実質公債費比率（分子）の構造'!M$53),'実質公債費比率（分子）の構造'!M$53,NA())</f>
        <v>6794</v>
      </c>
      <c r="J50" s="182" t="e">
        <f>NA()</f>
        <v>#N/A</v>
      </c>
      <c r="K50" s="182" t="e">
        <f>NA()</f>
        <v>#N/A</v>
      </c>
      <c r="L50" s="182">
        <f>IF(ISNUMBER('実質公債費比率（分子）の構造'!N$53),'実質公債費比率（分子）の構造'!N$53,NA())</f>
        <v>6597</v>
      </c>
      <c r="M50" s="182" t="e">
        <f>NA()</f>
        <v>#N/A</v>
      </c>
      <c r="N50" s="182" t="e">
        <f>NA()</f>
        <v>#N/A</v>
      </c>
      <c r="O50" s="182">
        <f>IF(ISNUMBER('実質公債費比率（分子）の構造'!O$53),'実質公債費比率（分子）の構造'!O$53,NA())</f>
        <v>7206</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184639</v>
      </c>
      <c r="E56" s="181"/>
      <c r="F56" s="181"/>
      <c r="G56" s="181">
        <f>'将来負担比率（分子）の構造'!J$52</f>
        <v>181752</v>
      </c>
      <c r="H56" s="181"/>
      <c r="I56" s="181"/>
      <c r="J56" s="181">
        <f>'将来負担比率（分子）の構造'!K$52</f>
        <v>180290</v>
      </c>
      <c r="K56" s="181"/>
      <c r="L56" s="181"/>
      <c r="M56" s="181">
        <f>'将来負担比率（分子）の構造'!L$52</f>
        <v>177141</v>
      </c>
      <c r="N56" s="181"/>
      <c r="O56" s="181"/>
      <c r="P56" s="181">
        <f>'将来負担比率（分子）の構造'!M$52</f>
        <v>178389</v>
      </c>
    </row>
    <row r="57" spans="1:16" x14ac:dyDescent="0.15">
      <c r="A57" s="181" t="s">
        <v>42</v>
      </c>
      <c r="B57" s="181"/>
      <c r="C57" s="181"/>
      <c r="D57" s="181">
        <f>'将来負担比率（分子）の構造'!I$51</f>
        <v>37701</v>
      </c>
      <c r="E57" s="181"/>
      <c r="F57" s="181"/>
      <c r="G57" s="181">
        <f>'将来負担比率（分子）の構造'!J$51</f>
        <v>35417</v>
      </c>
      <c r="H57" s="181"/>
      <c r="I57" s="181"/>
      <c r="J57" s="181">
        <f>'将来負担比率（分子）の構造'!K$51</f>
        <v>38120</v>
      </c>
      <c r="K57" s="181"/>
      <c r="L57" s="181"/>
      <c r="M57" s="181">
        <f>'将来負担比率（分子）の構造'!L$51</f>
        <v>35702</v>
      </c>
      <c r="N57" s="181"/>
      <c r="O57" s="181"/>
      <c r="P57" s="181">
        <f>'将来負担比率（分子）の構造'!M$51</f>
        <v>36960</v>
      </c>
    </row>
    <row r="58" spans="1:16" x14ac:dyDescent="0.15">
      <c r="A58" s="181" t="s">
        <v>41</v>
      </c>
      <c r="B58" s="181"/>
      <c r="C58" s="181"/>
      <c r="D58" s="181">
        <f>'将来負担比率（分子）の構造'!I$50</f>
        <v>47493</v>
      </c>
      <c r="E58" s="181"/>
      <c r="F58" s="181"/>
      <c r="G58" s="181">
        <f>'将来負担比率（分子）の構造'!J$50</f>
        <v>49305</v>
      </c>
      <c r="H58" s="181"/>
      <c r="I58" s="181"/>
      <c r="J58" s="181">
        <f>'将来負担比率（分子）の構造'!K$50</f>
        <v>50020</v>
      </c>
      <c r="K58" s="181"/>
      <c r="L58" s="181"/>
      <c r="M58" s="181">
        <f>'将来負担比率（分子）の構造'!L$50</f>
        <v>47954</v>
      </c>
      <c r="N58" s="181"/>
      <c r="O58" s="181"/>
      <c r="P58" s="181">
        <f>'将来負担比率（分子）の構造'!M$50</f>
        <v>45812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2654</v>
      </c>
      <c r="C61" s="181"/>
      <c r="D61" s="181"/>
      <c r="E61" s="181">
        <f>'将来負担比率（分子）の構造'!J$46</f>
        <v>2142</v>
      </c>
      <c r="F61" s="181"/>
      <c r="G61" s="181"/>
      <c r="H61" s="181">
        <f>'将来負担比率（分子）の構造'!K$46</f>
        <v>2129</v>
      </c>
      <c r="I61" s="181"/>
      <c r="J61" s="181"/>
      <c r="K61" s="181">
        <f>'将来負担比率（分子）の構造'!L$46</f>
        <v>2499</v>
      </c>
      <c r="L61" s="181"/>
      <c r="M61" s="181"/>
      <c r="N61" s="181">
        <f>'将来負担比率（分子）の構造'!M$46</f>
        <v>470</v>
      </c>
      <c r="O61" s="181"/>
      <c r="P61" s="181"/>
    </row>
    <row r="62" spans="1:16" x14ac:dyDescent="0.15">
      <c r="A62" s="181" t="s">
        <v>35</v>
      </c>
      <c r="B62" s="181">
        <f>'将来負担比率（分子）の構造'!I$45</f>
        <v>21562</v>
      </c>
      <c r="C62" s="181"/>
      <c r="D62" s="181"/>
      <c r="E62" s="181">
        <f>'将来負担比率（分子）の構造'!J$45</f>
        <v>20041</v>
      </c>
      <c r="F62" s="181"/>
      <c r="G62" s="181"/>
      <c r="H62" s="181">
        <f>'将来負担比率（分子）の構造'!K$45</f>
        <v>17159</v>
      </c>
      <c r="I62" s="181"/>
      <c r="J62" s="181"/>
      <c r="K62" s="181">
        <f>'将来負担比率（分子）の構造'!L$45</f>
        <v>16399</v>
      </c>
      <c r="L62" s="181"/>
      <c r="M62" s="181"/>
      <c r="N62" s="181">
        <f>'将来負担比率（分子）の構造'!M$45</f>
        <v>20393</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47259</v>
      </c>
      <c r="C64" s="181"/>
      <c r="D64" s="181"/>
      <c r="E64" s="181">
        <f>'将来負担比率（分子）の構造'!J$43</f>
        <v>46571</v>
      </c>
      <c r="F64" s="181"/>
      <c r="G64" s="181"/>
      <c r="H64" s="181">
        <f>'将来負担比率（分子）の構造'!K$43</f>
        <v>44922</v>
      </c>
      <c r="I64" s="181"/>
      <c r="J64" s="181"/>
      <c r="K64" s="181">
        <f>'将来負担比率（分子）の構造'!L$43</f>
        <v>42718</v>
      </c>
      <c r="L64" s="181"/>
      <c r="M64" s="181"/>
      <c r="N64" s="181">
        <f>'将来負担比率（分子）の構造'!M$43</f>
        <v>40942</v>
      </c>
      <c r="O64" s="181"/>
      <c r="P64" s="181"/>
    </row>
    <row r="65" spans="1:16" x14ac:dyDescent="0.15">
      <c r="A65" s="181" t="s">
        <v>32</v>
      </c>
      <c r="B65" s="181">
        <f>'将来負担比率（分子）の構造'!I$42</f>
        <v>287</v>
      </c>
      <c r="C65" s="181"/>
      <c r="D65" s="181"/>
      <c r="E65" s="181">
        <f>'将来負担比率（分子）の構造'!J$42</f>
        <v>255</v>
      </c>
      <c r="F65" s="181"/>
      <c r="G65" s="181"/>
      <c r="H65" s="181">
        <f>'将来負担比率（分子）の構造'!K$42</f>
        <v>199</v>
      </c>
      <c r="I65" s="181"/>
      <c r="J65" s="181"/>
      <c r="K65" s="181">
        <f>'将来負担比率（分子）の構造'!L$42</f>
        <v>144</v>
      </c>
      <c r="L65" s="181"/>
      <c r="M65" s="181"/>
      <c r="N65" s="181">
        <f>'将来負担比率（分子）の構造'!M$42</f>
        <v>86</v>
      </c>
      <c r="O65" s="181"/>
      <c r="P65" s="181"/>
    </row>
    <row r="66" spans="1:16" x14ac:dyDescent="0.15">
      <c r="A66" s="181" t="s">
        <v>31</v>
      </c>
      <c r="B66" s="181">
        <f>'将来負担比率（分子）の構造'!I$41</f>
        <v>263838</v>
      </c>
      <c r="C66" s="181"/>
      <c r="D66" s="181"/>
      <c r="E66" s="181">
        <f>'将来負担比率（分子）の構造'!J$41</f>
        <v>262008</v>
      </c>
      <c r="F66" s="181"/>
      <c r="G66" s="181"/>
      <c r="H66" s="181">
        <f>'将来負担比率（分子）の構造'!K$41</f>
        <v>261846</v>
      </c>
      <c r="I66" s="181"/>
      <c r="J66" s="181"/>
      <c r="K66" s="181">
        <f>'将来負担比率（分子）の構造'!L$41</f>
        <v>267543</v>
      </c>
      <c r="L66" s="181"/>
      <c r="M66" s="181"/>
      <c r="N66" s="181">
        <f>'将来負担比率（分子）の構造'!M$41</f>
        <v>276182</v>
      </c>
      <c r="O66" s="181"/>
      <c r="P66" s="181"/>
    </row>
    <row r="67" spans="1:16" x14ac:dyDescent="0.15">
      <c r="A67" s="181" t="s">
        <v>74</v>
      </c>
      <c r="B67" s="181" t="e">
        <f>NA()</f>
        <v>#N/A</v>
      </c>
      <c r="C67" s="181">
        <f>IF(ISNUMBER('将来負担比率（分子）の構造'!I$53), IF('将来負担比率（分子）の構造'!I$53 &lt; 0, 0, '将来負担比率（分子）の構造'!I$53), NA())</f>
        <v>65766</v>
      </c>
      <c r="D67" s="181" t="e">
        <f>NA()</f>
        <v>#N/A</v>
      </c>
      <c r="E67" s="181" t="e">
        <f>NA()</f>
        <v>#N/A</v>
      </c>
      <c r="F67" s="181">
        <f>IF(ISNUMBER('将来負担比率（分子）の構造'!J$53), IF('将来負担比率（分子）の構造'!J$53 &lt; 0, 0, '将来負担比率（分子）の構造'!J$53), NA())</f>
        <v>64542</v>
      </c>
      <c r="G67" s="181" t="e">
        <f>NA()</f>
        <v>#N/A</v>
      </c>
      <c r="H67" s="181" t="e">
        <f>NA()</f>
        <v>#N/A</v>
      </c>
      <c r="I67" s="181">
        <f>IF(ISNUMBER('将来負担比率（分子）の構造'!K$53), IF('将来負担比率（分子）の構造'!K$53 &lt; 0, 0, '将来負担比率（分子）の構造'!K$53), NA())</f>
        <v>57825</v>
      </c>
      <c r="J67" s="181" t="e">
        <f>NA()</f>
        <v>#N/A</v>
      </c>
      <c r="K67" s="181" t="e">
        <f>NA()</f>
        <v>#N/A</v>
      </c>
      <c r="L67" s="181">
        <f>IF(ISNUMBER('将来負担比率（分子）の構造'!L$53), IF('将来負担比率（分子）の構造'!L$53 &lt; 0, 0, '将来負担比率（分子）の構造'!L$53), NA())</f>
        <v>68507</v>
      </c>
      <c r="M67" s="181" t="e">
        <f>NA()</f>
        <v>#N/A</v>
      </c>
      <c r="N67" s="181" t="e">
        <f>NA()</f>
        <v>#N/A</v>
      </c>
      <c r="O67" s="181">
        <f>IF(ISNUMBER('将来負担比率（分子）の構造'!M$53), IF('将来負担比率（分子）の構造'!M$53 &lt; 0, 0, '将来負担比率（分子）の構造'!M$53), NA())</f>
        <v>76913</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12472</v>
      </c>
      <c r="C72" s="185">
        <f>基金残高に係る経年分析!G55</f>
        <v>12163</v>
      </c>
      <c r="D72" s="185">
        <f>基金残高に係る経年分析!H55</f>
        <v>11153</v>
      </c>
    </row>
    <row r="73" spans="1:16" x14ac:dyDescent="0.15">
      <c r="A73" s="184" t="s">
        <v>77</v>
      </c>
      <c r="B73" s="185">
        <f>基金残高に係る経年分析!F56</f>
        <v>9316</v>
      </c>
      <c r="C73" s="185">
        <f>基金残高に係る経年分析!G56</f>
        <v>7476</v>
      </c>
      <c r="D73" s="185">
        <f>基金残高に係る経年分析!H56</f>
        <v>6793</v>
      </c>
    </row>
    <row r="74" spans="1:16" x14ac:dyDescent="0.15">
      <c r="A74" s="184" t="s">
        <v>78</v>
      </c>
      <c r="B74" s="185">
        <f>基金残高に係る経年分析!F57</f>
        <v>27334</v>
      </c>
      <c r="C74" s="185">
        <f>基金残高に係る経年分析!G57</f>
        <v>26779</v>
      </c>
      <c r="D74" s="185">
        <f>基金残高に係る経年分析!H57</f>
        <v>26155</v>
      </c>
    </row>
  </sheetData>
  <sheetProtection algorithmName="SHA-512" hashValue="cjiOrjgL+FWtgO6t+A6ljUPXJI6TfV55xIkKbISZ6ckzRaWc7Si4dIiBUWda3YH938O0Qml02JJseR3g8Ji93A==" saltValue="OJuNmwGPi/B+VUaQwlsI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X1" workbookViewId="0">
      <selection activeCell="BS22" sqref="BS22:CB22"/>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222</v>
      </c>
      <c r="C5" s="672"/>
      <c r="D5" s="672"/>
      <c r="E5" s="672"/>
      <c r="F5" s="672"/>
      <c r="G5" s="672"/>
      <c r="H5" s="672"/>
      <c r="I5" s="672"/>
      <c r="J5" s="672"/>
      <c r="K5" s="672"/>
      <c r="L5" s="672"/>
      <c r="M5" s="672"/>
      <c r="N5" s="672"/>
      <c r="O5" s="672"/>
      <c r="P5" s="672"/>
      <c r="Q5" s="673"/>
      <c r="R5" s="674">
        <v>53635757</v>
      </c>
      <c r="S5" s="675"/>
      <c r="T5" s="675"/>
      <c r="U5" s="675"/>
      <c r="V5" s="675"/>
      <c r="W5" s="675"/>
      <c r="X5" s="675"/>
      <c r="Y5" s="676"/>
      <c r="Z5" s="677">
        <v>19.100000000000001</v>
      </c>
      <c r="AA5" s="677"/>
      <c r="AB5" s="677"/>
      <c r="AC5" s="677"/>
      <c r="AD5" s="678">
        <v>49831282</v>
      </c>
      <c r="AE5" s="678"/>
      <c r="AF5" s="678"/>
      <c r="AG5" s="678"/>
      <c r="AH5" s="678"/>
      <c r="AI5" s="678"/>
      <c r="AJ5" s="678"/>
      <c r="AK5" s="678"/>
      <c r="AL5" s="679">
        <v>52.8</v>
      </c>
      <c r="AM5" s="680"/>
      <c r="AN5" s="680"/>
      <c r="AO5" s="681"/>
      <c r="AP5" s="671" t="s">
        <v>223</v>
      </c>
      <c r="AQ5" s="672"/>
      <c r="AR5" s="672"/>
      <c r="AS5" s="672"/>
      <c r="AT5" s="672"/>
      <c r="AU5" s="672"/>
      <c r="AV5" s="672"/>
      <c r="AW5" s="672"/>
      <c r="AX5" s="672"/>
      <c r="AY5" s="672"/>
      <c r="AZ5" s="672"/>
      <c r="BA5" s="672"/>
      <c r="BB5" s="672"/>
      <c r="BC5" s="672"/>
      <c r="BD5" s="672"/>
      <c r="BE5" s="672"/>
      <c r="BF5" s="673"/>
      <c r="BG5" s="685">
        <v>48034972</v>
      </c>
      <c r="BH5" s="686"/>
      <c r="BI5" s="686"/>
      <c r="BJ5" s="686"/>
      <c r="BK5" s="686"/>
      <c r="BL5" s="686"/>
      <c r="BM5" s="686"/>
      <c r="BN5" s="687"/>
      <c r="BO5" s="688">
        <v>89.6</v>
      </c>
      <c r="BP5" s="688"/>
      <c r="BQ5" s="688"/>
      <c r="BR5" s="688"/>
      <c r="BS5" s="689">
        <v>758607</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224</v>
      </c>
      <c r="CS5" s="668"/>
      <c r="CT5" s="668"/>
      <c r="CU5" s="668"/>
      <c r="CV5" s="668"/>
      <c r="CW5" s="668"/>
      <c r="CX5" s="668"/>
      <c r="CY5" s="669"/>
      <c r="CZ5" s="667" t="s">
        <v>216</v>
      </c>
      <c r="DA5" s="668"/>
      <c r="DB5" s="668"/>
      <c r="DC5" s="669"/>
      <c r="DD5" s="667" t="s">
        <v>225</v>
      </c>
      <c r="DE5" s="668"/>
      <c r="DF5" s="668"/>
      <c r="DG5" s="668"/>
      <c r="DH5" s="668"/>
      <c r="DI5" s="668"/>
      <c r="DJ5" s="668"/>
      <c r="DK5" s="668"/>
      <c r="DL5" s="668"/>
      <c r="DM5" s="668"/>
      <c r="DN5" s="668"/>
      <c r="DO5" s="668"/>
      <c r="DP5" s="669"/>
      <c r="DQ5" s="667" t="s">
        <v>226</v>
      </c>
      <c r="DR5" s="668"/>
      <c r="DS5" s="668"/>
      <c r="DT5" s="668"/>
      <c r="DU5" s="668"/>
      <c r="DV5" s="668"/>
      <c r="DW5" s="668"/>
      <c r="DX5" s="668"/>
      <c r="DY5" s="668"/>
      <c r="DZ5" s="668"/>
      <c r="EA5" s="668"/>
      <c r="EB5" s="668"/>
      <c r="EC5" s="669"/>
    </row>
    <row r="6" spans="2:143" ht="11.25" customHeight="1" x14ac:dyDescent="0.15">
      <c r="B6" s="682" t="s">
        <v>227</v>
      </c>
      <c r="C6" s="683"/>
      <c r="D6" s="683"/>
      <c r="E6" s="683"/>
      <c r="F6" s="683"/>
      <c r="G6" s="683"/>
      <c r="H6" s="683"/>
      <c r="I6" s="683"/>
      <c r="J6" s="683"/>
      <c r="K6" s="683"/>
      <c r="L6" s="683"/>
      <c r="M6" s="683"/>
      <c r="N6" s="683"/>
      <c r="O6" s="683"/>
      <c r="P6" s="683"/>
      <c r="Q6" s="684"/>
      <c r="R6" s="685">
        <v>1007834</v>
      </c>
      <c r="S6" s="686"/>
      <c r="T6" s="686"/>
      <c r="U6" s="686"/>
      <c r="V6" s="686"/>
      <c r="W6" s="686"/>
      <c r="X6" s="686"/>
      <c r="Y6" s="687"/>
      <c r="Z6" s="688">
        <v>0.4</v>
      </c>
      <c r="AA6" s="688"/>
      <c r="AB6" s="688"/>
      <c r="AC6" s="688"/>
      <c r="AD6" s="689">
        <v>1007834</v>
      </c>
      <c r="AE6" s="689"/>
      <c r="AF6" s="689"/>
      <c r="AG6" s="689"/>
      <c r="AH6" s="689"/>
      <c r="AI6" s="689"/>
      <c r="AJ6" s="689"/>
      <c r="AK6" s="689"/>
      <c r="AL6" s="690">
        <v>1.1000000000000001</v>
      </c>
      <c r="AM6" s="691"/>
      <c r="AN6" s="691"/>
      <c r="AO6" s="692"/>
      <c r="AP6" s="682" t="s">
        <v>228</v>
      </c>
      <c r="AQ6" s="683"/>
      <c r="AR6" s="683"/>
      <c r="AS6" s="683"/>
      <c r="AT6" s="683"/>
      <c r="AU6" s="683"/>
      <c r="AV6" s="683"/>
      <c r="AW6" s="683"/>
      <c r="AX6" s="683"/>
      <c r="AY6" s="683"/>
      <c r="AZ6" s="683"/>
      <c r="BA6" s="683"/>
      <c r="BB6" s="683"/>
      <c r="BC6" s="683"/>
      <c r="BD6" s="683"/>
      <c r="BE6" s="683"/>
      <c r="BF6" s="684"/>
      <c r="BG6" s="685">
        <v>48034972</v>
      </c>
      <c r="BH6" s="686"/>
      <c r="BI6" s="686"/>
      <c r="BJ6" s="686"/>
      <c r="BK6" s="686"/>
      <c r="BL6" s="686"/>
      <c r="BM6" s="686"/>
      <c r="BN6" s="687"/>
      <c r="BO6" s="688">
        <v>89.6</v>
      </c>
      <c r="BP6" s="688"/>
      <c r="BQ6" s="688"/>
      <c r="BR6" s="688"/>
      <c r="BS6" s="689">
        <v>758607</v>
      </c>
      <c r="BT6" s="689"/>
      <c r="BU6" s="689"/>
      <c r="BV6" s="689"/>
      <c r="BW6" s="689"/>
      <c r="BX6" s="689"/>
      <c r="BY6" s="689"/>
      <c r="BZ6" s="689"/>
      <c r="CA6" s="689"/>
      <c r="CB6" s="693"/>
      <c r="CD6" s="696" t="s">
        <v>229</v>
      </c>
      <c r="CE6" s="697"/>
      <c r="CF6" s="697"/>
      <c r="CG6" s="697"/>
      <c r="CH6" s="697"/>
      <c r="CI6" s="697"/>
      <c r="CJ6" s="697"/>
      <c r="CK6" s="697"/>
      <c r="CL6" s="697"/>
      <c r="CM6" s="697"/>
      <c r="CN6" s="697"/>
      <c r="CO6" s="697"/>
      <c r="CP6" s="697"/>
      <c r="CQ6" s="698"/>
      <c r="CR6" s="685">
        <v>765061</v>
      </c>
      <c r="CS6" s="686"/>
      <c r="CT6" s="686"/>
      <c r="CU6" s="686"/>
      <c r="CV6" s="686"/>
      <c r="CW6" s="686"/>
      <c r="CX6" s="686"/>
      <c r="CY6" s="687"/>
      <c r="CZ6" s="679">
        <v>0.3</v>
      </c>
      <c r="DA6" s="680"/>
      <c r="DB6" s="680"/>
      <c r="DC6" s="699"/>
      <c r="DD6" s="694" t="s">
        <v>134</v>
      </c>
      <c r="DE6" s="686"/>
      <c r="DF6" s="686"/>
      <c r="DG6" s="686"/>
      <c r="DH6" s="686"/>
      <c r="DI6" s="686"/>
      <c r="DJ6" s="686"/>
      <c r="DK6" s="686"/>
      <c r="DL6" s="686"/>
      <c r="DM6" s="686"/>
      <c r="DN6" s="686"/>
      <c r="DO6" s="686"/>
      <c r="DP6" s="687"/>
      <c r="DQ6" s="694">
        <v>764995</v>
      </c>
      <c r="DR6" s="686"/>
      <c r="DS6" s="686"/>
      <c r="DT6" s="686"/>
      <c r="DU6" s="686"/>
      <c r="DV6" s="686"/>
      <c r="DW6" s="686"/>
      <c r="DX6" s="686"/>
      <c r="DY6" s="686"/>
      <c r="DZ6" s="686"/>
      <c r="EA6" s="686"/>
      <c r="EB6" s="686"/>
      <c r="EC6" s="695"/>
    </row>
    <row r="7" spans="2:143" ht="11.25" customHeight="1" x14ac:dyDescent="0.15">
      <c r="B7" s="682" t="s">
        <v>230</v>
      </c>
      <c r="C7" s="683"/>
      <c r="D7" s="683"/>
      <c r="E7" s="683"/>
      <c r="F7" s="683"/>
      <c r="G7" s="683"/>
      <c r="H7" s="683"/>
      <c r="I7" s="683"/>
      <c r="J7" s="683"/>
      <c r="K7" s="683"/>
      <c r="L7" s="683"/>
      <c r="M7" s="683"/>
      <c r="N7" s="683"/>
      <c r="O7" s="683"/>
      <c r="P7" s="683"/>
      <c r="Q7" s="684"/>
      <c r="R7" s="685">
        <v>33812</v>
      </c>
      <c r="S7" s="686"/>
      <c r="T7" s="686"/>
      <c r="U7" s="686"/>
      <c r="V7" s="686"/>
      <c r="W7" s="686"/>
      <c r="X7" s="686"/>
      <c r="Y7" s="687"/>
      <c r="Z7" s="688">
        <v>0</v>
      </c>
      <c r="AA7" s="688"/>
      <c r="AB7" s="688"/>
      <c r="AC7" s="688"/>
      <c r="AD7" s="689">
        <v>33812</v>
      </c>
      <c r="AE7" s="689"/>
      <c r="AF7" s="689"/>
      <c r="AG7" s="689"/>
      <c r="AH7" s="689"/>
      <c r="AI7" s="689"/>
      <c r="AJ7" s="689"/>
      <c r="AK7" s="689"/>
      <c r="AL7" s="690">
        <v>0</v>
      </c>
      <c r="AM7" s="691"/>
      <c r="AN7" s="691"/>
      <c r="AO7" s="692"/>
      <c r="AP7" s="682" t="s">
        <v>231</v>
      </c>
      <c r="AQ7" s="683"/>
      <c r="AR7" s="683"/>
      <c r="AS7" s="683"/>
      <c r="AT7" s="683"/>
      <c r="AU7" s="683"/>
      <c r="AV7" s="683"/>
      <c r="AW7" s="683"/>
      <c r="AX7" s="683"/>
      <c r="AY7" s="683"/>
      <c r="AZ7" s="683"/>
      <c r="BA7" s="683"/>
      <c r="BB7" s="683"/>
      <c r="BC7" s="683"/>
      <c r="BD7" s="683"/>
      <c r="BE7" s="683"/>
      <c r="BF7" s="684"/>
      <c r="BG7" s="685">
        <v>24139647</v>
      </c>
      <c r="BH7" s="686"/>
      <c r="BI7" s="686"/>
      <c r="BJ7" s="686"/>
      <c r="BK7" s="686"/>
      <c r="BL7" s="686"/>
      <c r="BM7" s="686"/>
      <c r="BN7" s="687"/>
      <c r="BO7" s="688">
        <v>45</v>
      </c>
      <c r="BP7" s="688"/>
      <c r="BQ7" s="688"/>
      <c r="BR7" s="688"/>
      <c r="BS7" s="689">
        <v>758607</v>
      </c>
      <c r="BT7" s="689"/>
      <c r="BU7" s="689"/>
      <c r="BV7" s="689"/>
      <c r="BW7" s="689"/>
      <c r="BX7" s="689"/>
      <c r="BY7" s="689"/>
      <c r="BZ7" s="689"/>
      <c r="CA7" s="689"/>
      <c r="CB7" s="693"/>
      <c r="CD7" s="700" t="s">
        <v>232</v>
      </c>
      <c r="CE7" s="701"/>
      <c r="CF7" s="701"/>
      <c r="CG7" s="701"/>
      <c r="CH7" s="701"/>
      <c r="CI7" s="701"/>
      <c r="CJ7" s="701"/>
      <c r="CK7" s="701"/>
      <c r="CL7" s="701"/>
      <c r="CM7" s="701"/>
      <c r="CN7" s="701"/>
      <c r="CO7" s="701"/>
      <c r="CP7" s="701"/>
      <c r="CQ7" s="702"/>
      <c r="CR7" s="685">
        <v>67425636</v>
      </c>
      <c r="CS7" s="686"/>
      <c r="CT7" s="686"/>
      <c r="CU7" s="686"/>
      <c r="CV7" s="686"/>
      <c r="CW7" s="686"/>
      <c r="CX7" s="686"/>
      <c r="CY7" s="687"/>
      <c r="CZ7" s="688">
        <v>24.5</v>
      </c>
      <c r="DA7" s="688"/>
      <c r="DB7" s="688"/>
      <c r="DC7" s="688"/>
      <c r="DD7" s="694">
        <v>7266925</v>
      </c>
      <c r="DE7" s="686"/>
      <c r="DF7" s="686"/>
      <c r="DG7" s="686"/>
      <c r="DH7" s="686"/>
      <c r="DI7" s="686"/>
      <c r="DJ7" s="686"/>
      <c r="DK7" s="686"/>
      <c r="DL7" s="686"/>
      <c r="DM7" s="686"/>
      <c r="DN7" s="686"/>
      <c r="DO7" s="686"/>
      <c r="DP7" s="687"/>
      <c r="DQ7" s="694">
        <v>14210519</v>
      </c>
      <c r="DR7" s="686"/>
      <c r="DS7" s="686"/>
      <c r="DT7" s="686"/>
      <c r="DU7" s="686"/>
      <c r="DV7" s="686"/>
      <c r="DW7" s="686"/>
      <c r="DX7" s="686"/>
      <c r="DY7" s="686"/>
      <c r="DZ7" s="686"/>
      <c r="EA7" s="686"/>
      <c r="EB7" s="686"/>
      <c r="EC7" s="695"/>
    </row>
    <row r="8" spans="2:143" ht="11.25" customHeight="1" x14ac:dyDescent="0.15">
      <c r="B8" s="682" t="s">
        <v>233</v>
      </c>
      <c r="C8" s="683"/>
      <c r="D8" s="683"/>
      <c r="E8" s="683"/>
      <c r="F8" s="683"/>
      <c r="G8" s="683"/>
      <c r="H8" s="683"/>
      <c r="I8" s="683"/>
      <c r="J8" s="683"/>
      <c r="K8" s="683"/>
      <c r="L8" s="683"/>
      <c r="M8" s="683"/>
      <c r="N8" s="683"/>
      <c r="O8" s="683"/>
      <c r="P8" s="683"/>
      <c r="Q8" s="684"/>
      <c r="R8" s="685">
        <v>120753</v>
      </c>
      <c r="S8" s="686"/>
      <c r="T8" s="686"/>
      <c r="U8" s="686"/>
      <c r="V8" s="686"/>
      <c r="W8" s="686"/>
      <c r="X8" s="686"/>
      <c r="Y8" s="687"/>
      <c r="Z8" s="688">
        <v>0</v>
      </c>
      <c r="AA8" s="688"/>
      <c r="AB8" s="688"/>
      <c r="AC8" s="688"/>
      <c r="AD8" s="689">
        <v>120753</v>
      </c>
      <c r="AE8" s="689"/>
      <c r="AF8" s="689"/>
      <c r="AG8" s="689"/>
      <c r="AH8" s="689"/>
      <c r="AI8" s="689"/>
      <c r="AJ8" s="689"/>
      <c r="AK8" s="689"/>
      <c r="AL8" s="690">
        <v>0.1</v>
      </c>
      <c r="AM8" s="691"/>
      <c r="AN8" s="691"/>
      <c r="AO8" s="692"/>
      <c r="AP8" s="682" t="s">
        <v>234</v>
      </c>
      <c r="AQ8" s="683"/>
      <c r="AR8" s="683"/>
      <c r="AS8" s="683"/>
      <c r="AT8" s="683"/>
      <c r="AU8" s="683"/>
      <c r="AV8" s="683"/>
      <c r="AW8" s="683"/>
      <c r="AX8" s="683"/>
      <c r="AY8" s="683"/>
      <c r="AZ8" s="683"/>
      <c r="BA8" s="683"/>
      <c r="BB8" s="683"/>
      <c r="BC8" s="683"/>
      <c r="BD8" s="683"/>
      <c r="BE8" s="683"/>
      <c r="BF8" s="684"/>
      <c r="BG8" s="685">
        <v>681227</v>
      </c>
      <c r="BH8" s="686"/>
      <c r="BI8" s="686"/>
      <c r="BJ8" s="686"/>
      <c r="BK8" s="686"/>
      <c r="BL8" s="686"/>
      <c r="BM8" s="686"/>
      <c r="BN8" s="687"/>
      <c r="BO8" s="688">
        <v>1.3</v>
      </c>
      <c r="BP8" s="688"/>
      <c r="BQ8" s="688"/>
      <c r="BR8" s="688"/>
      <c r="BS8" s="694" t="s">
        <v>134</v>
      </c>
      <c r="BT8" s="686"/>
      <c r="BU8" s="686"/>
      <c r="BV8" s="686"/>
      <c r="BW8" s="686"/>
      <c r="BX8" s="686"/>
      <c r="BY8" s="686"/>
      <c r="BZ8" s="686"/>
      <c r="CA8" s="686"/>
      <c r="CB8" s="695"/>
      <c r="CD8" s="700" t="s">
        <v>235</v>
      </c>
      <c r="CE8" s="701"/>
      <c r="CF8" s="701"/>
      <c r="CG8" s="701"/>
      <c r="CH8" s="701"/>
      <c r="CI8" s="701"/>
      <c r="CJ8" s="701"/>
      <c r="CK8" s="701"/>
      <c r="CL8" s="701"/>
      <c r="CM8" s="701"/>
      <c r="CN8" s="701"/>
      <c r="CO8" s="701"/>
      <c r="CP8" s="701"/>
      <c r="CQ8" s="702"/>
      <c r="CR8" s="685">
        <v>88086169</v>
      </c>
      <c r="CS8" s="686"/>
      <c r="CT8" s="686"/>
      <c r="CU8" s="686"/>
      <c r="CV8" s="686"/>
      <c r="CW8" s="686"/>
      <c r="CX8" s="686"/>
      <c r="CY8" s="687"/>
      <c r="CZ8" s="688">
        <v>32</v>
      </c>
      <c r="DA8" s="688"/>
      <c r="DB8" s="688"/>
      <c r="DC8" s="688"/>
      <c r="DD8" s="694">
        <v>1748033</v>
      </c>
      <c r="DE8" s="686"/>
      <c r="DF8" s="686"/>
      <c r="DG8" s="686"/>
      <c r="DH8" s="686"/>
      <c r="DI8" s="686"/>
      <c r="DJ8" s="686"/>
      <c r="DK8" s="686"/>
      <c r="DL8" s="686"/>
      <c r="DM8" s="686"/>
      <c r="DN8" s="686"/>
      <c r="DO8" s="686"/>
      <c r="DP8" s="687"/>
      <c r="DQ8" s="694">
        <v>37971821</v>
      </c>
      <c r="DR8" s="686"/>
      <c r="DS8" s="686"/>
      <c r="DT8" s="686"/>
      <c r="DU8" s="686"/>
      <c r="DV8" s="686"/>
      <c r="DW8" s="686"/>
      <c r="DX8" s="686"/>
      <c r="DY8" s="686"/>
      <c r="DZ8" s="686"/>
      <c r="EA8" s="686"/>
      <c r="EB8" s="686"/>
      <c r="EC8" s="695"/>
    </row>
    <row r="9" spans="2:143" ht="11.25" customHeight="1" x14ac:dyDescent="0.15">
      <c r="B9" s="682" t="s">
        <v>236</v>
      </c>
      <c r="C9" s="683"/>
      <c r="D9" s="683"/>
      <c r="E9" s="683"/>
      <c r="F9" s="683"/>
      <c r="G9" s="683"/>
      <c r="H9" s="683"/>
      <c r="I9" s="683"/>
      <c r="J9" s="683"/>
      <c r="K9" s="683"/>
      <c r="L9" s="683"/>
      <c r="M9" s="683"/>
      <c r="N9" s="683"/>
      <c r="O9" s="683"/>
      <c r="P9" s="683"/>
      <c r="Q9" s="684"/>
      <c r="R9" s="685">
        <v>154351</v>
      </c>
      <c r="S9" s="686"/>
      <c r="T9" s="686"/>
      <c r="U9" s="686"/>
      <c r="V9" s="686"/>
      <c r="W9" s="686"/>
      <c r="X9" s="686"/>
      <c r="Y9" s="687"/>
      <c r="Z9" s="688">
        <v>0.1</v>
      </c>
      <c r="AA9" s="688"/>
      <c r="AB9" s="688"/>
      <c r="AC9" s="688"/>
      <c r="AD9" s="689">
        <v>154351</v>
      </c>
      <c r="AE9" s="689"/>
      <c r="AF9" s="689"/>
      <c r="AG9" s="689"/>
      <c r="AH9" s="689"/>
      <c r="AI9" s="689"/>
      <c r="AJ9" s="689"/>
      <c r="AK9" s="689"/>
      <c r="AL9" s="690">
        <v>0.2</v>
      </c>
      <c r="AM9" s="691"/>
      <c r="AN9" s="691"/>
      <c r="AO9" s="692"/>
      <c r="AP9" s="682" t="s">
        <v>237</v>
      </c>
      <c r="AQ9" s="683"/>
      <c r="AR9" s="683"/>
      <c r="AS9" s="683"/>
      <c r="AT9" s="683"/>
      <c r="AU9" s="683"/>
      <c r="AV9" s="683"/>
      <c r="AW9" s="683"/>
      <c r="AX9" s="683"/>
      <c r="AY9" s="683"/>
      <c r="AZ9" s="683"/>
      <c r="BA9" s="683"/>
      <c r="BB9" s="683"/>
      <c r="BC9" s="683"/>
      <c r="BD9" s="683"/>
      <c r="BE9" s="683"/>
      <c r="BF9" s="684"/>
      <c r="BG9" s="685">
        <v>19099456</v>
      </c>
      <c r="BH9" s="686"/>
      <c r="BI9" s="686"/>
      <c r="BJ9" s="686"/>
      <c r="BK9" s="686"/>
      <c r="BL9" s="686"/>
      <c r="BM9" s="686"/>
      <c r="BN9" s="687"/>
      <c r="BO9" s="688">
        <v>35.6</v>
      </c>
      <c r="BP9" s="688"/>
      <c r="BQ9" s="688"/>
      <c r="BR9" s="688"/>
      <c r="BS9" s="694" t="s">
        <v>134</v>
      </c>
      <c r="BT9" s="686"/>
      <c r="BU9" s="686"/>
      <c r="BV9" s="686"/>
      <c r="BW9" s="686"/>
      <c r="BX9" s="686"/>
      <c r="BY9" s="686"/>
      <c r="BZ9" s="686"/>
      <c r="CA9" s="686"/>
      <c r="CB9" s="695"/>
      <c r="CD9" s="700" t="s">
        <v>238</v>
      </c>
      <c r="CE9" s="701"/>
      <c r="CF9" s="701"/>
      <c r="CG9" s="701"/>
      <c r="CH9" s="701"/>
      <c r="CI9" s="701"/>
      <c r="CJ9" s="701"/>
      <c r="CK9" s="701"/>
      <c r="CL9" s="701"/>
      <c r="CM9" s="701"/>
      <c r="CN9" s="701"/>
      <c r="CO9" s="701"/>
      <c r="CP9" s="701"/>
      <c r="CQ9" s="702"/>
      <c r="CR9" s="685">
        <v>29121809</v>
      </c>
      <c r="CS9" s="686"/>
      <c r="CT9" s="686"/>
      <c r="CU9" s="686"/>
      <c r="CV9" s="686"/>
      <c r="CW9" s="686"/>
      <c r="CX9" s="686"/>
      <c r="CY9" s="687"/>
      <c r="CZ9" s="688">
        <v>10.6</v>
      </c>
      <c r="DA9" s="688"/>
      <c r="DB9" s="688"/>
      <c r="DC9" s="688"/>
      <c r="DD9" s="694">
        <v>570206</v>
      </c>
      <c r="DE9" s="686"/>
      <c r="DF9" s="686"/>
      <c r="DG9" s="686"/>
      <c r="DH9" s="686"/>
      <c r="DI9" s="686"/>
      <c r="DJ9" s="686"/>
      <c r="DK9" s="686"/>
      <c r="DL9" s="686"/>
      <c r="DM9" s="686"/>
      <c r="DN9" s="686"/>
      <c r="DO9" s="686"/>
      <c r="DP9" s="687"/>
      <c r="DQ9" s="694">
        <v>11861588</v>
      </c>
      <c r="DR9" s="686"/>
      <c r="DS9" s="686"/>
      <c r="DT9" s="686"/>
      <c r="DU9" s="686"/>
      <c r="DV9" s="686"/>
      <c r="DW9" s="686"/>
      <c r="DX9" s="686"/>
      <c r="DY9" s="686"/>
      <c r="DZ9" s="686"/>
      <c r="EA9" s="686"/>
      <c r="EB9" s="686"/>
      <c r="EC9" s="695"/>
    </row>
    <row r="10" spans="2:143" ht="11.25" customHeight="1" x14ac:dyDescent="0.15">
      <c r="B10" s="682" t="s">
        <v>239</v>
      </c>
      <c r="C10" s="683"/>
      <c r="D10" s="683"/>
      <c r="E10" s="683"/>
      <c r="F10" s="683"/>
      <c r="G10" s="683"/>
      <c r="H10" s="683"/>
      <c r="I10" s="683"/>
      <c r="J10" s="683"/>
      <c r="K10" s="683"/>
      <c r="L10" s="683"/>
      <c r="M10" s="683"/>
      <c r="N10" s="683"/>
      <c r="O10" s="683"/>
      <c r="P10" s="683"/>
      <c r="Q10" s="684"/>
      <c r="R10" s="685" t="s">
        <v>134</v>
      </c>
      <c r="S10" s="686"/>
      <c r="T10" s="686"/>
      <c r="U10" s="686"/>
      <c r="V10" s="686"/>
      <c r="W10" s="686"/>
      <c r="X10" s="686"/>
      <c r="Y10" s="687"/>
      <c r="Z10" s="688" t="s">
        <v>134</v>
      </c>
      <c r="AA10" s="688"/>
      <c r="AB10" s="688"/>
      <c r="AC10" s="688"/>
      <c r="AD10" s="689" t="s">
        <v>134</v>
      </c>
      <c r="AE10" s="689"/>
      <c r="AF10" s="689"/>
      <c r="AG10" s="689"/>
      <c r="AH10" s="689"/>
      <c r="AI10" s="689"/>
      <c r="AJ10" s="689"/>
      <c r="AK10" s="689"/>
      <c r="AL10" s="690" t="s">
        <v>134</v>
      </c>
      <c r="AM10" s="691"/>
      <c r="AN10" s="691"/>
      <c r="AO10" s="692"/>
      <c r="AP10" s="682" t="s">
        <v>240</v>
      </c>
      <c r="AQ10" s="683"/>
      <c r="AR10" s="683"/>
      <c r="AS10" s="683"/>
      <c r="AT10" s="683"/>
      <c r="AU10" s="683"/>
      <c r="AV10" s="683"/>
      <c r="AW10" s="683"/>
      <c r="AX10" s="683"/>
      <c r="AY10" s="683"/>
      <c r="AZ10" s="683"/>
      <c r="BA10" s="683"/>
      <c r="BB10" s="683"/>
      <c r="BC10" s="683"/>
      <c r="BD10" s="683"/>
      <c r="BE10" s="683"/>
      <c r="BF10" s="684"/>
      <c r="BG10" s="685">
        <v>1104073</v>
      </c>
      <c r="BH10" s="686"/>
      <c r="BI10" s="686"/>
      <c r="BJ10" s="686"/>
      <c r="BK10" s="686"/>
      <c r="BL10" s="686"/>
      <c r="BM10" s="686"/>
      <c r="BN10" s="687"/>
      <c r="BO10" s="688">
        <v>2.1</v>
      </c>
      <c r="BP10" s="688"/>
      <c r="BQ10" s="688"/>
      <c r="BR10" s="688"/>
      <c r="BS10" s="694" t="s">
        <v>134</v>
      </c>
      <c r="BT10" s="686"/>
      <c r="BU10" s="686"/>
      <c r="BV10" s="686"/>
      <c r="BW10" s="686"/>
      <c r="BX10" s="686"/>
      <c r="BY10" s="686"/>
      <c r="BZ10" s="686"/>
      <c r="CA10" s="686"/>
      <c r="CB10" s="695"/>
      <c r="CD10" s="700" t="s">
        <v>241</v>
      </c>
      <c r="CE10" s="701"/>
      <c r="CF10" s="701"/>
      <c r="CG10" s="701"/>
      <c r="CH10" s="701"/>
      <c r="CI10" s="701"/>
      <c r="CJ10" s="701"/>
      <c r="CK10" s="701"/>
      <c r="CL10" s="701"/>
      <c r="CM10" s="701"/>
      <c r="CN10" s="701"/>
      <c r="CO10" s="701"/>
      <c r="CP10" s="701"/>
      <c r="CQ10" s="702"/>
      <c r="CR10" s="685" t="s">
        <v>134</v>
      </c>
      <c r="CS10" s="686"/>
      <c r="CT10" s="686"/>
      <c r="CU10" s="686"/>
      <c r="CV10" s="686"/>
      <c r="CW10" s="686"/>
      <c r="CX10" s="686"/>
      <c r="CY10" s="687"/>
      <c r="CZ10" s="688" t="s">
        <v>134</v>
      </c>
      <c r="DA10" s="688"/>
      <c r="DB10" s="688"/>
      <c r="DC10" s="688"/>
      <c r="DD10" s="694" t="s">
        <v>134</v>
      </c>
      <c r="DE10" s="686"/>
      <c r="DF10" s="686"/>
      <c r="DG10" s="686"/>
      <c r="DH10" s="686"/>
      <c r="DI10" s="686"/>
      <c r="DJ10" s="686"/>
      <c r="DK10" s="686"/>
      <c r="DL10" s="686"/>
      <c r="DM10" s="686"/>
      <c r="DN10" s="686"/>
      <c r="DO10" s="686"/>
      <c r="DP10" s="687"/>
      <c r="DQ10" s="694" t="s">
        <v>134</v>
      </c>
      <c r="DR10" s="686"/>
      <c r="DS10" s="686"/>
      <c r="DT10" s="686"/>
      <c r="DU10" s="686"/>
      <c r="DV10" s="686"/>
      <c r="DW10" s="686"/>
      <c r="DX10" s="686"/>
      <c r="DY10" s="686"/>
      <c r="DZ10" s="686"/>
      <c r="EA10" s="686"/>
      <c r="EB10" s="686"/>
      <c r="EC10" s="695"/>
    </row>
    <row r="11" spans="2:143" ht="11.25" customHeight="1" x14ac:dyDescent="0.15">
      <c r="B11" s="682" t="s">
        <v>242</v>
      </c>
      <c r="C11" s="683"/>
      <c r="D11" s="683"/>
      <c r="E11" s="683"/>
      <c r="F11" s="683"/>
      <c r="G11" s="683"/>
      <c r="H11" s="683"/>
      <c r="I11" s="683"/>
      <c r="J11" s="683"/>
      <c r="K11" s="683"/>
      <c r="L11" s="683"/>
      <c r="M11" s="683"/>
      <c r="N11" s="683"/>
      <c r="O11" s="683"/>
      <c r="P11" s="683"/>
      <c r="Q11" s="684"/>
      <c r="R11" s="685">
        <v>9545509</v>
      </c>
      <c r="S11" s="686"/>
      <c r="T11" s="686"/>
      <c r="U11" s="686"/>
      <c r="V11" s="686"/>
      <c r="W11" s="686"/>
      <c r="X11" s="686"/>
      <c r="Y11" s="687"/>
      <c r="Z11" s="690">
        <v>3.4</v>
      </c>
      <c r="AA11" s="691"/>
      <c r="AB11" s="691"/>
      <c r="AC11" s="703"/>
      <c r="AD11" s="694">
        <v>9545509</v>
      </c>
      <c r="AE11" s="686"/>
      <c r="AF11" s="686"/>
      <c r="AG11" s="686"/>
      <c r="AH11" s="686"/>
      <c r="AI11" s="686"/>
      <c r="AJ11" s="686"/>
      <c r="AK11" s="687"/>
      <c r="AL11" s="690">
        <v>10.1</v>
      </c>
      <c r="AM11" s="691"/>
      <c r="AN11" s="691"/>
      <c r="AO11" s="692"/>
      <c r="AP11" s="682" t="s">
        <v>243</v>
      </c>
      <c r="AQ11" s="683"/>
      <c r="AR11" s="683"/>
      <c r="AS11" s="683"/>
      <c r="AT11" s="683"/>
      <c r="AU11" s="683"/>
      <c r="AV11" s="683"/>
      <c r="AW11" s="683"/>
      <c r="AX11" s="683"/>
      <c r="AY11" s="683"/>
      <c r="AZ11" s="683"/>
      <c r="BA11" s="683"/>
      <c r="BB11" s="683"/>
      <c r="BC11" s="683"/>
      <c r="BD11" s="683"/>
      <c r="BE11" s="683"/>
      <c r="BF11" s="684"/>
      <c r="BG11" s="685">
        <v>3254891</v>
      </c>
      <c r="BH11" s="686"/>
      <c r="BI11" s="686"/>
      <c r="BJ11" s="686"/>
      <c r="BK11" s="686"/>
      <c r="BL11" s="686"/>
      <c r="BM11" s="686"/>
      <c r="BN11" s="687"/>
      <c r="BO11" s="688">
        <v>6.1</v>
      </c>
      <c r="BP11" s="688"/>
      <c r="BQ11" s="688"/>
      <c r="BR11" s="688"/>
      <c r="BS11" s="694">
        <v>758607</v>
      </c>
      <c r="BT11" s="686"/>
      <c r="BU11" s="686"/>
      <c r="BV11" s="686"/>
      <c r="BW11" s="686"/>
      <c r="BX11" s="686"/>
      <c r="BY11" s="686"/>
      <c r="BZ11" s="686"/>
      <c r="CA11" s="686"/>
      <c r="CB11" s="695"/>
      <c r="CD11" s="700" t="s">
        <v>244</v>
      </c>
      <c r="CE11" s="701"/>
      <c r="CF11" s="701"/>
      <c r="CG11" s="701"/>
      <c r="CH11" s="701"/>
      <c r="CI11" s="701"/>
      <c r="CJ11" s="701"/>
      <c r="CK11" s="701"/>
      <c r="CL11" s="701"/>
      <c r="CM11" s="701"/>
      <c r="CN11" s="701"/>
      <c r="CO11" s="701"/>
      <c r="CP11" s="701"/>
      <c r="CQ11" s="702"/>
      <c r="CR11" s="685">
        <v>3279466</v>
      </c>
      <c r="CS11" s="686"/>
      <c r="CT11" s="686"/>
      <c r="CU11" s="686"/>
      <c r="CV11" s="686"/>
      <c r="CW11" s="686"/>
      <c r="CX11" s="686"/>
      <c r="CY11" s="687"/>
      <c r="CZ11" s="688">
        <v>1.2</v>
      </c>
      <c r="DA11" s="688"/>
      <c r="DB11" s="688"/>
      <c r="DC11" s="688"/>
      <c r="DD11" s="694">
        <v>916281</v>
      </c>
      <c r="DE11" s="686"/>
      <c r="DF11" s="686"/>
      <c r="DG11" s="686"/>
      <c r="DH11" s="686"/>
      <c r="DI11" s="686"/>
      <c r="DJ11" s="686"/>
      <c r="DK11" s="686"/>
      <c r="DL11" s="686"/>
      <c r="DM11" s="686"/>
      <c r="DN11" s="686"/>
      <c r="DO11" s="686"/>
      <c r="DP11" s="687"/>
      <c r="DQ11" s="694">
        <v>1549490</v>
      </c>
      <c r="DR11" s="686"/>
      <c r="DS11" s="686"/>
      <c r="DT11" s="686"/>
      <c r="DU11" s="686"/>
      <c r="DV11" s="686"/>
      <c r="DW11" s="686"/>
      <c r="DX11" s="686"/>
      <c r="DY11" s="686"/>
      <c r="DZ11" s="686"/>
      <c r="EA11" s="686"/>
      <c r="EB11" s="686"/>
      <c r="EC11" s="695"/>
    </row>
    <row r="12" spans="2:143" ht="11.25" customHeight="1" x14ac:dyDescent="0.15">
      <c r="B12" s="682" t="s">
        <v>245</v>
      </c>
      <c r="C12" s="683"/>
      <c r="D12" s="683"/>
      <c r="E12" s="683"/>
      <c r="F12" s="683"/>
      <c r="G12" s="683"/>
      <c r="H12" s="683"/>
      <c r="I12" s="683"/>
      <c r="J12" s="683"/>
      <c r="K12" s="683"/>
      <c r="L12" s="683"/>
      <c r="M12" s="683"/>
      <c r="N12" s="683"/>
      <c r="O12" s="683"/>
      <c r="P12" s="683"/>
      <c r="Q12" s="684"/>
      <c r="R12" s="685">
        <v>40791</v>
      </c>
      <c r="S12" s="686"/>
      <c r="T12" s="686"/>
      <c r="U12" s="686"/>
      <c r="V12" s="686"/>
      <c r="W12" s="686"/>
      <c r="X12" s="686"/>
      <c r="Y12" s="687"/>
      <c r="Z12" s="688">
        <v>0</v>
      </c>
      <c r="AA12" s="688"/>
      <c r="AB12" s="688"/>
      <c r="AC12" s="688"/>
      <c r="AD12" s="689">
        <v>40791</v>
      </c>
      <c r="AE12" s="689"/>
      <c r="AF12" s="689"/>
      <c r="AG12" s="689"/>
      <c r="AH12" s="689"/>
      <c r="AI12" s="689"/>
      <c r="AJ12" s="689"/>
      <c r="AK12" s="689"/>
      <c r="AL12" s="690">
        <v>0</v>
      </c>
      <c r="AM12" s="691"/>
      <c r="AN12" s="691"/>
      <c r="AO12" s="692"/>
      <c r="AP12" s="682" t="s">
        <v>246</v>
      </c>
      <c r="AQ12" s="683"/>
      <c r="AR12" s="683"/>
      <c r="AS12" s="683"/>
      <c r="AT12" s="683"/>
      <c r="AU12" s="683"/>
      <c r="AV12" s="683"/>
      <c r="AW12" s="683"/>
      <c r="AX12" s="683"/>
      <c r="AY12" s="683"/>
      <c r="AZ12" s="683"/>
      <c r="BA12" s="683"/>
      <c r="BB12" s="683"/>
      <c r="BC12" s="683"/>
      <c r="BD12" s="683"/>
      <c r="BE12" s="683"/>
      <c r="BF12" s="684"/>
      <c r="BG12" s="685">
        <v>20390911</v>
      </c>
      <c r="BH12" s="686"/>
      <c r="BI12" s="686"/>
      <c r="BJ12" s="686"/>
      <c r="BK12" s="686"/>
      <c r="BL12" s="686"/>
      <c r="BM12" s="686"/>
      <c r="BN12" s="687"/>
      <c r="BO12" s="688">
        <v>38</v>
      </c>
      <c r="BP12" s="688"/>
      <c r="BQ12" s="688"/>
      <c r="BR12" s="688"/>
      <c r="BS12" s="694" t="s">
        <v>134</v>
      </c>
      <c r="BT12" s="686"/>
      <c r="BU12" s="686"/>
      <c r="BV12" s="686"/>
      <c r="BW12" s="686"/>
      <c r="BX12" s="686"/>
      <c r="BY12" s="686"/>
      <c r="BZ12" s="686"/>
      <c r="CA12" s="686"/>
      <c r="CB12" s="695"/>
      <c r="CD12" s="700" t="s">
        <v>247</v>
      </c>
      <c r="CE12" s="701"/>
      <c r="CF12" s="701"/>
      <c r="CG12" s="701"/>
      <c r="CH12" s="701"/>
      <c r="CI12" s="701"/>
      <c r="CJ12" s="701"/>
      <c r="CK12" s="701"/>
      <c r="CL12" s="701"/>
      <c r="CM12" s="701"/>
      <c r="CN12" s="701"/>
      <c r="CO12" s="701"/>
      <c r="CP12" s="701"/>
      <c r="CQ12" s="702"/>
      <c r="CR12" s="685">
        <v>17071197</v>
      </c>
      <c r="CS12" s="686"/>
      <c r="CT12" s="686"/>
      <c r="CU12" s="686"/>
      <c r="CV12" s="686"/>
      <c r="CW12" s="686"/>
      <c r="CX12" s="686"/>
      <c r="CY12" s="687"/>
      <c r="CZ12" s="688">
        <v>6.2</v>
      </c>
      <c r="DA12" s="688"/>
      <c r="DB12" s="688"/>
      <c r="DC12" s="688"/>
      <c r="DD12" s="694">
        <v>8316760</v>
      </c>
      <c r="DE12" s="686"/>
      <c r="DF12" s="686"/>
      <c r="DG12" s="686"/>
      <c r="DH12" s="686"/>
      <c r="DI12" s="686"/>
      <c r="DJ12" s="686"/>
      <c r="DK12" s="686"/>
      <c r="DL12" s="686"/>
      <c r="DM12" s="686"/>
      <c r="DN12" s="686"/>
      <c r="DO12" s="686"/>
      <c r="DP12" s="687"/>
      <c r="DQ12" s="694">
        <v>5333235</v>
      </c>
      <c r="DR12" s="686"/>
      <c r="DS12" s="686"/>
      <c r="DT12" s="686"/>
      <c r="DU12" s="686"/>
      <c r="DV12" s="686"/>
      <c r="DW12" s="686"/>
      <c r="DX12" s="686"/>
      <c r="DY12" s="686"/>
      <c r="DZ12" s="686"/>
      <c r="EA12" s="686"/>
      <c r="EB12" s="686"/>
      <c r="EC12" s="695"/>
    </row>
    <row r="13" spans="2:143" ht="11.25" customHeight="1" x14ac:dyDescent="0.15">
      <c r="B13" s="682" t="s">
        <v>248</v>
      </c>
      <c r="C13" s="683"/>
      <c r="D13" s="683"/>
      <c r="E13" s="683"/>
      <c r="F13" s="683"/>
      <c r="G13" s="683"/>
      <c r="H13" s="683"/>
      <c r="I13" s="683"/>
      <c r="J13" s="683"/>
      <c r="K13" s="683"/>
      <c r="L13" s="683"/>
      <c r="M13" s="683"/>
      <c r="N13" s="683"/>
      <c r="O13" s="683"/>
      <c r="P13" s="683"/>
      <c r="Q13" s="684"/>
      <c r="R13" s="685" t="s">
        <v>134</v>
      </c>
      <c r="S13" s="686"/>
      <c r="T13" s="686"/>
      <c r="U13" s="686"/>
      <c r="V13" s="686"/>
      <c r="W13" s="686"/>
      <c r="X13" s="686"/>
      <c r="Y13" s="687"/>
      <c r="Z13" s="688" t="s">
        <v>134</v>
      </c>
      <c r="AA13" s="688"/>
      <c r="AB13" s="688"/>
      <c r="AC13" s="688"/>
      <c r="AD13" s="689" t="s">
        <v>134</v>
      </c>
      <c r="AE13" s="689"/>
      <c r="AF13" s="689"/>
      <c r="AG13" s="689"/>
      <c r="AH13" s="689"/>
      <c r="AI13" s="689"/>
      <c r="AJ13" s="689"/>
      <c r="AK13" s="689"/>
      <c r="AL13" s="690" t="s">
        <v>134</v>
      </c>
      <c r="AM13" s="691"/>
      <c r="AN13" s="691"/>
      <c r="AO13" s="692"/>
      <c r="AP13" s="682" t="s">
        <v>249</v>
      </c>
      <c r="AQ13" s="683"/>
      <c r="AR13" s="683"/>
      <c r="AS13" s="683"/>
      <c r="AT13" s="683"/>
      <c r="AU13" s="683"/>
      <c r="AV13" s="683"/>
      <c r="AW13" s="683"/>
      <c r="AX13" s="683"/>
      <c r="AY13" s="683"/>
      <c r="AZ13" s="683"/>
      <c r="BA13" s="683"/>
      <c r="BB13" s="683"/>
      <c r="BC13" s="683"/>
      <c r="BD13" s="683"/>
      <c r="BE13" s="683"/>
      <c r="BF13" s="684"/>
      <c r="BG13" s="685">
        <v>20073385</v>
      </c>
      <c r="BH13" s="686"/>
      <c r="BI13" s="686"/>
      <c r="BJ13" s="686"/>
      <c r="BK13" s="686"/>
      <c r="BL13" s="686"/>
      <c r="BM13" s="686"/>
      <c r="BN13" s="687"/>
      <c r="BO13" s="688">
        <v>37.4</v>
      </c>
      <c r="BP13" s="688"/>
      <c r="BQ13" s="688"/>
      <c r="BR13" s="688"/>
      <c r="BS13" s="694" t="s">
        <v>134</v>
      </c>
      <c r="BT13" s="686"/>
      <c r="BU13" s="686"/>
      <c r="BV13" s="686"/>
      <c r="BW13" s="686"/>
      <c r="BX13" s="686"/>
      <c r="BY13" s="686"/>
      <c r="BZ13" s="686"/>
      <c r="CA13" s="686"/>
      <c r="CB13" s="695"/>
      <c r="CD13" s="700" t="s">
        <v>250</v>
      </c>
      <c r="CE13" s="701"/>
      <c r="CF13" s="701"/>
      <c r="CG13" s="701"/>
      <c r="CH13" s="701"/>
      <c r="CI13" s="701"/>
      <c r="CJ13" s="701"/>
      <c r="CK13" s="701"/>
      <c r="CL13" s="701"/>
      <c r="CM13" s="701"/>
      <c r="CN13" s="701"/>
      <c r="CO13" s="701"/>
      <c r="CP13" s="701"/>
      <c r="CQ13" s="702"/>
      <c r="CR13" s="685">
        <v>23247088</v>
      </c>
      <c r="CS13" s="686"/>
      <c r="CT13" s="686"/>
      <c r="CU13" s="686"/>
      <c r="CV13" s="686"/>
      <c r="CW13" s="686"/>
      <c r="CX13" s="686"/>
      <c r="CY13" s="687"/>
      <c r="CZ13" s="688">
        <v>8.4</v>
      </c>
      <c r="DA13" s="688"/>
      <c r="DB13" s="688"/>
      <c r="DC13" s="688"/>
      <c r="DD13" s="694">
        <v>12098577</v>
      </c>
      <c r="DE13" s="686"/>
      <c r="DF13" s="686"/>
      <c r="DG13" s="686"/>
      <c r="DH13" s="686"/>
      <c r="DI13" s="686"/>
      <c r="DJ13" s="686"/>
      <c r="DK13" s="686"/>
      <c r="DL13" s="686"/>
      <c r="DM13" s="686"/>
      <c r="DN13" s="686"/>
      <c r="DO13" s="686"/>
      <c r="DP13" s="687"/>
      <c r="DQ13" s="694">
        <v>11063823</v>
      </c>
      <c r="DR13" s="686"/>
      <c r="DS13" s="686"/>
      <c r="DT13" s="686"/>
      <c r="DU13" s="686"/>
      <c r="DV13" s="686"/>
      <c r="DW13" s="686"/>
      <c r="DX13" s="686"/>
      <c r="DY13" s="686"/>
      <c r="DZ13" s="686"/>
      <c r="EA13" s="686"/>
      <c r="EB13" s="686"/>
      <c r="EC13" s="695"/>
    </row>
    <row r="14" spans="2:143" ht="11.25" customHeight="1" x14ac:dyDescent="0.15">
      <c r="B14" s="682" t="s">
        <v>251</v>
      </c>
      <c r="C14" s="683"/>
      <c r="D14" s="683"/>
      <c r="E14" s="683"/>
      <c r="F14" s="683"/>
      <c r="G14" s="683"/>
      <c r="H14" s="683"/>
      <c r="I14" s="683"/>
      <c r="J14" s="683"/>
      <c r="K14" s="683"/>
      <c r="L14" s="683"/>
      <c r="M14" s="683"/>
      <c r="N14" s="683"/>
      <c r="O14" s="683"/>
      <c r="P14" s="683"/>
      <c r="Q14" s="684"/>
      <c r="R14" s="685">
        <v>23</v>
      </c>
      <c r="S14" s="686"/>
      <c r="T14" s="686"/>
      <c r="U14" s="686"/>
      <c r="V14" s="686"/>
      <c r="W14" s="686"/>
      <c r="X14" s="686"/>
      <c r="Y14" s="687"/>
      <c r="Z14" s="688">
        <v>0</v>
      </c>
      <c r="AA14" s="688"/>
      <c r="AB14" s="688"/>
      <c r="AC14" s="688"/>
      <c r="AD14" s="689">
        <v>23</v>
      </c>
      <c r="AE14" s="689"/>
      <c r="AF14" s="689"/>
      <c r="AG14" s="689"/>
      <c r="AH14" s="689"/>
      <c r="AI14" s="689"/>
      <c r="AJ14" s="689"/>
      <c r="AK14" s="689"/>
      <c r="AL14" s="690">
        <v>0</v>
      </c>
      <c r="AM14" s="691"/>
      <c r="AN14" s="691"/>
      <c r="AO14" s="692"/>
      <c r="AP14" s="682" t="s">
        <v>252</v>
      </c>
      <c r="AQ14" s="683"/>
      <c r="AR14" s="683"/>
      <c r="AS14" s="683"/>
      <c r="AT14" s="683"/>
      <c r="AU14" s="683"/>
      <c r="AV14" s="683"/>
      <c r="AW14" s="683"/>
      <c r="AX14" s="683"/>
      <c r="AY14" s="683"/>
      <c r="AZ14" s="683"/>
      <c r="BA14" s="683"/>
      <c r="BB14" s="683"/>
      <c r="BC14" s="683"/>
      <c r="BD14" s="683"/>
      <c r="BE14" s="683"/>
      <c r="BF14" s="684"/>
      <c r="BG14" s="685">
        <v>985075</v>
      </c>
      <c r="BH14" s="686"/>
      <c r="BI14" s="686"/>
      <c r="BJ14" s="686"/>
      <c r="BK14" s="686"/>
      <c r="BL14" s="686"/>
      <c r="BM14" s="686"/>
      <c r="BN14" s="687"/>
      <c r="BO14" s="688">
        <v>1.8</v>
      </c>
      <c r="BP14" s="688"/>
      <c r="BQ14" s="688"/>
      <c r="BR14" s="688"/>
      <c r="BS14" s="694" t="s">
        <v>134</v>
      </c>
      <c r="BT14" s="686"/>
      <c r="BU14" s="686"/>
      <c r="BV14" s="686"/>
      <c r="BW14" s="686"/>
      <c r="BX14" s="686"/>
      <c r="BY14" s="686"/>
      <c r="BZ14" s="686"/>
      <c r="CA14" s="686"/>
      <c r="CB14" s="695"/>
      <c r="CD14" s="700" t="s">
        <v>253</v>
      </c>
      <c r="CE14" s="701"/>
      <c r="CF14" s="701"/>
      <c r="CG14" s="701"/>
      <c r="CH14" s="701"/>
      <c r="CI14" s="701"/>
      <c r="CJ14" s="701"/>
      <c r="CK14" s="701"/>
      <c r="CL14" s="701"/>
      <c r="CM14" s="701"/>
      <c r="CN14" s="701"/>
      <c r="CO14" s="701"/>
      <c r="CP14" s="701"/>
      <c r="CQ14" s="702"/>
      <c r="CR14" s="685">
        <v>5612942</v>
      </c>
      <c r="CS14" s="686"/>
      <c r="CT14" s="686"/>
      <c r="CU14" s="686"/>
      <c r="CV14" s="686"/>
      <c r="CW14" s="686"/>
      <c r="CX14" s="686"/>
      <c r="CY14" s="687"/>
      <c r="CZ14" s="688">
        <v>2</v>
      </c>
      <c r="DA14" s="688"/>
      <c r="DB14" s="688"/>
      <c r="DC14" s="688"/>
      <c r="DD14" s="694">
        <v>1208435</v>
      </c>
      <c r="DE14" s="686"/>
      <c r="DF14" s="686"/>
      <c r="DG14" s="686"/>
      <c r="DH14" s="686"/>
      <c r="DI14" s="686"/>
      <c r="DJ14" s="686"/>
      <c r="DK14" s="686"/>
      <c r="DL14" s="686"/>
      <c r="DM14" s="686"/>
      <c r="DN14" s="686"/>
      <c r="DO14" s="686"/>
      <c r="DP14" s="687"/>
      <c r="DQ14" s="694">
        <v>3894172</v>
      </c>
      <c r="DR14" s="686"/>
      <c r="DS14" s="686"/>
      <c r="DT14" s="686"/>
      <c r="DU14" s="686"/>
      <c r="DV14" s="686"/>
      <c r="DW14" s="686"/>
      <c r="DX14" s="686"/>
      <c r="DY14" s="686"/>
      <c r="DZ14" s="686"/>
      <c r="EA14" s="686"/>
      <c r="EB14" s="686"/>
      <c r="EC14" s="695"/>
    </row>
    <row r="15" spans="2:143" ht="11.25" customHeight="1" x14ac:dyDescent="0.15">
      <c r="B15" s="682" t="s">
        <v>254</v>
      </c>
      <c r="C15" s="683"/>
      <c r="D15" s="683"/>
      <c r="E15" s="683"/>
      <c r="F15" s="683"/>
      <c r="G15" s="683"/>
      <c r="H15" s="683"/>
      <c r="I15" s="683"/>
      <c r="J15" s="683"/>
      <c r="K15" s="683"/>
      <c r="L15" s="683"/>
      <c r="M15" s="683"/>
      <c r="N15" s="683"/>
      <c r="O15" s="683"/>
      <c r="P15" s="683"/>
      <c r="Q15" s="684"/>
      <c r="R15" s="685" t="s">
        <v>134</v>
      </c>
      <c r="S15" s="686"/>
      <c r="T15" s="686"/>
      <c r="U15" s="686"/>
      <c r="V15" s="686"/>
      <c r="W15" s="686"/>
      <c r="X15" s="686"/>
      <c r="Y15" s="687"/>
      <c r="Z15" s="688" t="s">
        <v>134</v>
      </c>
      <c r="AA15" s="688"/>
      <c r="AB15" s="688"/>
      <c r="AC15" s="688"/>
      <c r="AD15" s="689" t="s">
        <v>134</v>
      </c>
      <c r="AE15" s="689"/>
      <c r="AF15" s="689"/>
      <c r="AG15" s="689"/>
      <c r="AH15" s="689"/>
      <c r="AI15" s="689"/>
      <c r="AJ15" s="689"/>
      <c r="AK15" s="689"/>
      <c r="AL15" s="690" t="s">
        <v>134</v>
      </c>
      <c r="AM15" s="691"/>
      <c r="AN15" s="691"/>
      <c r="AO15" s="692"/>
      <c r="AP15" s="682" t="s">
        <v>255</v>
      </c>
      <c r="AQ15" s="683"/>
      <c r="AR15" s="683"/>
      <c r="AS15" s="683"/>
      <c r="AT15" s="683"/>
      <c r="AU15" s="683"/>
      <c r="AV15" s="683"/>
      <c r="AW15" s="683"/>
      <c r="AX15" s="683"/>
      <c r="AY15" s="683"/>
      <c r="AZ15" s="683"/>
      <c r="BA15" s="683"/>
      <c r="BB15" s="683"/>
      <c r="BC15" s="683"/>
      <c r="BD15" s="683"/>
      <c r="BE15" s="683"/>
      <c r="BF15" s="684"/>
      <c r="BG15" s="685">
        <v>2519339</v>
      </c>
      <c r="BH15" s="686"/>
      <c r="BI15" s="686"/>
      <c r="BJ15" s="686"/>
      <c r="BK15" s="686"/>
      <c r="BL15" s="686"/>
      <c r="BM15" s="686"/>
      <c r="BN15" s="687"/>
      <c r="BO15" s="688">
        <v>4.7</v>
      </c>
      <c r="BP15" s="688"/>
      <c r="BQ15" s="688"/>
      <c r="BR15" s="688"/>
      <c r="BS15" s="694" t="s">
        <v>256</v>
      </c>
      <c r="BT15" s="686"/>
      <c r="BU15" s="686"/>
      <c r="BV15" s="686"/>
      <c r="BW15" s="686"/>
      <c r="BX15" s="686"/>
      <c r="BY15" s="686"/>
      <c r="BZ15" s="686"/>
      <c r="CA15" s="686"/>
      <c r="CB15" s="695"/>
      <c r="CD15" s="700" t="s">
        <v>257</v>
      </c>
      <c r="CE15" s="701"/>
      <c r="CF15" s="701"/>
      <c r="CG15" s="701"/>
      <c r="CH15" s="701"/>
      <c r="CI15" s="701"/>
      <c r="CJ15" s="701"/>
      <c r="CK15" s="701"/>
      <c r="CL15" s="701"/>
      <c r="CM15" s="701"/>
      <c r="CN15" s="701"/>
      <c r="CO15" s="701"/>
      <c r="CP15" s="701"/>
      <c r="CQ15" s="702"/>
      <c r="CR15" s="685">
        <v>16112329</v>
      </c>
      <c r="CS15" s="686"/>
      <c r="CT15" s="686"/>
      <c r="CU15" s="686"/>
      <c r="CV15" s="686"/>
      <c r="CW15" s="686"/>
      <c r="CX15" s="686"/>
      <c r="CY15" s="687"/>
      <c r="CZ15" s="688">
        <v>5.9</v>
      </c>
      <c r="DA15" s="688"/>
      <c r="DB15" s="688"/>
      <c r="DC15" s="688"/>
      <c r="DD15" s="694">
        <v>4686350</v>
      </c>
      <c r="DE15" s="686"/>
      <c r="DF15" s="686"/>
      <c r="DG15" s="686"/>
      <c r="DH15" s="686"/>
      <c r="DI15" s="686"/>
      <c r="DJ15" s="686"/>
      <c r="DK15" s="686"/>
      <c r="DL15" s="686"/>
      <c r="DM15" s="686"/>
      <c r="DN15" s="686"/>
      <c r="DO15" s="686"/>
      <c r="DP15" s="687"/>
      <c r="DQ15" s="694">
        <v>9189220</v>
      </c>
      <c r="DR15" s="686"/>
      <c r="DS15" s="686"/>
      <c r="DT15" s="686"/>
      <c r="DU15" s="686"/>
      <c r="DV15" s="686"/>
      <c r="DW15" s="686"/>
      <c r="DX15" s="686"/>
      <c r="DY15" s="686"/>
      <c r="DZ15" s="686"/>
      <c r="EA15" s="686"/>
      <c r="EB15" s="686"/>
      <c r="EC15" s="695"/>
    </row>
    <row r="16" spans="2:143" ht="11.25" customHeight="1" x14ac:dyDescent="0.15">
      <c r="B16" s="682" t="s">
        <v>258</v>
      </c>
      <c r="C16" s="683"/>
      <c r="D16" s="683"/>
      <c r="E16" s="683"/>
      <c r="F16" s="683"/>
      <c r="G16" s="683"/>
      <c r="H16" s="683"/>
      <c r="I16" s="683"/>
      <c r="J16" s="683"/>
      <c r="K16" s="683"/>
      <c r="L16" s="683"/>
      <c r="M16" s="683"/>
      <c r="N16" s="683"/>
      <c r="O16" s="683"/>
      <c r="P16" s="683"/>
      <c r="Q16" s="684"/>
      <c r="R16" s="685">
        <v>54198</v>
      </c>
      <c r="S16" s="686"/>
      <c r="T16" s="686"/>
      <c r="U16" s="686"/>
      <c r="V16" s="686"/>
      <c r="W16" s="686"/>
      <c r="X16" s="686"/>
      <c r="Y16" s="687"/>
      <c r="Z16" s="688">
        <v>0</v>
      </c>
      <c r="AA16" s="688"/>
      <c r="AB16" s="688"/>
      <c r="AC16" s="688"/>
      <c r="AD16" s="689">
        <v>54198</v>
      </c>
      <c r="AE16" s="689"/>
      <c r="AF16" s="689"/>
      <c r="AG16" s="689"/>
      <c r="AH16" s="689"/>
      <c r="AI16" s="689"/>
      <c r="AJ16" s="689"/>
      <c r="AK16" s="689"/>
      <c r="AL16" s="690">
        <v>0.1</v>
      </c>
      <c r="AM16" s="691"/>
      <c r="AN16" s="691"/>
      <c r="AO16" s="692"/>
      <c r="AP16" s="682" t="s">
        <v>259</v>
      </c>
      <c r="AQ16" s="683"/>
      <c r="AR16" s="683"/>
      <c r="AS16" s="683"/>
      <c r="AT16" s="683"/>
      <c r="AU16" s="683"/>
      <c r="AV16" s="683"/>
      <c r="AW16" s="683"/>
      <c r="AX16" s="683"/>
      <c r="AY16" s="683"/>
      <c r="AZ16" s="683"/>
      <c r="BA16" s="683"/>
      <c r="BB16" s="683"/>
      <c r="BC16" s="683"/>
      <c r="BD16" s="683"/>
      <c r="BE16" s="683"/>
      <c r="BF16" s="684"/>
      <c r="BG16" s="685" t="s">
        <v>134</v>
      </c>
      <c r="BH16" s="686"/>
      <c r="BI16" s="686"/>
      <c r="BJ16" s="686"/>
      <c r="BK16" s="686"/>
      <c r="BL16" s="686"/>
      <c r="BM16" s="686"/>
      <c r="BN16" s="687"/>
      <c r="BO16" s="688" t="s">
        <v>134</v>
      </c>
      <c r="BP16" s="688"/>
      <c r="BQ16" s="688"/>
      <c r="BR16" s="688"/>
      <c r="BS16" s="694" t="s">
        <v>134</v>
      </c>
      <c r="BT16" s="686"/>
      <c r="BU16" s="686"/>
      <c r="BV16" s="686"/>
      <c r="BW16" s="686"/>
      <c r="BX16" s="686"/>
      <c r="BY16" s="686"/>
      <c r="BZ16" s="686"/>
      <c r="CA16" s="686"/>
      <c r="CB16" s="695"/>
      <c r="CD16" s="700" t="s">
        <v>260</v>
      </c>
      <c r="CE16" s="701"/>
      <c r="CF16" s="701"/>
      <c r="CG16" s="701"/>
      <c r="CH16" s="701"/>
      <c r="CI16" s="701"/>
      <c r="CJ16" s="701"/>
      <c r="CK16" s="701"/>
      <c r="CL16" s="701"/>
      <c r="CM16" s="701"/>
      <c r="CN16" s="701"/>
      <c r="CO16" s="701"/>
      <c r="CP16" s="701"/>
      <c r="CQ16" s="702"/>
      <c r="CR16" s="685">
        <v>1194821</v>
      </c>
      <c r="CS16" s="686"/>
      <c r="CT16" s="686"/>
      <c r="CU16" s="686"/>
      <c r="CV16" s="686"/>
      <c r="CW16" s="686"/>
      <c r="CX16" s="686"/>
      <c r="CY16" s="687"/>
      <c r="CZ16" s="688">
        <v>0.4</v>
      </c>
      <c r="DA16" s="688"/>
      <c r="DB16" s="688"/>
      <c r="DC16" s="688"/>
      <c r="DD16" s="694" t="s">
        <v>134</v>
      </c>
      <c r="DE16" s="686"/>
      <c r="DF16" s="686"/>
      <c r="DG16" s="686"/>
      <c r="DH16" s="686"/>
      <c r="DI16" s="686"/>
      <c r="DJ16" s="686"/>
      <c r="DK16" s="686"/>
      <c r="DL16" s="686"/>
      <c r="DM16" s="686"/>
      <c r="DN16" s="686"/>
      <c r="DO16" s="686"/>
      <c r="DP16" s="687"/>
      <c r="DQ16" s="694">
        <v>194083</v>
      </c>
      <c r="DR16" s="686"/>
      <c r="DS16" s="686"/>
      <c r="DT16" s="686"/>
      <c r="DU16" s="686"/>
      <c r="DV16" s="686"/>
      <c r="DW16" s="686"/>
      <c r="DX16" s="686"/>
      <c r="DY16" s="686"/>
      <c r="DZ16" s="686"/>
      <c r="EA16" s="686"/>
      <c r="EB16" s="686"/>
      <c r="EC16" s="695"/>
    </row>
    <row r="17" spans="2:133" ht="11.25" customHeight="1" x14ac:dyDescent="0.15">
      <c r="B17" s="682" t="s">
        <v>261</v>
      </c>
      <c r="C17" s="683"/>
      <c r="D17" s="683"/>
      <c r="E17" s="683"/>
      <c r="F17" s="683"/>
      <c r="G17" s="683"/>
      <c r="H17" s="683"/>
      <c r="I17" s="683"/>
      <c r="J17" s="683"/>
      <c r="K17" s="683"/>
      <c r="L17" s="683"/>
      <c r="M17" s="683"/>
      <c r="N17" s="683"/>
      <c r="O17" s="683"/>
      <c r="P17" s="683"/>
      <c r="Q17" s="684"/>
      <c r="R17" s="685">
        <v>492081</v>
      </c>
      <c r="S17" s="686"/>
      <c r="T17" s="686"/>
      <c r="U17" s="686"/>
      <c r="V17" s="686"/>
      <c r="W17" s="686"/>
      <c r="X17" s="686"/>
      <c r="Y17" s="687"/>
      <c r="Z17" s="688">
        <v>0.2</v>
      </c>
      <c r="AA17" s="688"/>
      <c r="AB17" s="688"/>
      <c r="AC17" s="688"/>
      <c r="AD17" s="689">
        <v>492081</v>
      </c>
      <c r="AE17" s="689"/>
      <c r="AF17" s="689"/>
      <c r="AG17" s="689"/>
      <c r="AH17" s="689"/>
      <c r="AI17" s="689"/>
      <c r="AJ17" s="689"/>
      <c r="AK17" s="689"/>
      <c r="AL17" s="690">
        <v>0.5</v>
      </c>
      <c r="AM17" s="691"/>
      <c r="AN17" s="691"/>
      <c r="AO17" s="692"/>
      <c r="AP17" s="682" t="s">
        <v>262</v>
      </c>
      <c r="AQ17" s="683"/>
      <c r="AR17" s="683"/>
      <c r="AS17" s="683"/>
      <c r="AT17" s="683"/>
      <c r="AU17" s="683"/>
      <c r="AV17" s="683"/>
      <c r="AW17" s="683"/>
      <c r="AX17" s="683"/>
      <c r="AY17" s="683"/>
      <c r="AZ17" s="683"/>
      <c r="BA17" s="683"/>
      <c r="BB17" s="683"/>
      <c r="BC17" s="683"/>
      <c r="BD17" s="683"/>
      <c r="BE17" s="683"/>
      <c r="BF17" s="684"/>
      <c r="BG17" s="685" t="s">
        <v>134</v>
      </c>
      <c r="BH17" s="686"/>
      <c r="BI17" s="686"/>
      <c r="BJ17" s="686"/>
      <c r="BK17" s="686"/>
      <c r="BL17" s="686"/>
      <c r="BM17" s="686"/>
      <c r="BN17" s="687"/>
      <c r="BO17" s="688" t="s">
        <v>134</v>
      </c>
      <c r="BP17" s="688"/>
      <c r="BQ17" s="688"/>
      <c r="BR17" s="688"/>
      <c r="BS17" s="694" t="s">
        <v>134</v>
      </c>
      <c r="BT17" s="686"/>
      <c r="BU17" s="686"/>
      <c r="BV17" s="686"/>
      <c r="BW17" s="686"/>
      <c r="BX17" s="686"/>
      <c r="BY17" s="686"/>
      <c r="BZ17" s="686"/>
      <c r="CA17" s="686"/>
      <c r="CB17" s="695"/>
      <c r="CD17" s="700" t="s">
        <v>263</v>
      </c>
      <c r="CE17" s="701"/>
      <c r="CF17" s="701"/>
      <c r="CG17" s="701"/>
      <c r="CH17" s="701"/>
      <c r="CI17" s="701"/>
      <c r="CJ17" s="701"/>
      <c r="CK17" s="701"/>
      <c r="CL17" s="701"/>
      <c r="CM17" s="701"/>
      <c r="CN17" s="701"/>
      <c r="CO17" s="701"/>
      <c r="CP17" s="701"/>
      <c r="CQ17" s="702"/>
      <c r="CR17" s="685">
        <v>22556828</v>
      </c>
      <c r="CS17" s="686"/>
      <c r="CT17" s="686"/>
      <c r="CU17" s="686"/>
      <c r="CV17" s="686"/>
      <c r="CW17" s="686"/>
      <c r="CX17" s="686"/>
      <c r="CY17" s="687"/>
      <c r="CZ17" s="688">
        <v>8.1999999999999993</v>
      </c>
      <c r="DA17" s="688"/>
      <c r="DB17" s="688"/>
      <c r="DC17" s="688"/>
      <c r="DD17" s="694" t="s">
        <v>176</v>
      </c>
      <c r="DE17" s="686"/>
      <c r="DF17" s="686"/>
      <c r="DG17" s="686"/>
      <c r="DH17" s="686"/>
      <c r="DI17" s="686"/>
      <c r="DJ17" s="686"/>
      <c r="DK17" s="686"/>
      <c r="DL17" s="686"/>
      <c r="DM17" s="686"/>
      <c r="DN17" s="686"/>
      <c r="DO17" s="686"/>
      <c r="DP17" s="687"/>
      <c r="DQ17" s="694">
        <v>21490478</v>
      </c>
      <c r="DR17" s="686"/>
      <c r="DS17" s="686"/>
      <c r="DT17" s="686"/>
      <c r="DU17" s="686"/>
      <c r="DV17" s="686"/>
      <c r="DW17" s="686"/>
      <c r="DX17" s="686"/>
      <c r="DY17" s="686"/>
      <c r="DZ17" s="686"/>
      <c r="EA17" s="686"/>
      <c r="EB17" s="686"/>
      <c r="EC17" s="695"/>
    </row>
    <row r="18" spans="2:133" ht="11.25" customHeight="1" x14ac:dyDescent="0.15">
      <c r="B18" s="682" t="s">
        <v>264</v>
      </c>
      <c r="C18" s="683"/>
      <c r="D18" s="683"/>
      <c r="E18" s="683"/>
      <c r="F18" s="683"/>
      <c r="G18" s="683"/>
      <c r="H18" s="683"/>
      <c r="I18" s="683"/>
      <c r="J18" s="683"/>
      <c r="K18" s="683"/>
      <c r="L18" s="683"/>
      <c r="M18" s="683"/>
      <c r="N18" s="683"/>
      <c r="O18" s="683"/>
      <c r="P18" s="683"/>
      <c r="Q18" s="684"/>
      <c r="R18" s="685">
        <v>292208</v>
      </c>
      <c r="S18" s="686"/>
      <c r="T18" s="686"/>
      <c r="U18" s="686"/>
      <c r="V18" s="686"/>
      <c r="W18" s="686"/>
      <c r="X18" s="686"/>
      <c r="Y18" s="687"/>
      <c r="Z18" s="688">
        <v>0.1</v>
      </c>
      <c r="AA18" s="688"/>
      <c r="AB18" s="688"/>
      <c r="AC18" s="688"/>
      <c r="AD18" s="689">
        <v>292208</v>
      </c>
      <c r="AE18" s="689"/>
      <c r="AF18" s="689"/>
      <c r="AG18" s="689"/>
      <c r="AH18" s="689"/>
      <c r="AI18" s="689"/>
      <c r="AJ18" s="689"/>
      <c r="AK18" s="689"/>
      <c r="AL18" s="690">
        <v>0.3</v>
      </c>
      <c r="AM18" s="691"/>
      <c r="AN18" s="691"/>
      <c r="AO18" s="692"/>
      <c r="AP18" s="682" t="s">
        <v>265</v>
      </c>
      <c r="AQ18" s="683"/>
      <c r="AR18" s="683"/>
      <c r="AS18" s="683"/>
      <c r="AT18" s="683"/>
      <c r="AU18" s="683"/>
      <c r="AV18" s="683"/>
      <c r="AW18" s="683"/>
      <c r="AX18" s="683"/>
      <c r="AY18" s="683"/>
      <c r="AZ18" s="683"/>
      <c r="BA18" s="683"/>
      <c r="BB18" s="683"/>
      <c r="BC18" s="683"/>
      <c r="BD18" s="683"/>
      <c r="BE18" s="683"/>
      <c r="BF18" s="684"/>
      <c r="BG18" s="685" t="s">
        <v>134</v>
      </c>
      <c r="BH18" s="686"/>
      <c r="BI18" s="686"/>
      <c r="BJ18" s="686"/>
      <c r="BK18" s="686"/>
      <c r="BL18" s="686"/>
      <c r="BM18" s="686"/>
      <c r="BN18" s="687"/>
      <c r="BO18" s="688" t="s">
        <v>134</v>
      </c>
      <c r="BP18" s="688"/>
      <c r="BQ18" s="688"/>
      <c r="BR18" s="688"/>
      <c r="BS18" s="694" t="s">
        <v>134</v>
      </c>
      <c r="BT18" s="686"/>
      <c r="BU18" s="686"/>
      <c r="BV18" s="686"/>
      <c r="BW18" s="686"/>
      <c r="BX18" s="686"/>
      <c r="BY18" s="686"/>
      <c r="BZ18" s="686"/>
      <c r="CA18" s="686"/>
      <c r="CB18" s="695"/>
      <c r="CD18" s="700" t="s">
        <v>266</v>
      </c>
      <c r="CE18" s="701"/>
      <c r="CF18" s="701"/>
      <c r="CG18" s="701"/>
      <c r="CH18" s="701"/>
      <c r="CI18" s="701"/>
      <c r="CJ18" s="701"/>
      <c r="CK18" s="701"/>
      <c r="CL18" s="701"/>
      <c r="CM18" s="701"/>
      <c r="CN18" s="701"/>
      <c r="CO18" s="701"/>
      <c r="CP18" s="701"/>
      <c r="CQ18" s="702"/>
      <c r="CR18" s="685">
        <v>936811</v>
      </c>
      <c r="CS18" s="686"/>
      <c r="CT18" s="686"/>
      <c r="CU18" s="686"/>
      <c r="CV18" s="686"/>
      <c r="CW18" s="686"/>
      <c r="CX18" s="686"/>
      <c r="CY18" s="687"/>
      <c r="CZ18" s="688">
        <v>0.3</v>
      </c>
      <c r="DA18" s="688"/>
      <c r="DB18" s="688"/>
      <c r="DC18" s="688"/>
      <c r="DD18" s="694">
        <v>936811</v>
      </c>
      <c r="DE18" s="686"/>
      <c r="DF18" s="686"/>
      <c r="DG18" s="686"/>
      <c r="DH18" s="686"/>
      <c r="DI18" s="686"/>
      <c r="DJ18" s="686"/>
      <c r="DK18" s="686"/>
      <c r="DL18" s="686"/>
      <c r="DM18" s="686"/>
      <c r="DN18" s="686"/>
      <c r="DO18" s="686"/>
      <c r="DP18" s="687"/>
      <c r="DQ18" s="694">
        <v>156737</v>
      </c>
      <c r="DR18" s="686"/>
      <c r="DS18" s="686"/>
      <c r="DT18" s="686"/>
      <c r="DU18" s="686"/>
      <c r="DV18" s="686"/>
      <c r="DW18" s="686"/>
      <c r="DX18" s="686"/>
      <c r="DY18" s="686"/>
      <c r="DZ18" s="686"/>
      <c r="EA18" s="686"/>
      <c r="EB18" s="686"/>
      <c r="EC18" s="695"/>
    </row>
    <row r="19" spans="2:133" ht="11.25" customHeight="1" x14ac:dyDescent="0.15">
      <c r="B19" s="682" t="s">
        <v>267</v>
      </c>
      <c r="C19" s="683"/>
      <c r="D19" s="683"/>
      <c r="E19" s="683"/>
      <c r="F19" s="683"/>
      <c r="G19" s="683"/>
      <c r="H19" s="683"/>
      <c r="I19" s="683"/>
      <c r="J19" s="683"/>
      <c r="K19" s="683"/>
      <c r="L19" s="683"/>
      <c r="M19" s="683"/>
      <c r="N19" s="683"/>
      <c r="O19" s="683"/>
      <c r="P19" s="683"/>
      <c r="Q19" s="684"/>
      <c r="R19" s="685">
        <v>250489</v>
      </c>
      <c r="S19" s="686"/>
      <c r="T19" s="686"/>
      <c r="U19" s="686"/>
      <c r="V19" s="686"/>
      <c r="W19" s="686"/>
      <c r="X19" s="686"/>
      <c r="Y19" s="687"/>
      <c r="Z19" s="688">
        <v>0.1</v>
      </c>
      <c r="AA19" s="688"/>
      <c r="AB19" s="688"/>
      <c r="AC19" s="688"/>
      <c r="AD19" s="689">
        <v>250489</v>
      </c>
      <c r="AE19" s="689"/>
      <c r="AF19" s="689"/>
      <c r="AG19" s="689"/>
      <c r="AH19" s="689"/>
      <c r="AI19" s="689"/>
      <c r="AJ19" s="689"/>
      <c r="AK19" s="689"/>
      <c r="AL19" s="690">
        <v>0.3</v>
      </c>
      <c r="AM19" s="691"/>
      <c r="AN19" s="691"/>
      <c r="AO19" s="692"/>
      <c r="AP19" s="682" t="s">
        <v>268</v>
      </c>
      <c r="AQ19" s="683"/>
      <c r="AR19" s="683"/>
      <c r="AS19" s="683"/>
      <c r="AT19" s="683"/>
      <c r="AU19" s="683"/>
      <c r="AV19" s="683"/>
      <c r="AW19" s="683"/>
      <c r="AX19" s="683"/>
      <c r="AY19" s="683"/>
      <c r="AZ19" s="683"/>
      <c r="BA19" s="683"/>
      <c r="BB19" s="683"/>
      <c r="BC19" s="683"/>
      <c r="BD19" s="683"/>
      <c r="BE19" s="683"/>
      <c r="BF19" s="684"/>
      <c r="BG19" s="685">
        <v>5600785</v>
      </c>
      <c r="BH19" s="686"/>
      <c r="BI19" s="686"/>
      <c r="BJ19" s="686"/>
      <c r="BK19" s="686"/>
      <c r="BL19" s="686"/>
      <c r="BM19" s="686"/>
      <c r="BN19" s="687"/>
      <c r="BO19" s="688">
        <v>10.4</v>
      </c>
      <c r="BP19" s="688"/>
      <c r="BQ19" s="688"/>
      <c r="BR19" s="688"/>
      <c r="BS19" s="694" t="s">
        <v>176</v>
      </c>
      <c r="BT19" s="686"/>
      <c r="BU19" s="686"/>
      <c r="BV19" s="686"/>
      <c r="BW19" s="686"/>
      <c r="BX19" s="686"/>
      <c r="BY19" s="686"/>
      <c r="BZ19" s="686"/>
      <c r="CA19" s="686"/>
      <c r="CB19" s="695"/>
      <c r="CD19" s="700" t="s">
        <v>269</v>
      </c>
      <c r="CE19" s="701"/>
      <c r="CF19" s="701"/>
      <c r="CG19" s="701"/>
      <c r="CH19" s="701"/>
      <c r="CI19" s="701"/>
      <c r="CJ19" s="701"/>
      <c r="CK19" s="701"/>
      <c r="CL19" s="701"/>
      <c r="CM19" s="701"/>
      <c r="CN19" s="701"/>
      <c r="CO19" s="701"/>
      <c r="CP19" s="701"/>
      <c r="CQ19" s="702"/>
      <c r="CR19" s="685" t="s">
        <v>134</v>
      </c>
      <c r="CS19" s="686"/>
      <c r="CT19" s="686"/>
      <c r="CU19" s="686"/>
      <c r="CV19" s="686"/>
      <c r="CW19" s="686"/>
      <c r="CX19" s="686"/>
      <c r="CY19" s="687"/>
      <c r="CZ19" s="688" t="s">
        <v>134</v>
      </c>
      <c r="DA19" s="688"/>
      <c r="DB19" s="688"/>
      <c r="DC19" s="688"/>
      <c r="DD19" s="694" t="s">
        <v>176</v>
      </c>
      <c r="DE19" s="686"/>
      <c r="DF19" s="686"/>
      <c r="DG19" s="686"/>
      <c r="DH19" s="686"/>
      <c r="DI19" s="686"/>
      <c r="DJ19" s="686"/>
      <c r="DK19" s="686"/>
      <c r="DL19" s="686"/>
      <c r="DM19" s="686"/>
      <c r="DN19" s="686"/>
      <c r="DO19" s="686"/>
      <c r="DP19" s="687"/>
      <c r="DQ19" s="694" t="s">
        <v>134</v>
      </c>
      <c r="DR19" s="686"/>
      <c r="DS19" s="686"/>
      <c r="DT19" s="686"/>
      <c r="DU19" s="686"/>
      <c r="DV19" s="686"/>
      <c r="DW19" s="686"/>
      <c r="DX19" s="686"/>
      <c r="DY19" s="686"/>
      <c r="DZ19" s="686"/>
      <c r="EA19" s="686"/>
      <c r="EB19" s="686"/>
      <c r="EC19" s="695"/>
    </row>
    <row r="20" spans="2:133" ht="11.25" customHeight="1" x14ac:dyDescent="0.15">
      <c r="B20" s="682" t="s">
        <v>270</v>
      </c>
      <c r="C20" s="683"/>
      <c r="D20" s="683"/>
      <c r="E20" s="683"/>
      <c r="F20" s="683"/>
      <c r="G20" s="683"/>
      <c r="H20" s="683"/>
      <c r="I20" s="683"/>
      <c r="J20" s="683"/>
      <c r="K20" s="683"/>
      <c r="L20" s="683"/>
      <c r="M20" s="683"/>
      <c r="N20" s="683"/>
      <c r="O20" s="683"/>
      <c r="P20" s="683"/>
      <c r="Q20" s="684"/>
      <c r="R20" s="685">
        <v>25769</v>
      </c>
      <c r="S20" s="686"/>
      <c r="T20" s="686"/>
      <c r="U20" s="686"/>
      <c r="V20" s="686"/>
      <c r="W20" s="686"/>
      <c r="X20" s="686"/>
      <c r="Y20" s="687"/>
      <c r="Z20" s="688">
        <v>0</v>
      </c>
      <c r="AA20" s="688"/>
      <c r="AB20" s="688"/>
      <c r="AC20" s="688"/>
      <c r="AD20" s="689">
        <v>25769</v>
      </c>
      <c r="AE20" s="689"/>
      <c r="AF20" s="689"/>
      <c r="AG20" s="689"/>
      <c r="AH20" s="689"/>
      <c r="AI20" s="689"/>
      <c r="AJ20" s="689"/>
      <c r="AK20" s="689"/>
      <c r="AL20" s="690">
        <v>0</v>
      </c>
      <c r="AM20" s="691"/>
      <c r="AN20" s="691"/>
      <c r="AO20" s="692"/>
      <c r="AP20" s="682" t="s">
        <v>271</v>
      </c>
      <c r="AQ20" s="683"/>
      <c r="AR20" s="683"/>
      <c r="AS20" s="683"/>
      <c r="AT20" s="683"/>
      <c r="AU20" s="683"/>
      <c r="AV20" s="683"/>
      <c r="AW20" s="683"/>
      <c r="AX20" s="683"/>
      <c r="AY20" s="683"/>
      <c r="AZ20" s="683"/>
      <c r="BA20" s="683"/>
      <c r="BB20" s="683"/>
      <c r="BC20" s="683"/>
      <c r="BD20" s="683"/>
      <c r="BE20" s="683"/>
      <c r="BF20" s="684"/>
      <c r="BG20" s="685">
        <v>5600785</v>
      </c>
      <c r="BH20" s="686"/>
      <c r="BI20" s="686"/>
      <c r="BJ20" s="686"/>
      <c r="BK20" s="686"/>
      <c r="BL20" s="686"/>
      <c r="BM20" s="686"/>
      <c r="BN20" s="687"/>
      <c r="BO20" s="688">
        <v>10.4</v>
      </c>
      <c r="BP20" s="688"/>
      <c r="BQ20" s="688"/>
      <c r="BR20" s="688"/>
      <c r="BS20" s="694" t="s">
        <v>134</v>
      </c>
      <c r="BT20" s="686"/>
      <c r="BU20" s="686"/>
      <c r="BV20" s="686"/>
      <c r="BW20" s="686"/>
      <c r="BX20" s="686"/>
      <c r="BY20" s="686"/>
      <c r="BZ20" s="686"/>
      <c r="CA20" s="686"/>
      <c r="CB20" s="695"/>
      <c r="CD20" s="700" t="s">
        <v>272</v>
      </c>
      <c r="CE20" s="701"/>
      <c r="CF20" s="701"/>
      <c r="CG20" s="701"/>
      <c r="CH20" s="701"/>
      <c r="CI20" s="701"/>
      <c r="CJ20" s="701"/>
      <c r="CK20" s="701"/>
      <c r="CL20" s="701"/>
      <c r="CM20" s="701"/>
      <c r="CN20" s="701"/>
      <c r="CO20" s="701"/>
      <c r="CP20" s="701"/>
      <c r="CQ20" s="702"/>
      <c r="CR20" s="685">
        <v>275410157</v>
      </c>
      <c r="CS20" s="686"/>
      <c r="CT20" s="686"/>
      <c r="CU20" s="686"/>
      <c r="CV20" s="686"/>
      <c r="CW20" s="686"/>
      <c r="CX20" s="686"/>
      <c r="CY20" s="687"/>
      <c r="CZ20" s="688">
        <v>100</v>
      </c>
      <c r="DA20" s="688"/>
      <c r="DB20" s="688"/>
      <c r="DC20" s="688"/>
      <c r="DD20" s="694">
        <v>37748378</v>
      </c>
      <c r="DE20" s="686"/>
      <c r="DF20" s="686"/>
      <c r="DG20" s="686"/>
      <c r="DH20" s="686"/>
      <c r="DI20" s="686"/>
      <c r="DJ20" s="686"/>
      <c r="DK20" s="686"/>
      <c r="DL20" s="686"/>
      <c r="DM20" s="686"/>
      <c r="DN20" s="686"/>
      <c r="DO20" s="686"/>
      <c r="DP20" s="687"/>
      <c r="DQ20" s="694">
        <v>117680161</v>
      </c>
      <c r="DR20" s="686"/>
      <c r="DS20" s="686"/>
      <c r="DT20" s="686"/>
      <c r="DU20" s="686"/>
      <c r="DV20" s="686"/>
      <c r="DW20" s="686"/>
      <c r="DX20" s="686"/>
      <c r="DY20" s="686"/>
      <c r="DZ20" s="686"/>
      <c r="EA20" s="686"/>
      <c r="EB20" s="686"/>
      <c r="EC20" s="695"/>
    </row>
    <row r="21" spans="2:133" ht="11.25" customHeight="1" x14ac:dyDescent="0.15">
      <c r="B21" s="682" t="s">
        <v>273</v>
      </c>
      <c r="C21" s="683"/>
      <c r="D21" s="683"/>
      <c r="E21" s="683"/>
      <c r="F21" s="683"/>
      <c r="G21" s="683"/>
      <c r="H21" s="683"/>
      <c r="I21" s="683"/>
      <c r="J21" s="683"/>
      <c r="K21" s="683"/>
      <c r="L21" s="683"/>
      <c r="M21" s="683"/>
      <c r="N21" s="683"/>
      <c r="O21" s="683"/>
      <c r="P21" s="683"/>
      <c r="Q21" s="684"/>
      <c r="R21" s="685">
        <v>15950</v>
      </c>
      <c r="S21" s="686"/>
      <c r="T21" s="686"/>
      <c r="U21" s="686"/>
      <c r="V21" s="686"/>
      <c r="W21" s="686"/>
      <c r="X21" s="686"/>
      <c r="Y21" s="687"/>
      <c r="Z21" s="688">
        <v>0</v>
      </c>
      <c r="AA21" s="688"/>
      <c r="AB21" s="688"/>
      <c r="AC21" s="688"/>
      <c r="AD21" s="689">
        <v>15950</v>
      </c>
      <c r="AE21" s="689"/>
      <c r="AF21" s="689"/>
      <c r="AG21" s="689"/>
      <c r="AH21" s="689"/>
      <c r="AI21" s="689"/>
      <c r="AJ21" s="689"/>
      <c r="AK21" s="689"/>
      <c r="AL21" s="690">
        <v>0</v>
      </c>
      <c r="AM21" s="691"/>
      <c r="AN21" s="691"/>
      <c r="AO21" s="692"/>
      <c r="AP21" s="704" t="s">
        <v>274</v>
      </c>
      <c r="AQ21" s="705"/>
      <c r="AR21" s="705"/>
      <c r="AS21" s="705"/>
      <c r="AT21" s="705"/>
      <c r="AU21" s="705"/>
      <c r="AV21" s="705"/>
      <c r="AW21" s="705"/>
      <c r="AX21" s="705"/>
      <c r="AY21" s="705"/>
      <c r="AZ21" s="705"/>
      <c r="BA21" s="705"/>
      <c r="BB21" s="705"/>
      <c r="BC21" s="705"/>
      <c r="BD21" s="705"/>
      <c r="BE21" s="705"/>
      <c r="BF21" s="706"/>
      <c r="BG21" s="685">
        <v>21783</v>
      </c>
      <c r="BH21" s="686"/>
      <c r="BI21" s="686"/>
      <c r="BJ21" s="686"/>
      <c r="BK21" s="686"/>
      <c r="BL21" s="686"/>
      <c r="BM21" s="686"/>
      <c r="BN21" s="687"/>
      <c r="BO21" s="688">
        <v>0</v>
      </c>
      <c r="BP21" s="688"/>
      <c r="BQ21" s="688"/>
      <c r="BR21" s="688"/>
      <c r="BS21" s="694" t="s">
        <v>134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275</v>
      </c>
      <c r="C22" s="683"/>
      <c r="D22" s="683"/>
      <c r="E22" s="683"/>
      <c r="F22" s="683"/>
      <c r="G22" s="683"/>
      <c r="H22" s="683"/>
      <c r="I22" s="683"/>
      <c r="J22" s="683"/>
      <c r="K22" s="683"/>
      <c r="L22" s="683"/>
      <c r="M22" s="683"/>
      <c r="N22" s="683"/>
      <c r="O22" s="683"/>
      <c r="P22" s="683"/>
      <c r="Q22" s="684"/>
      <c r="R22" s="685">
        <v>34161634</v>
      </c>
      <c r="S22" s="686"/>
      <c r="T22" s="686"/>
      <c r="U22" s="686"/>
      <c r="V22" s="686"/>
      <c r="W22" s="686"/>
      <c r="X22" s="686"/>
      <c r="Y22" s="687"/>
      <c r="Z22" s="688">
        <v>12.2</v>
      </c>
      <c r="AA22" s="688"/>
      <c r="AB22" s="688"/>
      <c r="AC22" s="688"/>
      <c r="AD22" s="689">
        <v>32336044</v>
      </c>
      <c r="AE22" s="689"/>
      <c r="AF22" s="689"/>
      <c r="AG22" s="689"/>
      <c r="AH22" s="689"/>
      <c r="AI22" s="689"/>
      <c r="AJ22" s="689"/>
      <c r="AK22" s="689"/>
      <c r="AL22" s="690">
        <v>34.299999999999997</v>
      </c>
      <c r="AM22" s="691"/>
      <c r="AN22" s="691"/>
      <c r="AO22" s="692"/>
      <c r="AP22" s="704" t="s">
        <v>276</v>
      </c>
      <c r="AQ22" s="705"/>
      <c r="AR22" s="705"/>
      <c r="AS22" s="705"/>
      <c r="AT22" s="705"/>
      <c r="AU22" s="705"/>
      <c r="AV22" s="705"/>
      <c r="AW22" s="705"/>
      <c r="AX22" s="705"/>
      <c r="AY22" s="705"/>
      <c r="AZ22" s="705"/>
      <c r="BA22" s="705"/>
      <c r="BB22" s="705"/>
      <c r="BC22" s="705"/>
      <c r="BD22" s="705"/>
      <c r="BE22" s="705"/>
      <c r="BF22" s="706"/>
      <c r="BG22" s="685">
        <v>1774527</v>
      </c>
      <c r="BH22" s="686"/>
      <c r="BI22" s="686"/>
      <c r="BJ22" s="686"/>
      <c r="BK22" s="686"/>
      <c r="BL22" s="686"/>
      <c r="BM22" s="686"/>
      <c r="BN22" s="687"/>
      <c r="BO22" s="688">
        <v>3.3</v>
      </c>
      <c r="BP22" s="688"/>
      <c r="BQ22" s="688"/>
      <c r="BR22" s="688"/>
      <c r="BS22" s="694" t="s">
        <v>134</v>
      </c>
      <c r="BT22" s="686"/>
      <c r="BU22" s="686"/>
      <c r="BV22" s="686"/>
      <c r="BW22" s="686"/>
      <c r="BX22" s="686"/>
      <c r="BY22" s="686"/>
      <c r="BZ22" s="686"/>
      <c r="CA22" s="686"/>
      <c r="CB22" s="695"/>
      <c r="CD22" s="667" t="s">
        <v>277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278</v>
      </c>
      <c r="C23" s="683"/>
      <c r="D23" s="683"/>
      <c r="E23" s="683"/>
      <c r="F23" s="683"/>
      <c r="G23" s="683"/>
      <c r="H23" s="683"/>
      <c r="I23" s="683"/>
      <c r="J23" s="683"/>
      <c r="K23" s="683"/>
      <c r="L23" s="683"/>
      <c r="M23" s="683"/>
      <c r="N23" s="683"/>
      <c r="O23" s="683"/>
      <c r="P23" s="683"/>
      <c r="Q23" s="684"/>
      <c r="R23" s="685">
        <v>32336044</v>
      </c>
      <c r="S23" s="686"/>
      <c r="T23" s="686"/>
      <c r="U23" s="686"/>
      <c r="V23" s="686"/>
      <c r="W23" s="686"/>
      <c r="X23" s="686"/>
      <c r="Y23" s="687"/>
      <c r="Z23" s="688">
        <v>11.5</v>
      </c>
      <c r="AA23" s="688"/>
      <c r="AB23" s="688"/>
      <c r="AC23" s="688"/>
      <c r="AD23" s="689">
        <v>32336044</v>
      </c>
      <c r="AE23" s="689"/>
      <c r="AF23" s="689"/>
      <c r="AG23" s="689"/>
      <c r="AH23" s="689"/>
      <c r="AI23" s="689"/>
      <c r="AJ23" s="689"/>
      <c r="AK23" s="689"/>
      <c r="AL23" s="690">
        <v>34.299999999999997</v>
      </c>
      <c r="AM23" s="691"/>
      <c r="AN23" s="691"/>
      <c r="AO23" s="692"/>
      <c r="AP23" s="704" t="s">
        <v>279</v>
      </c>
      <c r="AQ23" s="705"/>
      <c r="AR23" s="705"/>
      <c r="AS23" s="705"/>
      <c r="AT23" s="705"/>
      <c r="AU23" s="705"/>
      <c r="AV23" s="705"/>
      <c r="AW23" s="705"/>
      <c r="AX23" s="705"/>
      <c r="AY23" s="705"/>
      <c r="AZ23" s="705"/>
      <c r="BA23" s="705"/>
      <c r="BB23" s="705"/>
      <c r="BC23" s="705"/>
      <c r="BD23" s="705"/>
      <c r="BE23" s="705"/>
      <c r="BF23" s="706"/>
      <c r="BG23" s="685">
        <v>3804475</v>
      </c>
      <c r="BH23" s="686"/>
      <c r="BI23" s="686"/>
      <c r="BJ23" s="686"/>
      <c r="BK23" s="686"/>
      <c r="BL23" s="686"/>
      <c r="BM23" s="686"/>
      <c r="BN23" s="687"/>
      <c r="BO23" s="688">
        <v>7.1</v>
      </c>
      <c r="BP23" s="688"/>
      <c r="BQ23" s="688"/>
      <c r="BR23" s="688"/>
      <c r="BS23" s="694" t="s">
        <v>134</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280</v>
      </c>
      <c r="CS23" s="668"/>
      <c r="CT23" s="668"/>
      <c r="CU23" s="668"/>
      <c r="CV23" s="668"/>
      <c r="CW23" s="668"/>
      <c r="CX23" s="668"/>
      <c r="CY23" s="669"/>
      <c r="CZ23" s="667" t="s">
        <v>281</v>
      </c>
      <c r="DA23" s="668"/>
      <c r="DB23" s="668"/>
      <c r="DC23" s="669"/>
      <c r="DD23" s="667" t="s">
        <v>282</v>
      </c>
      <c r="DE23" s="668"/>
      <c r="DF23" s="668"/>
      <c r="DG23" s="668"/>
      <c r="DH23" s="668"/>
      <c r="DI23" s="668"/>
      <c r="DJ23" s="668"/>
      <c r="DK23" s="669"/>
      <c r="DL23" s="716" t="s">
        <v>283</v>
      </c>
      <c r="DM23" s="717"/>
      <c r="DN23" s="717"/>
      <c r="DO23" s="717"/>
      <c r="DP23" s="717"/>
      <c r="DQ23" s="717"/>
      <c r="DR23" s="717"/>
      <c r="DS23" s="717"/>
      <c r="DT23" s="717"/>
      <c r="DU23" s="717"/>
      <c r="DV23" s="718"/>
      <c r="DW23" s="667" t="s">
        <v>284</v>
      </c>
      <c r="DX23" s="668"/>
      <c r="DY23" s="668"/>
      <c r="DZ23" s="668"/>
      <c r="EA23" s="668"/>
      <c r="EB23" s="668"/>
      <c r="EC23" s="669"/>
    </row>
    <row r="24" spans="2:133" ht="11.25" customHeight="1" x14ac:dyDescent="0.15">
      <c r="B24" s="682" t="s">
        <v>285</v>
      </c>
      <c r="C24" s="683"/>
      <c r="D24" s="683"/>
      <c r="E24" s="683"/>
      <c r="F24" s="683"/>
      <c r="G24" s="683"/>
      <c r="H24" s="683"/>
      <c r="I24" s="683"/>
      <c r="J24" s="683"/>
      <c r="K24" s="683"/>
      <c r="L24" s="683"/>
      <c r="M24" s="683"/>
      <c r="N24" s="683"/>
      <c r="O24" s="683"/>
      <c r="P24" s="683"/>
      <c r="Q24" s="684"/>
      <c r="R24" s="685">
        <v>1825590</v>
      </c>
      <c r="S24" s="686"/>
      <c r="T24" s="686"/>
      <c r="U24" s="686"/>
      <c r="V24" s="686"/>
      <c r="W24" s="686"/>
      <c r="X24" s="686"/>
      <c r="Y24" s="687"/>
      <c r="Z24" s="688">
        <v>0.6</v>
      </c>
      <c r="AA24" s="688"/>
      <c r="AB24" s="688"/>
      <c r="AC24" s="688"/>
      <c r="AD24" s="689" t="s">
        <v>134</v>
      </c>
      <c r="AE24" s="689"/>
      <c r="AF24" s="689"/>
      <c r="AG24" s="689"/>
      <c r="AH24" s="689"/>
      <c r="AI24" s="689"/>
      <c r="AJ24" s="689"/>
      <c r="AK24" s="689"/>
      <c r="AL24" s="690" t="s">
        <v>134</v>
      </c>
      <c r="AM24" s="691"/>
      <c r="AN24" s="691"/>
      <c r="AO24" s="692"/>
      <c r="AP24" s="704" t="s">
        <v>286</v>
      </c>
      <c r="AQ24" s="705"/>
      <c r="AR24" s="705"/>
      <c r="AS24" s="705"/>
      <c r="AT24" s="705"/>
      <c r="AU24" s="705"/>
      <c r="AV24" s="705"/>
      <c r="AW24" s="705"/>
      <c r="AX24" s="705"/>
      <c r="AY24" s="705"/>
      <c r="AZ24" s="705"/>
      <c r="BA24" s="705"/>
      <c r="BB24" s="705"/>
      <c r="BC24" s="705"/>
      <c r="BD24" s="705"/>
      <c r="BE24" s="705"/>
      <c r="BF24" s="706"/>
      <c r="BG24" s="685" t="s">
        <v>134</v>
      </c>
      <c r="BH24" s="686"/>
      <c r="BI24" s="686"/>
      <c r="BJ24" s="686"/>
      <c r="BK24" s="686"/>
      <c r="BL24" s="686"/>
      <c r="BM24" s="686"/>
      <c r="BN24" s="687"/>
      <c r="BO24" s="688" t="s">
        <v>134</v>
      </c>
      <c r="BP24" s="688"/>
      <c r="BQ24" s="688"/>
      <c r="BR24" s="688"/>
      <c r="BS24" s="694" t="s">
        <v>134</v>
      </c>
      <c r="BT24" s="686"/>
      <c r="BU24" s="686"/>
      <c r="BV24" s="686"/>
      <c r="BW24" s="686"/>
      <c r="BX24" s="686"/>
      <c r="BY24" s="686"/>
      <c r="BZ24" s="686"/>
      <c r="CA24" s="686"/>
      <c r="CB24" s="695"/>
      <c r="CD24" s="696" t="s">
        <v>287</v>
      </c>
      <c r="CE24" s="697"/>
      <c r="CF24" s="697"/>
      <c r="CG24" s="697"/>
      <c r="CH24" s="697"/>
      <c r="CI24" s="697"/>
      <c r="CJ24" s="697"/>
      <c r="CK24" s="697"/>
      <c r="CL24" s="697"/>
      <c r="CM24" s="697"/>
      <c r="CN24" s="697"/>
      <c r="CO24" s="697"/>
      <c r="CP24" s="697"/>
      <c r="CQ24" s="698"/>
      <c r="CR24" s="674">
        <v>123276416</v>
      </c>
      <c r="CS24" s="675"/>
      <c r="CT24" s="675"/>
      <c r="CU24" s="675"/>
      <c r="CV24" s="675"/>
      <c r="CW24" s="675"/>
      <c r="CX24" s="675"/>
      <c r="CY24" s="676"/>
      <c r="CZ24" s="679">
        <v>44.8</v>
      </c>
      <c r="DA24" s="680"/>
      <c r="DB24" s="680"/>
      <c r="DC24" s="699"/>
      <c r="DD24" s="724">
        <v>63431709</v>
      </c>
      <c r="DE24" s="675"/>
      <c r="DF24" s="675"/>
      <c r="DG24" s="675"/>
      <c r="DH24" s="675"/>
      <c r="DI24" s="675"/>
      <c r="DJ24" s="675"/>
      <c r="DK24" s="676"/>
      <c r="DL24" s="724">
        <v>62715320</v>
      </c>
      <c r="DM24" s="675"/>
      <c r="DN24" s="675"/>
      <c r="DO24" s="675"/>
      <c r="DP24" s="675"/>
      <c r="DQ24" s="675"/>
      <c r="DR24" s="675"/>
      <c r="DS24" s="675"/>
      <c r="DT24" s="675"/>
      <c r="DU24" s="675"/>
      <c r="DV24" s="676"/>
      <c r="DW24" s="679">
        <v>62.7</v>
      </c>
      <c r="DX24" s="680"/>
      <c r="DY24" s="680"/>
      <c r="DZ24" s="680"/>
      <c r="EA24" s="680"/>
      <c r="EB24" s="680"/>
      <c r="EC24" s="681"/>
    </row>
    <row r="25" spans="2:133" ht="11.25" customHeight="1" x14ac:dyDescent="0.15">
      <c r="B25" s="682" t="s">
        <v>288</v>
      </c>
      <c r="C25" s="683"/>
      <c r="D25" s="683"/>
      <c r="E25" s="683"/>
      <c r="F25" s="683"/>
      <c r="G25" s="683"/>
      <c r="H25" s="683"/>
      <c r="I25" s="683"/>
      <c r="J25" s="683"/>
      <c r="K25" s="683"/>
      <c r="L25" s="683"/>
      <c r="M25" s="683"/>
      <c r="N25" s="683"/>
      <c r="O25" s="683"/>
      <c r="P25" s="683"/>
      <c r="Q25" s="684"/>
      <c r="R25" s="685" t="s">
        <v>134</v>
      </c>
      <c r="S25" s="686"/>
      <c r="T25" s="686"/>
      <c r="U25" s="686"/>
      <c r="V25" s="686"/>
      <c r="W25" s="686"/>
      <c r="X25" s="686"/>
      <c r="Y25" s="687"/>
      <c r="Z25" s="688" t="s">
        <v>134</v>
      </c>
      <c r="AA25" s="688"/>
      <c r="AB25" s="688"/>
      <c r="AC25" s="688"/>
      <c r="AD25" s="689" t="s">
        <v>134</v>
      </c>
      <c r="AE25" s="689"/>
      <c r="AF25" s="689"/>
      <c r="AG25" s="689"/>
      <c r="AH25" s="689"/>
      <c r="AI25" s="689"/>
      <c r="AJ25" s="689"/>
      <c r="AK25" s="689"/>
      <c r="AL25" s="690" t="s">
        <v>134</v>
      </c>
      <c r="AM25" s="691"/>
      <c r="AN25" s="691"/>
      <c r="AO25" s="692"/>
      <c r="AP25" s="704" t="s">
        <v>289</v>
      </c>
      <c r="AQ25" s="705"/>
      <c r="AR25" s="705"/>
      <c r="AS25" s="705"/>
      <c r="AT25" s="705"/>
      <c r="AU25" s="705"/>
      <c r="AV25" s="705"/>
      <c r="AW25" s="705"/>
      <c r="AX25" s="705"/>
      <c r="AY25" s="705"/>
      <c r="AZ25" s="705"/>
      <c r="BA25" s="705"/>
      <c r="BB25" s="705"/>
      <c r="BC25" s="705"/>
      <c r="BD25" s="705"/>
      <c r="BE25" s="705"/>
      <c r="BF25" s="706"/>
      <c r="BG25" s="685" t="s">
        <v>134</v>
      </c>
      <c r="BH25" s="686"/>
      <c r="BI25" s="686"/>
      <c r="BJ25" s="686"/>
      <c r="BK25" s="686"/>
      <c r="BL25" s="686"/>
      <c r="BM25" s="686"/>
      <c r="BN25" s="687"/>
      <c r="BO25" s="688" t="s">
        <v>134</v>
      </c>
      <c r="BP25" s="688"/>
      <c r="BQ25" s="688"/>
      <c r="BR25" s="688"/>
      <c r="BS25" s="694" t="s">
        <v>134</v>
      </c>
      <c r="BT25" s="686"/>
      <c r="BU25" s="686"/>
      <c r="BV25" s="686"/>
      <c r="BW25" s="686"/>
      <c r="BX25" s="686"/>
      <c r="BY25" s="686"/>
      <c r="BZ25" s="686"/>
      <c r="CA25" s="686"/>
      <c r="CB25" s="695"/>
      <c r="CD25" s="700" t="s">
        <v>290</v>
      </c>
      <c r="CE25" s="701"/>
      <c r="CF25" s="701"/>
      <c r="CG25" s="701"/>
      <c r="CH25" s="701"/>
      <c r="CI25" s="701"/>
      <c r="CJ25" s="701"/>
      <c r="CK25" s="701"/>
      <c r="CL25" s="701"/>
      <c r="CM25" s="701"/>
      <c r="CN25" s="701"/>
      <c r="CO25" s="701"/>
      <c r="CP25" s="701"/>
      <c r="CQ25" s="702"/>
      <c r="CR25" s="685">
        <v>25824438</v>
      </c>
      <c r="CS25" s="721"/>
      <c r="CT25" s="721"/>
      <c r="CU25" s="721"/>
      <c r="CV25" s="721"/>
      <c r="CW25" s="721"/>
      <c r="CX25" s="721"/>
      <c r="CY25" s="722"/>
      <c r="CZ25" s="690">
        <v>9.4</v>
      </c>
      <c r="DA25" s="719"/>
      <c r="DB25" s="719"/>
      <c r="DC25" s="723"/>
      <c r="DD25" s="694">
        <v>23499281</v>
      </c>
      <c r="DE25" s="721"/>
      <c r="DF25" s="721"/>
      <c r="DG25" s="721"/>
      <c r="DH25" s="721"/>
      <c r="DI25" s="721"/>
      <c r="DJ25" s="721"/>
      <c r="DK25" s="722"/>
      <c r="DL25" s="694">
        <v>22918050</v>
      </c>
      <c r="DM25" s="721"/>
      <c r="DN25" s="721"/>
      <c r="DO25" s="721"/>
      <c r="DP25" s="721"/>
      <c r="DQ25" s="721"/>
      <c r="DR25" s="721"/>
      <c r="DS25" s="721"/>
      <c r="DT25" s="721"/>
      <c r="DU25" s="721"/>
      <c r="DV25" s="722"/>
      <c r="DW25" s="690">
        <v>22.9</v>
      </c>
      <c r="DX25" s="719"/>
      <c r="DY25" s="719"/>
      <c r="DZ25" s="719"/>
      <c r="EA25" s="719"/>
      <c r="EB25" s="719"/>
      <c r="EC25" s="720"/>
    </row>
    <row r="26" spans="2:133" ht="11.25" customHeight="1" x14ac:dyDescent="0.15">
      <c r="B26" s="682" t="s">
        <v>291</v>
      </c>
      <c r="C26" s="683"/>
      <c r="D26" s="683"/>
      <c r="E26" s="683"/>
      <c r="F26" s="683"/>
      <c r="G26" s="683"/>
      <c r="H26" s="683"/>
      <c r="I26" s="683"/>
      <c r="J26" s="683"/>
      <c r="K26" s="683"/>
      <c r="L26" s="683"/>
      <c r="M26" s="683"/>
      <c r="N26" s="683"/>
      <c r="O26" s="683"/>
      <c r="P26" s="683"/>
      <c r="Q26" s="684"/>
      <c r="R26" s="685">
        <v>99538951</v>
      </c>
      <c r="S26" s="686"/>
      <c r="T26" s="686"/>
      <c r="U26" s="686"/>
      <c r="V26" s="686"/>
      <c r="W26" s="686"/>
      <c r="X26" s="686"/>
      <c r="Y26" s="687"/>
      <c r="Z26" s="688">
        <v>35.4</v>
      </c>
      <c r="AA26" s="688"/>
      <c r="AB26" s="688"/>
      <c r="AC26" s="688"/>
      <c r="AD26" s="689">
        <v>93908886</v>
      </c>
      <c r="AE26" s="689"/>
      <c r="AF26" s="689"/>
      <c r="AG26" s="689"/>
      <c r="AH26" s="689"/>
      <c r="AI26" s="689"/>
      <c r="AJ26" s="689"/>
      <c r="AK26" s="689"/>
      <c r="AL26" s="690">
        <v>99.5</v>
      </c>
      <c r="AM26" s="691"/>
      <c r="AN26" s="691"/>
      <c r="AO26" s="692"/>
      <c r="AP26" s="704" t="s">
        <v>292</v>
      </c>
      <c r="AQ26" s="734"/>
      <c r="AR26" s="734"/>
      <c r="AS26" s="734"/>
      <c r="AT26" s="734"/>
      <c r="AU26" s="734"/>
      <c r="AV26" s="734"/>
      <c r="AW26" s="734"/>
      <c r="AX26" s="734"/>
      <c r="AY26" s="734"/>
      <c r="AZ26" s="734"/>
      <c r="BA26" s="734"/>
      <c r="BB26" s="734"/>
      <c r="BC26" s="734"/>
      <c r="BD26" s="734"/>
      <c r="BE26" s="734"/>
      <c r="BF26" s="706"/>
      <c r="BG26" s="685" t="s">
        <v>176</v>
      </c>
      <c r="BH26" s="686"/>
      <c r="BI26" s="686"/>
      <c r="BJ26" s="686"/>
      <c r="BK26" s="686"/>
      <c r="BL26" s="686"/>
      <c r="BM26" s="686"/>
      <c r="BN26" s="687"/>
      <c r="BO26" s="688" t="s">
        <v>134</v>
      </c>
      <c r="BP26" s="688"/>
      <c r="BQ26" s="688"/>
      <c r="BR26" s="688"/>
      <c r="BS26" s="694" t="s">
        <v>134</v>
      </c>
      <c r="BT26" s="686"/>
      <c r="BU26" s="686"/>
      <c r="BV26" s="686"/>
      <c r="BW26" s="686"/>
      <c r="BX26" s="686"/>
      <c r="BY26" s="686"/>
      <c r="BZ26" s="686"/>
      <c r="CA26" s="686"/>
      <c r="CB26" s="695"/>
      <c r="CD26" s="700" t="s">
        <v>293</v>
      </c>
      <c r="CE26" s="701"/>
      <c r="CF26" s="701"/>
      <c r="CG26" s="701"/>
      <c r="CH26" s="701"/>
      <c r="CI26" s="701"/>
      <c r="CJ26" s="701"/>
      <c r="CK26" s="701"/>
      <c r="CL26" s="701"/>
      <c r="CM26" s="701"/>
      <c r="CN26" s="701"/>
      <c r="CO26" s="701"/>
      <c r="CP26" s="701"/>
      <c r="CQ26" s="702"/>
      <c r="CR26" s="685">
        <v>17084988</v>
      </c>
      <c r="CS26" s="686"/>
      <c r="CT26" s="686"/>
      <c r="CU26" s="686"/>
      <c r="CV26" s="686"/>
      <c r="CW26" s="686"/>
      <c r="CX26" s="686"/>
      <c r="CY26" s="687"/>
      <c r="CZ26" s="690">
        <v>6.2</v>
      </c>
      <c r="DA26" s="719"/>
      <c r="DB26" s="719"/>
      <c r="DC26" s="723"/>
      <c r="DD26" s="694">
        <v>15269338</v>
      </c>
      <c r="DE26" s="686"/>
      <c r="DF26" s="686"/>
      <c r="DG26" s="686"/>
      <c r="DH26" s="686"/>
      <c r="DI26" s="686"/>
      <c r="DJ26" s="686"/>
      <c r="DK26" s="687"/>
      <c r="DL26" s="694" t="s">
        <v>134</v>
      </c>
      <c r="DM26" s="686"/>
      <c r="DN26" s="686"/>
      <c r="DO26" s="686"/>
      <c r="DP26" s="686"/>
      <c r="DQ26" s="686"/>
      <c r="DR26" s="686"/>
      <c r="DS26" s="686"/>
      <c r="DT26" s="686"/>
      <c r="DU26" s="686"/>
      <c r="DV26" s="687"/>
      <c r="DW26" s="690" t="s">
        <v>134</v>
      </c>
      <c r="DX26" s="719"/>
      <c r="DY26" s="719"/>
      <c r="DZ26" s="719"/>
      <c r="EA26" s="719"/>
      <c r="EB26" s="719"/>
      <c r="EC26" s="720"/>
    </row>
    <row r="27" spans="2:133" ht="11.25" customHeight="1" x14ac:dyDescent="0.15">
      <c r="B27" s="682" t="s">
        <v>294</v>
      </c>
      <c r="C27" s="683"/>
      <c r="D27" s="683"/>
      <c r="E27" s="683"/>
      <c r="F27" s="683"/>
      <c r="G27" s="683"/>
      <c r="H27" s="683"/>
      <c r="I27" s="683"/>
      <c r="J27" s="683"/>
      <c r="K27" s="683"/>
      <c r="L27" s="683"/>
      <c r="M27" s="683"/>
      <c r="N27" s="683"/>
      <c r="O27" s="683"/>
      <c r="P27" s="683"/>
      <c r="Q27" s="684"/>
      <c r="R27" s="685">
        <v>60618</v>
      </c>
      <c r="S27" s="686"/>
      <c r="T27" s="686"/>
      <c r="U27" s="686"/>
      <c r="V27" s="686"/>
      <c r="W27" s="686"/>
      <c r="X27" s="686"/>
      <c r="Y27" s="687"/>
      <c r="Z27" s="688">
        <v>0</v>
      </c>
      <c r="AA27" s="688"/>
      <c r="AB27" s="688"/>
      <c r="AC27" s="688"/>
      <c r="AD27" s="689">
        <v>60618</v>
      </c>
      <c r="AE27" s="689"/>
      <c r="AF27" s="689"/>
      <c r="AG27" s="689"/>
      <c r="AH27" s="689"/>
      <c r="AI27" s="689"/>
      <c r="AJ27" s="689"/>
      <c r="AK27" s="689"/>
      <c r="AL27" s="690">
        <v>0.1</v>
      </c>
      <c r="AM27" s="691"/>
      <c r="AN27" s="691"/>
      <c r="AO27" s="692"/>
      <c r="AP27" s="682" t="s">
        <v>295</v>
      </c>
      <c r="AQ27" s="683"/>
      <c r="AR27" s="683"/>
      <c r="AS27" s="683"/>
      <c r="AT27" s="683"/>
      <c r="AU27" s="683"/>
      <c r="AV27" s="683"/>
      <c r="AW27" s="683"/>
      <c r="AX27" s="683"/>
      <c r="AY27" s="683"/>
      <c r="AZ27" s="683"/>
      <c r="BA27" s="683"/>
      <c r="BB27" s="683"/>
      <c r="BC27" s="683"/>
      <c r="BD27" s="683"/>
      <c r="BE27" s="683"/>
      <c r="BF27" s="684"/>
      <c r="BG27" s="685">
        <v>53635757</v>
      </c>
      <c r="BH27" s="686"/>
      <c r="BI27" s="686"/>
      <c r="BJ27" s="686"/>
      <c r="BK27" s="686"/>
      <c r="BL27" s="686"/>
      <c r="BM27" s="686"/>
      <c r="BN27" s="687"/>
      <c r="BO27" s="688">
        <v>100</v>
      </c>
      <c r="BP27" s="688"/>
      <c r="BQ27" s="688"/>
      <c r="BR27" s="688"/>
      <c r="BS27" s="694">
        <v>758607</v>
      </c>
      <c r="BT27" s="686"/>
      <c r="BU27" s="686"/>
      <c r="BV27" s="686"/>
      <c r="BW27" s="686"/>
      <c r="BX27" s="686"/>
      <c r="BY27" s="686"/>
      <c r="BZ27" s="686"/>
      <c r="CA27" s="686"/>
      <c r="CB27" s="695"/>
      <c r="CD27" s="700" t="s">
        <v>296</v>
      </c>
      <c r="CE27" s="701"/>
      <c r="CF27" s="701"/>
      <c r="CG27" s="701"/>
      <c r="CH27" s="701"/>
      <c r="CI27" s="701"/>
      <c r="CJ27" s="701"/>
      <c r="CK27" s="701"/>
      <c r="CL27" s="701"/>
      <c r="CM27" s="701"/>
      <c r="CN27" s="701"/>
      <c r="CO27" s="701"/>
      <c r="CP27" s="701"/>
      <c r="CQ27" s="702"/>
      <c r="CR27" s="685">
        <v>74895150</v>
      </c>
      <c r="CS27" s="721"/>
      <c r="CT27" s="721"/>
      <c r="CU27" s="721"/>
      <c r="CV27" s="721"/>
      <c r="CW27" s="721"/>
      <c r="CX27" s="721"/>
      <c r="CY27" s="722"/>
      <c r="CZ27" s="690">
        <v>27.2</v>
      </c>
      <c r="DA27" s="719"/>
      <c r="DB27" s="719"/>
      <c r="DC27" s="723"/>
      <c r="DD27" s="694">
        <v>18441950</v>
      </c>
      <c r="DE27" s="721"/>
      <c r="DF27" s="721"/>
      <c r="DG27" s="721"/>
      <c r="DH27" s="721"/>
      <c r="DI27" s="721"/>
      <c r="DJ27" s="721"/>
      <c r="DK27" s="722"/>
      <c r="DL27" s="694">
        <v>18410892</v>
      </c>
      <c r="DM27" s="721"/>
      <c r="DN27" s="721"/>
      <c r="DO27" s="721"/>
      <c r="DP27" s="721"/>
      <c r="DQ27" s="721"/>
      <c r="DR27" s="721"/>
      <c r="DS27" s="721"/>
      <c r="DT27" s="721"/>
      <c r="DU27" s="721"/>
      <c r="DV27" s="722"/>
      <c r="DW27" s="690">
        <v>18.399999999999999</v>
      </c>
      <c r="DX27" s="719"/>
      <c r="DY27" s="719"/>
      <c r="DZ27" s="719"/>
      <c r="EA27" s="719"/>
      <c r="EB27" s="719"/>
      <c r="EC27" s="720"/>
    </row>
    <row r="28" spans="2:133" ht="11.25" customHeight="1" x14ac:dyDescent="0.15">
      <c r="B28" s="682" t="s">
        <v>297</v>
      </c>
      <c r="C28" s="683"/>
      <c r="D28" s="683"/>
      <c r="E28" s="683"/>
      <c r="F28" s="683"/>
      <c r="G28" s="683"/>
      <c r="H28" s="683"/>
      <c r="I28" s="683"/>
      <c r="J28" s="683"/>
      <c r="K28" s="683"/>
      <c r="L28" s="683"/>
      <c r="M28" s="683"/>
      <c r="N28" s="683"/>
      <c r="O28" s="683"/>
      <c r="P28" s="683"/>
      <c r="Q28" s="684"/>
      <c r="R28" s="685">
        <v>1503678</v>
      </c>
      <c r="S28" s="686"/>
      <c r="T28" s="686"/>
      <c r="U28" s="686"/>
      <c r="V28" s="686"/>
      <c r="W28" s="686"/>
      <c r="X28" s="686"/>
      <c r="Y28" s="687"/>
      <c r="Z28" s="688">
        <v>0.5</v>
      </c>
      <c r="AA28" s="688"/>
      <c r="AB28" s="688"/>
      <c r="AC28" s="688"/>
      <c r="AD28" s="689" t="s">
        <v>134</v>
      </c>
      <c r="AE28" s="689"/>
      <c r="AF28" s="689"/>
      <c r="AG28" s="689"/>
      <c r="AH28" s="689"/>
      <c r="AI28" s="689"/>
      <c r="AJ28" s="689"/>
      <c r="AK28" s="689"/>
      <c r="AL28" s="690" t="s">
        <v>134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298</v>
      </c>
      <c r="CE28" s="701"/>
      <c r="CF28" s="701"/>
      <c r="CG28" s="701"/>
      <c r="CH28" s="701"/>
      <c r="CI28" s="701"/>
      <c r="CJ28" s="701"/>
      <c r="CK28" s="701"/>
      <c r="CL28" s="701"/>
      <c r="CM28" s="701"/>
      <c r="CN28" s="701"/>
      <c r="CO28" s="701"/>
      <c r="CP28" s="701"/>
      <c r="CQ28" s="702"/>
      <c r="CR28" s="685">
        <v>22556828</v>
      </c>
      <c r="CS28" s="686"/>
      <c r="CT28" s="686"/>
      <c r="CU28" s="686"/>
      <c r="CV28" s="686"/>
      <c r="CW28" s="686"/>
      <c r="CX28" s="686"/>
      <c r="CY28" s="687"/>
      <c r="CZ28" s="690">
        <v>8.1999999999999993</v>
      </c>
      <c r="DA28" s="719"/>
      <c r="DB28" s="719"/>
      <c r="DC28" s="723"/>
      <c r="DD28" s="694">
        <v>21490478</v>
      </c>
      <c r="DE28" s="686"/>
      <c r="DF28" s="686"/>
      <c r="DG28" s="686"/>
      <c r="DH28" s="686"/>
      <c r="DI28" s="686"/>
      <c r="DJ28" s="686"/>
      <c r="DK28" s="687"/>
      <c r="DL28" s="694">
        <v>21386378</v>
      </c>
      <c r="DM28" s="686"/>
      <c r="DN28" s="686"/>
      <c r="DO28" s="686"/>
      <c r="DP28" s="686"/>
      <c r="DQ28" s="686"/>
      <c r="DR28" s="686"/>
      <c r="DS28" s="686"/>
      <c r="DT28" s="686"/>
      <c r="DU28" s="686"/>
      <c r="DV28" s="687"/>
      <c r="DW28" s="690">
        <v>21.4</v>
      </c>
      <c r="DX28" s="719"/>
      <c r="DY28" s="719"/>
      <c r="DZ28" s="719"/>
      <c r="EA28" s="719"/>
      <c r="EB28" s="719"/>
      <c r="EC28" s="720"/>
    </row>
    <row r="29" spans="2:133" ht="11.25" customHeight="1" x14ac:dyDescent="0.15">
      <c r="B29" s="682" t="s">
        <v>299</v>
      </c>
      <c r="C29" s="683"/>
      <c r="D29" s="683"/>
      <c r="E29" s="683"/>
      <c r="F29" s="683"/>
      <c r="G29" s="683"/>
      <c r="H29" s="683"/>
      <c r="I29" s="683"/>
      <c r="J29" s="683"/>
      <c r="K29" s="683"/>
      <c r="L29" s="683"/>
      <c r="M29" s="683"/>
      <c r="N29" s="683"/>
      <c r="O29" s="683"/>
      <c r="P29" s="683"/>
      <c r="Q29" s="684"/>
      <c r="R29" s="685">
        <v>3135985</v>
      </c>
      <c r="S29" s="686"/>
      <c r="T29" s="686"/>
      <c r="U29" s="686"/>
      <c r="V29" s="686"/>
      <c r="W29" s="686"/>
      <c r="X29" s="686"/>
      <c r="Y29" s="687"/>
      <c r="Z29" s="688">
        <v>1.1000000000000001</v>
      </c>
      <c r="AA29" s="688"/>
      <c r="AB29" s="688"/>
      <c r="AC29" s="688"/>
      <c r="AD29" s="689">
        <v>234562</v>
      </c>
      <c r="AE29" s="689"/>
      <c r="AF29" s="689"/>
      <c r="AG29" s="689"/>
      <c r="AH29" s="689"/>
      <c r="AI29" s="689"/>
      <c r="AJ29" s="689"/>
      <c r="AK29" s="689"/>
      <c r="AL29" s="690">
        <v>0.2</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300</v>
      </c>
      <c r="CE29" s="726"/>
      <c r="CF29" s="700" t="s">
        <v>69</v>
      </c>
      <c r="CG29" s="701"/>
      <c r="CH29" s="701"/>
      <c r="CI29" s="701"/>
      <c r="CJ29" s="701"/>
      <c r="CK29" s="701"/>
      <c r="CL29" s="701"/>
      <c r="CM29" s="701"/>
      <c r="CN29" s="701"/>
      <c r="CO29" s="701"/>
      <c r="CP29" s="701"/>
      <c r="CQ29" s="702"/>
      <c r="CR29" s="685">
        <v>22556597</v>
      </c>
      <c r="CS29" s="721"/>
      <c r="CT29" s="721"/>
      <c r="CU29" s="721"/>
      <c r="CV29" s="721"/>
      <c r="CW29" s="721"/>
      <c r="CX29" s="721"/>
      <c r="CY29" s="722"/>
      <c r="CZ29" s="690">
        <v>8.1999999999999993</v>
      </c>
      <c r="DA29" s="719"/>
      <c r="DB29" s="719"/>
      <c r="DC29" s="723"/>
      <c r="DD29" s="694">
        <v>21490247</v>
      </c>
      <c r="DE29" s="721"/>
      <c r="DF29" s="721"/>
      <c r="DG29" s="721"/>
      <c r="DH29" s="721"/>
      <c r="DI29" s="721"/>
      <c r="DJ29" s="721"/>
      <c r="DK29" s="722"/>
      <c r="DL29" s="694">
        <v>21386147</v>
      </c>
      <c r="DM29" s="721"/>
      <c r="DN29" s="721"/>
      <c r="DO29" s="721"/>
      <c r="DP29" s="721"/>
      <c r="DQ29" s="721"/>
      <c r="DR29" s="721"/>
      <c r="DS29" s="721"/>
      <c r="DT29" s="721"/>
      <c r="DU29" s="721"/>
      <c r="DV29" s="722"/>
      <c r="DW29" s="690">
        <v>21.4</v>
      </c>
      <c r="DX29" s="719"/>
      <c r="DY29" s="719"/>
      <c r="DZ29" s="719"/>
      <c r="EA29" s="719"/>
      <c r="EB29" s="719"/>
      <c r="EC29" s="720"/>
    </row>
    <row r="30" spans="2:133" ht="11.25" customHeight="1" x14ac:dyDescent="0.15">
      <c r="B30" s="682" t="s">
        <v>301</v>
      </c>
      <c r="C30" s="683"/>
      <c r="D30" s="683"/>
      <c r="E30" s="683"/>
      <c r="F30" s="683"/>
      <c r="G30" s="683"/>
      <c r="H30" s="683"/>
      <c r="I30" s="683"/>
      <c r="J30" s="683"/>
      <c r="K30" s="683"/>
      <c r="L30" s="683"/>
      <c r="M30" s="683"/>
      <c r="N30" s="683"/>
      <c r="O30" s="683"/>
      <c r="P30" s="683"/>
      <c r="Q30" s="684"/>
      <c r="R30" s="685">
        <v>715899</v>
      </c>
      <c r="S30" s="686"/>
      <c r="T30" s="686"/>
      <c r="U30" s="686"/>
      <c r="V30" s="686"/>
      <c r="W30" s="686"/>
      <c r="X30" s="686"/>
      <c r="Y30" s="687"/>
      <c r="Z30" s="688">
        <v>0.3</v>
      </c>
      <c r="AA30" s="688"/>
      <c r="AB30" s="688"/>
      <c r="AC30" s="688"/>
      <c r="AD30" s="689">
        <v>3</v>
      </c>
      <c r="AE30" s="689"/>
      <c r="AF30" s="689"/>
      <c r="AG30" s="689"/>
      <c r="AH30" s="689"/>
      <c r="AI30" s="689"/>
      <c r="AJ30" s="689"/>
      <c r="AK30" s="689"/>
      <c r="AL30" s="690">
        <v>0</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302</v>
      </c>
      <c r="BH30" s="738"/>
      <c r="BI30" s="738"/>
      <c r="BJ30" s="738"/>
      <c r="BK30" s="738"/>
      <c r="BL30" s="738"/>
      <c r="BM30" s="738"/>
      <c r="BN30" s="738"/>
      <c r="BO30" s="738"/>
      <c r="BP30" s="738"/>
      <c r="BQ30" s="739"/>
      <c r="BR30" s="664" t="s">
        <v>303</v>
      </c>
      <c r="BS30" s="738"/>
      <c r="BT30" s="738"/>
      <c r="BU30" s="738"/>
      <c r="BV30" s="738"/>
      <c r="BW30" s="738"/>
      <c r="BX30" s="738"/>
      <c r="BY30" s="738"/>
      <c r="BZ30" s="738"/>
      <c r="CA30" s="738"/>
      <c r="CB30" s="739"/>
      <c r="CD30" s="727"/>
      <c r="CE30" s="728"/>
      <c r="CF30" s="700" t="s">
        <v>304</v>
      </c>
      <c r="CG30" s="701"/>
      <c r="CH30" s="701"/>
      <c r="CI30" s="701"/>
      <c r="CJ30" s="701"/>
      <c r="CK30" s="701"/>
      <c r="CL30" s="701"/>
      <c r="CM30" s="701"/>
      <c r="CN30" s="701"/>
      <c r="CO30" s="701"/>
      <c r="CP30" s="701"/>
      <c r="CQ30" s="702"/>
      <c r="CR30" s="685">
        <v>21241090</v>
      </c>
      <c r="CS30" s="686"/>
      <c r="CT30" s="686"/>
      <c r="CU30" s="686"/>
      <c r="CV30" s="686"/>
      <c r="CW30" s="686"/>
      <c r="CX30" s="686"/>
      <c r="CY30" s="687"/>
      <c r="CZ30" s="690">
        <v>7.7</v>
      </c>
      <c r="DA30" s="719"/>
      <c r="DB30" s="719"/>
      <c r="DC30" s="723"/>
      <c r="DD30" s="694">
        <v>20291026</v>
      </c>
      <c r="DE30" s="686"/>
      <c r="DF30" s="686"/>
      <c r="DG30" s="686"/>
      <c r="DH30" s="686"/>
      <c r="DI30" s="686"/>
      <c r="DJ30" s="686"/>
      <c r="DK30" s="687"/>
      <c r="DL30" s="694">
        <v>20186926</v>
      </c>
      <c r="DM30" s="686"/>
      <c r="DN30" s="686"/>
      <c r="DO30" s="686"/>
      <c r="DP30" s="686"/>
      <c r="DQ30" s="686"/>
      <c r="DR30" s="686"/>
      <c r="DS30" s="686"/>
      <c r="DT30" s="686"/>
      <c r="DU30" s="686"/>
      <c r="DV30" s="687"/>
      <c r="DW30" s="690">
        <v>20.2</v>
      </c>
      <c r="DX30" s="719"/>
      <c r="DY30" s="719"/>
      <c r="DZ30" s="719"/>
      <c r="EA30" s="719"/>
      <c r="EB30" s="719"/>
      <c r="EC30" s="720"/>
    </row>
    <row r="31" spans="2:133" ht="11.25" customHeight="1" x14ac:dyDescent="0.15">
      <c r="B31" s="682" t="s">
        <v>305</v>
      </c>
      <c r="C31" s="683"/>
      <c r="D31" s="683"/>
      <c r="E31" s="683"/>
      <c r="F31" s="683"/>
      <c r="G31" s="683"/>
      <c r="H31" s="683"/>
      <c r="I31" s="683"/>
      <c r="J31" s="683"/>
      <c r="K31" s="683"/>
      <c r="L31" s="683"/>
      <c r="M31" s="683"/>
      <c r="N31" s="683"/>
      <c r="O31" s="683"/>
      <c r="P31" s="683"/>
      <c r="Q31" s="684"/>
      <c r="R31" s="685">
        <v>106517906</v>
      </c>
      <c r="S31" s="686"/>
      <c r="T31" s="686"/>
      <c r="U31" s="686"/>
      <c r="V31" s="686"/>
      <c r="W31" s="686"/>
      <c r="X31" s="686"/>
      <c r="Y31" s="687"/>
      <c r="Z31" s="688">
        <v>37.9</v>
      </c>
      <c r="AA31" s="688"/>
      <c r="AB31" s="688"/>
      <c r="AC31" s="688"/>
      <c r="AD31" s="689" t="s">
        <v>134</v>
      </c>
      <c r="AE31" s="689"/>
      <c r="AF31" s="689"/>
      <c r="AG31" s="689"/>
      <c r="AH31" s="689"/>
      <c r="AI31" s="689"/>
      <c r="AJ31" s="689"/>
      <c r="AK31" s="689"/>
      <c r="AL31" s="690" t="s">
        <v>134</v>
      </c>
      <c r="AM31" s="691"/>
      <c r="AN31" s="691"/>
      <c r="AO31" s="692"/>
      <c r="AP31" s="742" t="s">
        <v>306</v>
      </c>
      <c r="AQ31" s="743"/>
      <c r="AR31" s="743"/>
      <c r="AS31" s="743"/>
      <c r="AT31" s="748" t="s">
        <v>307</v>
      </c>
      <c r="AU31" s="231"/>
      <c r="AV31" s="231"/>
      <c r="AW31" s="231"/>
      <c r="AX31" s="671" t="s">
        <v>184</v>
      </c>
      <c r="AY31" s="672"/>
      <c r="AZ31" s="672"/>
      <c r="BA31" s="672"/>
      <c r="BB31" s="672"/>
      <c r="BC31" s="672"/>
      <c r="BD31" s="672"/>
      <c r="BE31" s="672"/>
      <c r="BF31" s="673"/>
      <c r="BG31" s="753">
        <v>98.4</v>
      </c>
      <c r="BH31" s="740"/>
      <c r="BI31" s="740"/>
      <c r="BJ31" s="740"/>
      <c r="BK31" s="740"/>
      <c r="BL31" s="740"/>
      <c r="BM31" s="680">
        <v>96.8</v>
      </c>
      <c r="BN31" s="740"/>
      <c r="BO31" s="740"/>
      <c r="BP31" s="740"/>
      <c r="BQ31" s="741"/>
      <c r="BR31" s="753">
        <v>99.1</v>
      </c>
      <c r="BS31" s="740"/>
      <c r="BT31" s="740"/>
      <c r="BU31" s="740"/>
      <c r="BV31" s="740"/>
      <c r="BW31" s="740"/>
      <c r="BX31" s="680">
        <v>97.6</v>
      </c>
      <c r="BY31" s="740"/>
      <c r="BZ31" s="740"/>
      <c r="CA31" s="740"/>
      <c r="CB31" s="741"/>
      <c r="CD31" s="727"/>
      <c r="CE31" s="728"/>
      <c r="CF31" s="700" t="s">
        <v>308</v>
      </c>
      <c r="CG31" s="701"/>
      <c r="CH31" s="701"/>
      <c r="CI31" s="701"/>
      <c r="CJ31" s="701"/>
      <c r="CK31" s="701"/>
      <c r="CL31" s="701"/>
      <c r="CM31" s="701"/>
      <c r="CN31" s="701"/>
      <c r="CO31" s="701"/>
      <c r="CP31" s="701"/>
      <c r="CQ31" s="702"/>
      <c r="CR31" s="685">
        <v>1315507</v>
      </c>
      <c r="CS31" s="721"/>
      <c r="CT31" s="721"/>
      <c r="CU31" s="721"/>
      <c r="CV31" s="721"/>
      <c r="CW31" s="721"/>
      <c r="CX31" s="721"/>
      <c r="CY31" s="722"/>
      <c r="CZ31" s="690">
        <v>0.5</v>
      </c>
      <c r="DA31" s="719"/>
      <c r="DB31" s="719"/>
      <c r="DC31" s="723"/>
      <c r="DD31" s="694">
        <v>1199221</v>
      </c>
      <c r="DE31" s="721"/>
      <c r="DF31" s="721"/>
      <c r="DG31" s="721"/>
      <c r="DH31" s="721"/>
      <c r="DI31" s="721"/>
      <c r="DJ31" s="721"/>
      <c r="DK31" s="722"/>
      <c r="DL31" s="694">
        <v>1199221</v>
      </c>
      <c r="DM31" s="721"/>
      <c r="DN31" s="721"/>
      <c r="DO31" s="721"/>
      <c r="DP31" s="721"/>
      <c r="DQ31" s="721"/>
      <c r="DR31" s="721"/>
      <c r="DS31" s="721"/>
      <c r="DT31" s="721"/>
      <c r="DU31" s="721"/>
      <c r="DV31" s="722"/>
      <c r="DW31" s="690">
        <v>1.2</v>
      </c>
      <c r="DX31" s="719"/>
      <c r="DY31" s="719"/>
      <c r="DZ31" s="719"/>
      <c r="EA31" s="719"/>
      <c r="EB31" s="719"/>
      <c r="EC31" s="720"/>
    </row>
    <row r="32" spans="2:133" ht="11.25" customHeight="1" x14ac:dyDescent="0.15">
      <c r="B32" s="731" t="s">
        <v>309</v>
      </c>
      <c r="C32" s="732"/>
      <c r="D32" s="732"/>
      <c r="E32" s="732"/>
      <c r="F32" s="732"/>
      <c r="G32" s="732"/>
      <c r="H32" s="732"/>
      <c r="I32" s="732"/>
      <c r="J32" s="732"/>
      <c r="K32" s="732"/>
      <c r="L32" s="732"/>
      <c r="M32" s="732"/>
      <c r="N32" s="732"/>
      <c r="O32" s="732"/>
      <c r="P32" s="732"/>
      <c r="Q32" s="733"/>
      <c r="R32" s="685">
        <v>300</v>
      </c>
      <c r="S32" s="686"/>
      <c r="T32" s="686"/>
      <c r="U32" s="686"/>
      <c r="V32" s="686"/>
      <c r="W32" s="686"/>
      <c r="X32" s="686"/>
      <c r="Y32" s="687"/>
      <c r="Z32" s="688">
        <v>0</v>
      </c>
      <c r="AA32" s="688"/>
      <c r="AB32" s="688"/>
      <c r="AC32" s="688"/>
      <c r="AD32" s="689">
        <v>300</v>
      </c>
      <c r="AE32" s="689"/>
      <c r="AF32" s="689"/>
      <c r="AG32" s="689"/>
      <c r="AH32" s="689"/>
      <c r="AI32" s="689"/>
      <c r="AJ32" s="689"/>
      <c r="AK32" s="689"/>
      <c r="AL32" s="690">
        <v>0</v>
      </c>
      <c r="AM32" s="691"/>
      <c r="AN32" s="691"/>
      <c r="AO32" s="692"/>
      <c r="AP32" s="744"/>
      <c r="AQ32" s="745"/>
      <c r="AR32" s="745"/>
      <c r="AS32" s="745"/>
      <c r="AT32" s="749"/>
      <c r="AU32" s="230" t="s">
        <v>310</v>
      </c>
      <c r="AV32" s="230"/>
      <c r="AW32" s="230"/>
      <c r="AX32" s="682" t="s">
        <v>311</v>
      </c>
      <c r="AY32" s="683"/>
      <c r="AZ32" s="683"/>
      <c r="BA32" s="683"/>
      <c r="BB32" s="683"/>
      <c r="BC32" s="683"/>
      <c r="BD32" s="683"/>
      <c r="BE32" s="683"/>
      <c r="BF32" s="684"/>
      <c r="BG32" s="754">
        <v>99</v>
      </c>
      <c r="BH32" s="721"/>
      <c r="BI32" s="721"/>
      <c r="BJ32" s="721"/>
      <c r="BK32" s="721"/>
      <c r="BL32" s="721"/>
      <c r="BM32" s="691">
        <v>97.7</v>
      </c>
      <c r="BN32" s="751"/>
      <c r="BO32" s="751"/>
      <c r="BP32" s="751"/>
      <c r="BQ32" s="752"/>
      <c r="BR32" s="754">
        <v>99.1</v>
      </c>
      <c r="BS32" s="721"/>
      <c r="BT32" s="721"/>
      <c r="BU32" s="721"/>
      <c r="BV32" s="721"/>
      <c r="BW32" s="721"/>
      <c r="BX32" s="691">
        <v>97.9</v>
      </c>
      <c r="BY32" s="751"/>
      <c r="BZ32" s="751"/>
      <c r="CA32" s="751"/>
      <c r="CB32" s="752"/>
      <c r="CD32" s="729"/>
      <c r="CE32" s="730"/>
      <c r="CF32" s="700" t="s">
        <v>312</v>
      </c>
      <c r="CG32" s="701"/>
      <c r="CH32" s="701"/>
      <c r="CI32" s="701"/>
      <c r="CJ32" s="701"/>
      <c r="CK32" s="701"/>
      <c r="CL32" s="701"/>
      <c r="CM32" s="701"/>
      <c r="CN32" s="701"/>
      <c r="CO32" s="701"/>
      <c r="CP32" s="701"/>
      <c r="CQ32" s="702"/>
      <c r="CR32" s="685">
        <v>231</v>
      </c>
      <c r="CS32" s="686"/>
      <c r="CT32" s="686"/>
      <c r="CU32" s="686"/>
      <c r="CV32" s="686"/>
      <c r="CW32" s="686"/>
      <c r="CX32" s="686"/>
      <c r="CY32" s="687"/>
      <c r="CZ32" s="690">
        <v>0</v>
      </c>
      <c r="DA32" s="719"/>
      <c r="DB32" s="719"/>
      <c r="DC32" s="723"/>
      <c r="DD32" s="694">
        <v>231</v>
      </c>
      <c r="DE32" s="686"/>
      <c r="DF32" s="686"/>
      <c r="DG32" s="686"/>
      <c r="DH32" s="686"/>
      <c r="DI32" s="686"/>
      <c r="DJ32" s="686"/>
      <c r="DK32" s="687"/>
      <c r="DL32" s="694">
        <v>231</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313</v>
      </c>
      <c r="C33" s="683"/>
      <c r="D33" s="683"/>
      <c r="E33" s="683"/>
      <c r="F33" s="683"/>
      <c r="G33" s="683"/>
      <c r="H33" s="683"/>
      <c r="I33" s="683"/>
      <c r="J33" s="683"/>
      <c r="K33" s="683"/>
      <c r="L33" s="683"/>
      <c r="M33" s="683"/>
      <c r="N33" s="683"/>
      <c r="O33" s="683"/>
      <c r="P33" s="683"/>
      <c r="Q33" s="684"/>
      <c r="R33" s="685">
        <v>15560169</v>
      </c>
      <c r="S33" s="686"/>
      <c r="T33" s="686"/>
      <c r="U33" s="686"/>
      <c r="V33" s="686"/>
      <c r="W33" s="686"/>
      <c r="X33" s="686"/>
      <c r="Y33" s="687"/>
      <c r="Z33" s="688">
        <v>5.5</v>
      </c>
      <c r="AA33" s="688"/>
      <c r="AB33" s="688"/>
      <c r="AC33" s="688"/>
      <c r="AD33" s="689" t="s">
        <v>134</v>
      </c>
      <c r="AE33" s="689"/>
      <c r="AF33" s="689"/>
      <c r="AG33" s="689"/>
      <c r="AH33" s="689"/>
      <c r="AI33" s="689"/>
      <c r="AJ33" s="689"/>
      <c r="AK33" s="689"/>
      <c r="AL33" s="690" t="s">
        <v>134</v>
      </c>
      <c r="AM33" s="691"/>
      <c r="AN33" s="691"/>
      <c r="AO33" s="692"/>
      <c r="AP33" s="746"/>
      <c r="AQ33" s="747"/>
      <c r="AR33" s="747"/>
      <c r="AS33" s="747"/>
      <c r="AT33" s="750"/>
      <c r="AU33" s="232"/>
      <c r="AV33" s="232"/>
      <c r="AW33" s="232"/>
      <c r="AX33" s="735" t="s">
        <v>314</v>
      </c>
      <c r="AY33" s="736"/>
      <c r="AZ33" s="736"/>
      <c r="BA33" s="736"/>
      <c r="BB33" s="736"/>
      <c r="BC33" s="736"/>
      <c r="BD33" s="736"/>
      <c r="BE33" s="736"/>
      <c r="BF33" s="737"/>
      <c r="BG33" s="755">
        <v>97.7</v>
      </c>
      <c r="BH33" s="756"/>
      <c r="BI33" s="756"/>
      <c r="BJ33" s="756"/>
      <c r="BK33" s="756"/>
      <c r="BL33" s="756"/>
      <c r="BM33" s="757">
        <v>95.5</v>
      </c>
      <c r="BN33" s="756"/>
      <c r="BO33" s="756"/>
      <c r="BP33" s="756"/>
      <c r="BQ33" s="758"/>
      <c r="BR33" s="755">
        <v>99</v>
      </c>
      <c r="BS33" s="756"/>
      <c r="BT33" s="756"/>
      <c r="BU33" s="756"/>
      <c r="BV33" s="756"/>
      <c r="BW33" s="756"/>
      <c r="BX33" s="757">
        <v>96.9</v>
      </c>
      <c r="BY33" s="756"/>
      <c r="BZ33" s="756"/>
      <c r="CA33" s="756"/>
      <c r="CB33" s="758"/>
      <c r="CD33" s="700" t="s">
        <v>315</v>
      </c>
      <c r="CE33" s="701"/>
      <c r="CF33" s="701"/>
      <c r="CG33" s="701"/>
      <c r="CH33" s="701"/>
      <c r="CI33" s="701"/>
      <c r="CJ33" s="701"/>
      <c r="CK33" s="701"/>
      <c r="CL33" s="701"/>
      <c r="CM33" s="701"/>
      <c r="CN33" s="701"/>
      <c r="CO33" s="701"/>
      <c r="CP33" s="701"/>
      <c r="CQ33" s="702"/>
      <c r="CR33" s="685">
        <v>113190542</v>
      </c>
      <c r="CS33" s="721"/>
      <c r="CT33" s="721"/>
      <c r="CU33" s="721"/>
      <c r="CV33" s="721"/>
      <c r="CW33" s="721"/>
      <c r="CX33" s="721"/>
      <c r="CY33" s="722"/>
      <c r="CZ33" s="690">
        <v>41.1</v>
      </c>
      <c r="DA33" s="719"/>
      <c r="DB33" s="719"/>
      <c r="DC33" s="723"/>
      <c r="DD33" s="694">
        <v>50893902</v>
      </c>
      <c r="DE33" s="721"/>
      <c r="DF33" s="721"/>
      <c r="DG33" s="721"/>
      <c r="DH33" s="721"/>
      <c r="DI33" s="721"/>
      <c r="DJ33" s="721"/>
      <c r="DK33" s="722"/>
      <c r="DL33" s="694">
        <v>34682980</v>
      </c>
      <c r="DM33" s="721"/>
      <c r="DN33" s="721"/>
      <c r="DO33" s="721"/>
      <c r="DP33" s="721"/>
      <c r="DQ33" s="721"/>
      <c r="DR33" s="721"/>
      <c r="DS33" s="721"/>
      <c r="DT33" s="721"/>
      <c r="DU33" s="721"/>
      <c r="DV33" s="722"/>
      <c r="DW33" s="690">
        <v>34.700000000000003</v>
      </c>
      <c r="DX33" s="719"/>
      <c r="DY33" s="719"/>
      <c r="DZ33" s="719"/>
      <c r="EA33" s="719"/>
      <c r="EB33" s="719"/>
      <c r="EC33" s="720"/>
    </row>
    <row r="34" spans="2:133" ht="11.25" customHeight="1" x14ac:dyDescent="0.15">
      <c r="B34" s="682" t="s">
        <v>316</v>
      </c>
      <c r="C34" s="683"/>
      <c r="D34" s="683"/>
      <c r="E34" s="683"/>
      <c r="F34" s="683"/>
      <c r="G34" s="683"/>
      <c r="H34" s="683"/>
      <c r="I34" s="683"/>
      <c r="J34" s="683"/>
      <c r="K34" s="683"/>
      <c r="L34" s="683"/>
      <c r="M34" s="683"/>
      <c r="N34" s="683"/>
      <c r="O34" s="683"/>
      <c r="P34" s="683"/>
      <c r="Q34" s="684"/>
      <c r="R34" s="685">
        <v>808307</v>
      </c>
      <c r="S34" s="686"/>
      <c r="T34" s="686"/>
      <c r="U34" s="686"/>
      <c r="V34" s="686"/>
      <c r="W34" s="686"/>
      <c r="X34" s="686"/>
      <c r="Y34" s="687"/>
      <c r="Z34" s="688">
        <v>0.3</v>
      </c>
      <c r="AA34" s="688"/>
      <c r="AB34" s="688"/>
      <c r="AC34" s="688"/>
      <c r="AD34" s="689">
        <v>189687</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317</v>
      </c>
      <c r="CE34" s="701"/>
      <c r="CF34" s="701"/>
      <c r="CG34" s="701"/>
      <c r="CH34" s="701"/>
      <c r="CI34" s="701"/>
      <c r="CJ34" s="701"/>
      <c r="CK34" s="701"/>
      <c r="CL34" s="701"/>
      <c r="CM34" s="701"/>
      <c r="CN34" s="701"/>
      <c r="CO34" s="701"/>
      <c r="CP34" s="701"/>
      <c r="CQ34" s="702"/>
      <c r="CR34" s="685">
        <v>22951715</v>
      </c>
      <c r="CS34" s="686"/>
      <c r="CT34" s="686"/>
      <c r="CU34" s="686"/>
      <c r="CV34" s="686"/>
      <c r="CW34" s="686"/>
      <c r="CX34" s="686"/>
      <c r="CY34" s="687"/>
      <c r="CZ34" s="690">
        <v>8.3000000000000007</v>
      </c>
      <c r="DA34" s="719"/>
      <c r="DB34" s="719"/>
      <c r="DC34" s="723"/>
      <c r="DD34" s="694">
        <v>16562448</v>
      </c>
      <c r="DE34" s="686"/>
      <c r="DF34" s="686"/>
      <c r="DG34" s="686"/>
      <c r="DH34" s="686"/>
      <c r="DI34" s="686"/>
      <c r="DJ34" s="686"/>
      <c r="DK34" s="687"/>
      <c r="DL34" s="694">
        <v>13870089</v>
      </c>
      <c r="DM34" s="686"/>
      <c r="DN34" s="686"/>
      <c r="DO34" s="686"/>
      <c r="DP34" s="686"/>
      <c r="DQ34" s="686"/>
      <c r="DR34" s="686"/>
      <c r="DS34" s="686"/>
      <c r="DT34" s="686"/>
      <c r="DU34" s="686"/>
      <c r="DV34" s="687"/>
      <c r="DW34" s="690">
        <v>13.9</v>
      </c>
      <c r="DX34" s="719"/>
      <c r="DY34" s="719"/>
      <c r="DZ34" s="719"/>
      <c r="EA34" s="719"/>
      <c r="EB34" s="719"/>
      <c r="EC34" s="720"/>
    </row>
    <row r="35" spans="2:133" ht="11.25" customHeight="1" x14ac:dyDescent="0.15">
      <c r="B35" s="682" t="s">
        <v>318</v>
      </c>
      <c r="C35" s="683"/>
      <c r="D35" s="683"/>
      <c r="E35" s="683"/>
      <c r="F35" s="683"/>
      <c r="G35" s="683"/>
      <c r="H35" s="683"/>
      <c r="I35" s="683"/>
      <c r="J35" s="683"/>
      <c r="K35" s="683"/>
      <c r="L35" s="683"/>
      <c r="M35" s="683"/>
      <c r="N35" s="683"/>
      <c r="O35" s="683"/>
      <c r="P35" s="683"/>
      <c r="Q35" s="684"/>
      <c r="R35" s="685">
        <v>966833</v>
      </c>
      <c r="S35" s="686"/>
      <c r="T35" s="686"/>
      <c r="U35" s="686"/>
      <c r="V35" s="686"/>
      <c r="W35" s="686"/>
      <c r="X35" s="686"/>
      <c r="Y35" s="687"/>
      <c r="Z35" s="688">
        <v>0.3</v>
      </c>
      <c r="AA35" s="688"/>
      <c r="AB35" s="688"/>
      <c r="AC35" s="688"/>
      <c r="AD35" s="689" t="s">
        <v>134</v>
      </c>
      <c r="AE35" s="689"/>
      <c r="AF35" s="689"/>
      <c r="AG35" s="689"/>
      <c r="AH35" s="689"/>
      <c r="AI35" s="689"/>
      <c r="AJ35" s="689"/>
      <c r="AK35" s="689"/>
      <c r="AL35" s="690" t="s">
        <v>134</v>
      </c>
      <c r="AM35" s="691"/>
      <c r="AN35" s="691"/>
      <c r="AO35" s="692"/>
      <c r="AP35" s="235"/>
      <c r="AQ35" s="664" t="s">
        <v>319</v>
      </c>
      <c r="AR35" s="665"/>
      <c r="AS35" s="665"/>
      <c r="AT35" s="665"/>
      <c r="AU35" s="665"/>
      <c r="AV35" s="665"/>
      <c r="AW35" s="665"/>
      <c r="AX35" s="665"/>
      <c r="AY35" s="665"/>
      <c r="AZ35" s="665"/>
      <c r="BA35" s="665"/>
      <c r="BB35" s="665"/>
      <c r="BC35" s="665"/>
      <c r="BD35" s="665"/>
      <c r="BE35" s="665"/>
      <c r="BF35" s="666"/>
      <c r="BG35" s="664" t="s">
        <v>320</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321</v>
      </c>
      <c r="CE35" s="701"/>
      <c r="CF35" s="701"/>
      <c r="CG35" s="701"/>
      <c r="CH35" s="701"/>
      <c r="CI35" s="701"/>
      <c r="CJ35" s="701"/>
      <c r="CK35" s="701"/>
      <c r="CL35" s="701"/>
      <c r="CM35" s="701"/>
      <c r="CN35" s="701"/>
      <c r="CO35" s="701"/>
      <c r="CP35" s="701"/>
      <c r="CQ35" s="702"/>
      <c r="CR35" s="685">
        <v>1650334</v>
      </c>
      <c r="CS35" s="721"/>
      <c r="CT35" s="721"/>
      <c r="CU35" s="721"/>
      <c r="CV35" s="721"/>
      <c r="CW35" s="721"/>
      <c r="CX35" s="721"/>
      <c r="CY35" s="722"/>
      <c r="CZ35" s="690">
        <v>0.6</v>
      </c>
      <c r="DA35" s="719"/>
      <c r="DB35" s="719"/>
      <c r="DC35" s="723"/>
      <c r="DD35" s="694">
        <v>1432553</v>
      </c>
      <c r="DE35" s="721"/>
      <c r="DF35" s="721"/>
      <c r="DG35" s="721"/>
      <c r="DH35" s="721"/>
      <c r="DI35" s="721"/>
      <c r="DJ35" s="721"/>
      <c r="DK35" s="722"/>
      <c r="DL35" s="694">
        <v>1343025</v>
      </c>
      <c r="DM35" s="721"/>
      <c r="DN35" s="721"/>
      <c r="DO35" s="721"/>
      <c r="DP35" s="721"/>
      <c r="DQ35" s="721"/>
      <c r="DR35" s="721"/>
      <c r="DS35" s="721"/>
      <c r="DT35" s="721"/>
      <c r="DU35" s="721"/>
      <c r="DV35" s="722"/>
      <c r="DW35" s="690">
        <v>1.3</v>
      </c>
      <c r="DX35" s="719"/>
      <c r="DY35" s="719"/>
      <c r="DZ35" s="719"/>
      <c r="EA35" s="719"/>
      <c r="EB35" s="719"/>
      <c r="EC35" s="720"/>
    </row>
    <row r="36" spans="2:133" ht="11.25" customHeight="1" x14ac:dyDescent="0.15">
      <c r="B36" s="682" t="s">
        <v>322</v>
      </c>
      <c r="C36" s="683"/>
      <c r="D36" s="683"/>
      <c r="E36" s="683"/>
      <c r="F36" s="683"/>
      <c r="G36" s="683"/>
      <c r="H36" s="683"/>
      <c r="I36" s="683"/>
      <c r="J36" s="683"/>
      <c r="K36" s="683"/>
      <c r="L36" s="683"/>
      <c r="M36" s="683"/>
      <c r="N36" s="683"/>
      <c r="O36" s="683"/>
      <c r="P36" s="683"/>
      <c r="Q36" s="684"/>
      <c r="R36" s="685">
        <v>8255583</v>
      </c>
      <c r="S36" s="686"/>
      <c r="T36" s="686"/>
      <c r="U36" s="686"/>
      <c r="V36" s="686"/>
      <c r="W36" s="686"/>
      <c r="X36" s="686"/>
      <c r="Y36" s="687"/>
      <c r="Z36" s="688">
        <v>2.9</v>
      </c>
      <c r="AA36" s="688"/>
      <c r="AB36" s="688"/>
      <c r="AC36" s="688"/>
      <c r="AD36" s="689" t="s">
        <v>134</v>
      </c>
      <c r="AE36" s="689"/>
      <c r="AF36" s="689"/>
      <c r="AG36" s="689"/>
      <c r="AH36" s="689"/>
      <c r="AI36" s="689"/>
      <c r="AJ36" s="689"/>
      <c r="AK36" s="689"/>
      <c r="AL36" s="690" t="s">
        <v>134</v>
      </c>
      <c r="AM36" s="691"/>
      <c r="AN36" s="691"/>
      <c r="AO36" s="692"/>
      <c r="AP36" s="235"/>
      <c r="AQ36" s="759" t="s">
        <v>323</v>
      </c>
      <c r="AR36" s="760"/>
      <c r="AS36" s="760"/>
      <c r="AT36" s="760"/>
      <c r="AU36" s="760"/>
      <c r="AV36" s="760"/>
      <c r="AW36" s="760"/>
      <c r="AX36" s="760"/>
      <c r="AY36" s="761"/>
      <c r="AZ36" s="674">
        <v>24717513</v>
      </c>
      <c r="BA36" s="675"/>
      <c r="BB36" s="675"/>
      <c r="BC36" s="675"/>
      <c r="BD36" s="675"/>
      <c r="BE36" s="675"/>
      <c r="BF36" s="762"/>
      <c r="BG36" s="696" t="s">
        <v>324</v>
      </c>
      <c r="BH36" s="697"/>
      <c r="BI36" s="697"/>
      <c r="BJ36" s="697"/>
      <c r="BK36" s="697"/>
      <c r="BL36" s="697"/>
      <c r="BM36" s="697"/>
      <c r="BN36" s="697"/>
      <c r="BO36" s="697"/>
      <c r="BP36" s="697"/>
      <c r="BQ36" s="697"/>
      <c r="BR36" s="697"/>
      <c r="BS36" s="697"/>
      <c r="BT36" s="697"/>
      <c r="BU36" s="698"/>
      <c r="BV36" s="674">
        <v>129034</v>
      </c>
      <c r="BW36" s="675"/>
      <c r="BX36" s="675"/>
      <c r="BY36" s="675"/>
      <c r="BZ36" s="675"/>
      <c r="CA36" s="675"/>
      <c r="CB36" s="762"/>
      <c r="CD36" s="700" t="s">
        <v>325</v>
      </c>
      <c r="CE36" s="701"/>
      <c r="CF36" s="701"/>
      <c r="CG36" s="701"/>
      <c r="CH36" s="701"/>
      <c r="CI36" s="701"/>
      <c r="CJ36" s="701"/>
      <c r="CK36" s="701"/>
      <c r="CL36" s="701"/>
      <c r="CM36" s="701"/>
      <c r="CN36" s="701"/>
      <c r="CO36" s="701"/>
      <c r="CP36" s="701"/>
      <c r="CQ36" s="702"/>
      <c r="CR36" s="685">
        <v>57783230</v>
      </c>
      <c r="CS36" s="686"/>
      <c r="CT36" s="686"/>
      <c r="CU36" s="686"/>
      <c r="CV36" s="686"/>
      <c r="CW36" s="686"/>
      <c r="CX36" s="686"/>
      <c r="CY36" s="687"/>
      <c r="CZ36" s="690">
        <v>21</v>
      </c>
      <c r="DA36" s="719"/>
      <c r="DB36" s="719"/>
      <c r="DC36" s="723"/>
      <c r="DD36" s="694">
        <v>11496097</v>
      </c>
      <c r="DE36" s="686"/>
      <c r="DF36" s="686"/>
      <c r="DG36" s="686"/>
      <c r="DH36" s="686"/>
      <c r="DI36" s="686"/>
      <c r="DJ36" s="686"/>
      <c r="DK36" s="687"/>
      <c r="DL36" s="694">
        <v>5604996</v>
      </c>
      <c r="DM36" s="686"/>
      <c r="DN36" s="686"/>
      <c r="DO36" s="686"/>
      <c r="DP36" s="686"/>
      <c r="DQ36" s="686"/>
      <c r="DR36" s="686"/>
      <c r="DS36" s="686"/>
      <c r="DT36" s="686"/>
      <c r="DU36" s="686"/>
      <c r="DV36" s="687"/>
      <c r="DW36" s="690">
        <v>5.6</v>
      </c>
      <c r="DX36" s="719"/>
      <c r="DY36" s="719"/>
      <c r="DZ36" s="719"/>
      <c r="EA36" s="719"/>
      <c r="EB36" s="719"/>
      <c r="EC36" s="720"/>
    </row>
    <row r="37" spans="2:133" ht="11.25" customHeight="1" x14ac:dyDescent="0.15">
      <c r="B37" s="682" t="s">
        <v>326</v>
      </c>
      <c r="C37" s="683"/>
      <c r="D37" s="683"/>
      <c r="E37" s="683"/>
      <c r="F37" s="683"/>
      <c r="G37" s="683"/>
      <c r="H37" s="683"/>
      <c r="I37" s="683"/>
      <c r="J37" s="683"/>
      <c r="K37" s="683"/>
      <c r="L37" s="683"/>
      <c r="M37" s="683"/>
      <c r="N37" s="683"/>
      <c r="O37" s="683"/>
      <c r="P37" s="683"/>
      <c r="Q37" s="684"/>
      <c r="R37" s="685">
        <v>5154258</v>
      </c>
      <c r="S37" s="686"/>
      <c r="T37" s="686"/>
      <c r="U37" s="686"/>
      <c r="V37" s="686"/>
      <c r="W37" s="686"/>
      <c r="X37" s="686"/>
      <c r="Y37" s="687"/>
      <c r="Z37" s="688">
        <v>1.8</v>
      </c>
      <c r="AA37" s="688"/>
      <c r="AB37" s="688"/>
      <c r="AC37" s="688"/>
      <c r="AD37" s="689" t="s">
        <v>134</v>
      </c>
      <c r="AE37" s="689"/>
      <c r="AF37" s="689"/>
      <c r="AG37" s="689"/>
      <c r="AH37" s="689"/>
      <c r="AI37" s="689"/>
      <c r="AJ37" s="689"/>
      <c r="AK37" s="689"/>
      <c r="AL37" s="690" t="s">
        <v>134</v>
      </c>
      <c r="AM37" s="691"/>
      <c r="AN37" s="691"/>
      <c r="AO37" s="692"/>
      <c r="AQ37" s="763" t="s">
        <v>327</v>
      </c>
      <c r="AR37" s="764"/>
      <c r="AS37" s="764"/>
      <c r="AT37" s="764"/>
      <c r="AU37" s="764"/>
      <c r="AV37" s="764"/>
      <c r="AW37" s="764"/>
      <c r="AX37" s="764"/>
      <c r="AY37" s="765"/>
      <c r="AZ37" s="685">
        <v>4869781</v>
      </c>
      <c r="BA37" s="686"/>
      <c r="BB37" s="686"/>
      <c r="BC37" s="686"/>
      <c r="BD37" s="721"/>
      <c r="BE37" s="721"/>
      <c r="BF37" s="752"/>
      <c r="BG37" s="700" t="s">
        <v>328</v>
      </c>
      <c r="BH37" s="701"/>
      <c r="BI37" s="701"/>
      <c r="BJ37" s="701"/>
      <c r="BK37" s="701"/>
      <c r="BL37" s="701"/>
      <c r="BM37" s="701"/>
      <c r="BN37" s="701"/>
      <c r="BO37" s="701"/>
      <c r="BP37" s="701"/>
      <c r="BQ37" s="701"/>
      <c r="BR37" s="701"/>
      <c r="BS37" s="701"/>
      <c r="BT37" s="701"/>
      <c r="BU37" s="702"/>
      <c r="BV37" s="685">
        <v>-642861</v>
      </c>
      <c r="BW37" s="686"/>
      <c r="BX37" s="686"/>
      <c r="BY37" s="686"/>
      <c r="BZ37" s="686"/>
      <c r="CA37" s="686"/>
      <c r="CB37" s="695"/>
      <c r="CD37" s="700" t="s">
        <v>329</v>
      </c>
      <c r="CE37" s="701"/>
      <c r="CF37" s="701"/>
      <c r="CG37" s="701"/>
      <c r="CH37" s="701"/>
      <c r="CI37" s="701"/>
      <c r="CJ37" s="701"/>
      <c r="CK37" s="701"/>
      <c r="CL37" s="701"/>
      <c r="CM37" s="701"/>
      <c r="CN37" s="701"/>
      <c r="CO37" s="701"/>
      <c r="CP37" s="701"/>
      <c r="CQ37" s="702"/>
      <c r="CR37" s="685">
        <v>53709</v>
      </c>
      <c r="CS37" s="721"/>
      <c r="CT37" s="721"/>
      <c r="CU37" s="721"/>
      <c r="CV37" s="721"/>
      <c r="CW37" s="721"/>
      <c r="CX37" s="721"/>
      <c r="CY37" s="722"/>
      <c r="CZ37" s="690">
        <v>0</v>
      </c>
      <c r="DA37" s="719"/>
      <c r="DB37" s="719"/>
      <c r="DC37" s="723"/>
      <c r="DD37" s="694">
        <v>53709</v>
      </c>
      <c r="DE37" s="721"/>
      <c r="DF37" s="721"/>
      <c r="DG37" s="721"/>
      <c r="DH37" s="721"/>
      <c r="DI37" s="721"/>
      <c r="DJ37" s="721"/>
      <c r="DK37" s="722"/>
      <c r="DL37" s="694">
        <v>35824</v>
      </c>
      <c r="DM37" s="721"/>
      <c r="DN37" s="721"/>
      <c r="DO37" s="721"/>
      <c r="DP37" s="721"/>
      <c r="DQ37" s="721"/>
      <c r="DR37" s="721"/>
      <c r="DS37" s="721"/>
      <c r="DT37" s="721"/>
      <c r="DU37" s="721"/>
      <c r="DV37" s="722"/>
      <c r="DW37" s="690">
        <v>0</v>
      </c>
      <c r="DX37" s="719"/>
      <c r="DY37" s="719"/>
      <c r="DZ37" s="719"/>
      <c r="EA37" s="719"/>
      <c r="EB37" s="719"/>
      <c r="EC37" s="720"/>
    </row>
    <row r="38" spans="2:133" ht="11.25" customHeight="1" x14ac:dyDescent="0.15">
      <c r="B38" s="682" t="s">
        <v>330</v>
      </c>
      <c r="C38" s="683"/>
      <c r="D38" s="683"/>
      <c r="E38" s="683"/>
      <c r="F38" s="683"/>
      <c r="G38" s="683"/>
      <c r="H38" s="683"/>
      <c r="I38" s="683"/>
      <c r="J38" s="683"/>
      <c r="K38" s="683"/>
      <c r="L38" s="683"/>
      <c r="M38" s="683"/>
      <c r="N38" s="683"/>
      <c r="O38" s="683"/>
      <c r="P38" s="683"/>
      <c r="Q38" s="684"/>
      <c r="R38" s="685">
        <v>8214807</v>
      </c>
      <c r="S38" s="686"/>
      <c r="T38" s="686"/>
      <c r="U38" s="686"/>
      <c r="V38" s="686"/>
      <c r="W38" s="686"/>
      <c r="X38" s="686"/>
      <c r="Y38" s="687"/>
      <c r="Z38" s="688">
        <v>2.9</v>
      </c>
      <c r="AA38" s="688"/>
      <c r="AB38" s="688"/>
      <c r="AC38" s="688"/>
      <c r="AD38" s="689">
        <v>11442</v>
      </c>
      <c r="AE38" s="689"/>
      <c r="AF38" s="689"/>
      <c r="AG38" s="689"/>
      <c r="AH38" s="689"/>
      <c r="AI38" s="689"/>
      <c r="AJ38" s="689"/>
      <c r="AK38" s="689"/>
      <c r="AL38" s="690">
        <v>0</v>
      </c>
      <c r="AM38" s="691"/>
      <c r="AN38" s="691"/>
      <c r="AO38" s="692"/>
      <c r="AQ38" s="763" t="s">
        <v>331</v>
      </c>
      <c r="AR38" s="764"/>
      <c r="AS38" s="764"/>
      <c r="AT38" s="764"/>
      <c r="AU38" s="764"/>
      <c r="AV38" s="764"/>
      <c r="AW38" s="764"/>
      <c r="AX38" s="764"/>
      <c r="AY38" s="765"/>
      <c r="AZ38" s="685">
        <v>345404</v>
      </c>
      <c r="BA38" s="686"/>
      <c r="BB38" s="686"/>
      <c r="BC38" s="686"/>
      <c r="BD38" s="721"/>
      <c r="BE38" s="721"/>
      <c r="BF38" s="752"/>
      <c r="BG38" s="700" t="s">
        <v>332</v>
      </c>
      <c r="BH38" s="701"/>
      <c r="BI38" s="701"/>
      <c r="BJ38" s="701"/>
      <c r="BK38" s="701"/>
      <c r="BL38" s="701"/>
      <c r="BM38" s="701"/>
      <c r="BN38" s="701"/>
      <c r="BO38" s="701"/>
      <c r="BP38" s="701"/>
      <c r="BQ38" s="701"/>
      <c r="BR38" s="701"/>
      <c r="BS38" s="701"/>
      <c r="BT38" s="701"/>
      <c r="BU38" s="702"/>
      <c r="BV38" s="685">
        <v>62022</v>
      </c>
      <c r="BW38" s="686"/>
      <c r="BX38" s="686"/>
      <c r="BY38" s="686"/>
      <c r="BZ38" s="686"/>
      <c r="CA38" s="686"/>
      <c r="CB38" s="695"/>
      <c r="CD38" s="700" t="s">
        <v>333</v>
      </c>
      <c r="CE38" s="701"/>
      <c r="CF38" s="701"/>
      <c r="CG38" s="701"/>
      <c r="CH38" s="701"/>
      <c r="CI38" s="701"/>
      <c r="CJ38" s="701"/>
      <c r="CK38" s="701"/>
      <c r="CL38" s="701"/>
      <c r="CM38" s="701"/>
      <c r="CN38" s="701"/>
      <c r="CO38" s="701"/>
      <c r="CP38" s="701"/>
      <c r="CQ38" s="702"/>
      <c r="CR38" s="685">
        <v>20015511</v>
      </c>
      <c r="CS38" s="686"/>
      <c r="CT38" s="686"/>
      <c r="CU38" s="686"/>
      <c r="CV38" s="686"/>
      <c r="CW38" s="686"/>
      <c r="CX38" s="686"/>
      <c r="CY38" s="687"/>
      <c r="CZ38" s="690">
        <v>7.3</v>
      </c>
      <c r="DA38" s="719"/>
      <c r="DB38" s="719"/>
      <c r="DC38" s="723"/>
      <c r="DD38" s="694">
        <v>16287265</v>
      </c>
      <c r="DE38" s="686"/>
      <c r="DF38" s="686"/>
      <c r="DG38" s="686"/>
      <c r="DH38" s="686"/>
      <c r="DI38" s="686"/>
      <c r="DJ38" s="686"/>
      <c r="DK38" s="687"/>
      <c r="DL38" s="694">
        <v>13861768</v>
      </c>
      <c r="DM38" s="686"/>
      <c r="DN38" s="686"/>
      <c r="DO38" s="686"/>
      <c r="DP38" s="686"/>
      <c r="DQ38" s="686"/>
      <c r="DR38" s="686"/>
      <c r="DS38" s="686"/>
      <c r="DT38" s="686"/>
      <c r="DU38" s="686"/>
      <c r="DV38" s="687"/>
      <c r="DW38" s="690">
        <v>13.9</v>
      </c>
      <c r="DX38" s="719"/>
      <c r="DY38" s="719"/>
      <c r="DZ38" s="719"/>
      <c r="EA38" s="719"/>
      <c r="EB38" s="719"/>
      <c r="EC38" s="720"/>
    </row>
    <row r="39" spans="2:133" ht="11.25" customHeight="1" x14ac:dyDescent="0.15">
      <c r="B39" s="682" t="s">
        <v>334</v>
      </c>
      <c r="C39" s="683"/>
      <c r="D39" s="683"/>
      <c r="E39" s="683"/>
      <c r="F39" s="683"/>
      <c r="G39" s="683"/>
      <c r="H39" s="683"/>
      <c r="I39" s="683"/>
      <c r="J39" s="683"/>
      <c r="K39" s="683"/>
      <c r="L39" s="683"/>
      <c r="M39" s="683"/>
      <c r="N39" s="683"/>
      <c r="O39" s="683"/>
      <c r="P39" s="683"/>
      <c r="Q39" s="684"/>
      <c r="R39" s="685">
        <v>30478625</v>
      </c>
      <c r="S39" s="686"/>
      <c r="T39" s="686"/>
      <c r="U39" s="686"/>
      <c r="V39" s="686"/>
      <c r="W39" s="686"/>
      <c r="X39" s="686"/>
      <c r="Y39" s="687"/>
      <c r="Z39" s="688">
        <v>10.8</v>
      </c>
      <c r="AA39" s="688"/>
      <c r="AB39" s="688"/>
      <c r="AC39" s="688"/>
      <c r="AD39" s="689" t="s">
        <v>134</v>
      </c>
      <c r="AE39" s="689"/>
      <c r="AF39" s="689"/>
      <c r="AG39" s="689"/>
      <c r="AH39" s="689"/>
      <c r="AI39" s="689"/>
      <c r="AJ39" s="689"/>
      <c r="AK39" s="689"/>
      <c r="AL39" s="690" t="s">
        <v>134</v>
      </c>
      <c r="AM39" s="691"/>
      <c r="AN39" s="691"/>
      <c r="AO39" s="692"/>
      <c r="AQ39" s="763" t="s">
        <v>335</v>
      </c>
      <c r="AR39" s="764"/>
      <c r="AS39" s="764"/>
      <c r="AT39" s="764"/>
      <c r="AU39" s="764"/>
      <c r="AV39" s="764"/>
      <c r="AW39" s="764"/>
      <c r="AX39" s="764"/>
      <c r="AY39" s="765"/>
      <c r="AZ39" s="685">
        <v>199110</v>
      </c>
      <c r="BA39" s="686"/>
      <c r="BB39" s="686"/>
      <c r="BC39" s="686"/>
      <c r="BD39" s="721"/>
      <c r="BE39" s="721"/>
      <c r="BF39" s="752"/>
      <c r="BG39" s="700" t="s">
        <v>336</v>
      </c>
      <c r="BH39" s="701"/>
      <c r="BI39" s="701"/>
      <c r="BJ39" s="701"/>
      <c r="BK39" s="701"/>
      <c r="BL39" s="701"/>
      <c r="BM39" s="701"/>
      <c r="BN39" s="701"/>
      <c r="BO39" s="701"/>
      <c r="BP39" s="701"/>
      <c r="BQ39" s="701"/>
      <c r="BR39" s="701"/>
      <c r="BS39" s="701"/>
      <c r="BT39" s="701"/>
      <c r="BU39" s="702"/>
      <c r="BV39" s="685">
        <v>92721</v>
      </c>
      <c r="BW39" s="686"/>
      <c r="BX39" s="686"/>
      <c r="BY39" s="686"/>
      <c r="BZ39" s="686"/>
      <c r="CA39" s="686"/>
      <c r="CB39" s="695"/>
      <c r="CD39" s="700" t="s">
        <v>337</v>
      </c>
      <c r="CE39" s="701"/>
      <c r="CF39" s="701"/>
      <c r="CG39" s="701"/>
      <c r="CH39" s="701"/>
      <c r="CI39" s="701"/>
      <c r="CJ39" s="701"/>
      <c r="CK39" s="701"/>
      <c r="CL39" s="701"/>
      <c r="CM39" s="701"/>
      <c r="CN39" s="701"/>
      <c r="CO39" s="701"/>
      <c r="CP39" s="701"/>
      <c r="CQ39" s="702"/>
      <c r="CR39" s="685">
        <v>4948444</v>
      </c>
      <c r="CS39" s="721"/>
      <c r="CT39" s="721"/>
      <c r="CU39" s="721"/>
      <c r="CV39" s="721"/>
      <c r="CW39" s="721"/>
      <c r="CX39" s="721"/>
      <c r="CY39" s="722"/>
      <c r="CZ39" s="690">
        <v>1.8</v>
      </c>
      <c r="DA39" s="719"/>
      <c r="DB39" s="719"/>
      <c r="DC39" s="723"/>
      <c r="DD39" s="694">
        <v>1767070</v>
      </c>
      <c r="DE39" s="721"/>
      <c r="DF39" s="721"/>
      <c r="DG39" s="721"/>
      <c r="DH39" s="721"/>
      <c r="DI39" s="721"/>
      <c r="DJ39" s="721"/>
      <c r="DK39" s="722"/>
      <c r="DL39" s="694" t="s">
        <v>176</v>
      </c>
      <c r="DM39" s="721"/>
      <c r="DN39" s="721"/>
      <c r="DO39" s="721"/>
      <c r="DP39" s="721"/>
      <c r="DQ39" s="721"/>
      <c r="DR39" s="721"/>
      <c r="DS39" s="721"/>
      <c r="DT39" s="721"/>
      <c r="DU39" s="721"/>
      <c r="DV39" s="722"/>
      <c r="DW39" s="690" t="s">
        <v>134</v>
      </c>
      <c r="DX39" s="719"/>
      <c r="DY39" s="719"/>
      <c r="DZ39" s="719"/>
      <c r="EA39" s="719"/>
      <c r="EB39" s="719"/>
      <c r="EC39" s="720"/>
    </row>
    <row r="40" spans="2:133" ht="11.25" customHeight="1" x14ac:dyDescent="0.15">
      <c r="B40" s="682" t="s">
        <v>338</v>
      </c>
      <c r="C40" s="683"/>
      <c r="D40" s="683"/>
      <c r="E40" s="683"/>
      <c r="F40" s="683"/>
      <c r="G40" s="683"/>
      <c r="H40" s="683"/>
      <c r="I40" s="683"/>
      <c r="J40" s="683"/>
      <c r="K40" s="683"/>
      <c r="L40" s="683"/>
      <c r="M40" s="683"/>
      <c r="N40" s="683"/>
      <c r="O40" s="683"/>
      <c r="P40" s="683"/>
      <c r="Q40" s="684"/>
      <c r="R40" s="685" t="s">
        <v>134</v>
      </c>
      <c r="S40" s="686"/>
      <c r="T40" s="686"/>
      <c r="U40" s="686"/>
      <c r="V40" s="686"/>
      <c r="W40" s="686"/>
      <c r="X40" s="686"/>
      <c r="Y40" s="687"/>
      <c r="Z40" s="688" t="s">
        <v>134</v>
      </c>
      <c r="AA40" s="688"/>
      <c r="AB40" s="688"/>
      <c r="AC40" s="688"/>
      <c r="AD40" s="689" t="s">
        <v>134</v>
      </c>
      <c r="AE40" s="689"/>
      <c r="AF40" s="689"/>
      <c r="AG40" s="689"/>
      <c r="AH40" s="689"/>
      <c r="AI40" s="689"/>
      <c r="AJ40" s="689"/>
      <c r="AK40" s="689"/>
      <c r="AL40" s="690" t="s">
        <v>134</v>
      </c>
      <c r="AM40" s="691"/>
      <c r="AN40" s="691"/>
      <c r="AO40" s="692"/>
      <c r="AQ40" s="763" t="s">
        <v>339</v>
      </c>
      <c r="AR40" s="764"/>
      <c r="AS40" s="764"/>
      <c r="AT40" s="764"/>
      <c r="AU40" s="764"/>
      <c r="AV40" s="764"/>
      <c r="AW40" s="764"/>
      <c r="AX40" s="764"/>
      <c r="AY40" s="765"/>
      <c r="AZ40" s="685">
        <v>25234</v>
      </c>
      <c r="BA40" s="686"/>
      <c r="BB40" s="686"/>
      <c r="BC40" s="686"/>
      <c r="BD40" s="721"/>
      <c r="BE40" s="721"/>
      <c r="BF40" s="752"/>
      <c r="BG40" s="772" t="s">
        <v>340</v>
      </c>
      <c r="BH40" s="773"/>
      <c r="BI40" s="773"/>
      <c r="BJ40" s="773"/>
      <c r="BK40" s="773"/>
      <c r="BL40" s="236"/>
      <c r="BM40" s="701" t="s">
        <v>341</v>
      </c>
      <c r="BN40" s="701"/>
      <c r="BO40" s="701"/>
      <c r="BP40" s="701"/>
      <c r="BQ40" s="701"/>
      <c r="BR40" s="701"/>
      <c r="BS40" s="701"/>
      <c r="BT40" s="701"/>
      <c r="BU40" s="702"/>
      <c r="BV40" s="685">
        <v>91</v>
      </c>
      <c r="BW40" s="686"/>
      <c r="BX40" s="686"/>
      <c r="BY40" s="686"/>
      <c r="BZ40" s="686"/>
      <c r="CA40" s="686"/>
      <c r="CB40" s="695"/>
      <c r="CD40" s="700" t="s">
        <v>342</v>
      </c>
      <c r="CE40" s="701"/>
      <c r="CF40" s="701"/>
      <c r="CG40" s="701"/>
      <c r="CH40" s="701"/>
      <c r="CI40" s="701"/>
      <c r="CJ40" s="701"/>
      <c r="CK40" s="701"/>
      <c r="CL40" s="701"/>
      <c r="CM40" s="701"/>
      <c r="CN40" s="701"/>
      <c r="CO40" s="701"/>
      <c r="CP40" s="701"/>
      <c r="CQ40" s="702"/>
      <c r="CR40" s="685">
        <v>5841308</v>
      </c>
      <c r="CS40" s="686"/>
      <c r="CT40" s="686"/>
      <c r="CU40" s="686"/>
      <c r="CV40" s="686"/>
      <c r="CW40" s="686"/>
      <c r="CX40" s="686"/>
      <c r="CY40" s="687"/>
      <c r="CZ40" s="690">
        <v>2.1</v>
      </c>
      <c r="DA40" s="719"/>
      <c r="DB40" s="719"/>
      <c r="DC40" s="723"/>
      <c r="DD40" s="694">
        <v>3348469</v>
      </c>
      <c r="DE40" s="686"/>
      <c r="DF40" s="686"/>
      <c r="DG40" s="686"/>
      <c r="DH40" s="686"/>
      <c r="DI40" s="686"/>
      <c r="DJ40" s="686"/>
      <c r="DK40" s="687"/>
      <c r="DL40" s="694">
        <v>3102</v>
      </c>
      <c r="DM40" s="686"/>
      <c r="DN40" s="686"/>
      <c r="DO40" s="686"/>
      <c r="DP40" s="686"/>
      <c r="DQ40" s="686"/>
      <c r="DR40" s="686"/>
      <c r="DS40" s="686"/>
      <c r="DT40" s="686"/>
      <c r="DU40" s="686"/>
      <c r="DV40" s="687"/>
      <c r="DW40" s="690">
        <v>0</v>
      </c>
      <c r="DX40" s="719"/>
      <c r="DY40" s="719"/>
      <c r="DZ40" s="719"/>
      <c r="EA40" s="719"/>
      <c r="EB40" s="719"/>
      <c r="EC40" s="720"/>
    </row>
    <row r="41" spans="2:133" ht="11.25" customHeight="1" x14ac:dyDescent="0.15">
      <c r="B41" s="682" t="s">
        <v>343</v>
      </c>
      <c r="C41" s="683"/>
      <c r="D41" s="683"/>
      <c r="E41" s="683"/>
      <c r="F41" s="683"/>
      <c r="G41" s="683"/>
      <c r="H41" s="683"/>
      <c r="I41" s="683"/>
      <c r="J41" s="683"/>
      <c r="K41" s="683"/>
      <c r="L41" s="683"/>
      <c r="M41" s="683"/>
      <c r="N41" s="683"/>
      <c r="O41" s="683"/>
      <c r="P41" s="683"/>
      <c r="Q41" s="684"/>
      <c r="R41" s="685" t="s">
        <v>176</v>
      </c>
      <c r="S41" s="686"/>
      <c r="T41" s="686"/>
      <c r="U41" s="686"/>
      <c r="V41" s="686"/>
      <c r="W41" s="686"/>
      <c r="X41" s="686"/>
      <c r="Y41" s="687"/>
      <c r="Z41" s="688" t="s">
        <v>134</v>
      </c>
      <c r="AA41" s="688"/>
      <c r="AB41" s="688"/>
      <c r="AC41" s="688"/>
      <c r="AD41" s="689" t="s">
        <v>134</v>
      </c>
      <c r="AE41" s="689"/>
      <c r="AF41" s="689"/>
      <c r="AG41" s="689"/>
      <c r="AH41" s="689"/>
      <c r="AI41" s="689"/>
      <c r="AJ41" s="689"/>
      <c r="AK41" s="689"/>
      <c r="AL41" s="690" t="s">
        <v>134</v>
      </c>
      <c r="AM41" s="691"/>
      <c r="AN41" s="691"/>
      <c r="AO41" s="692"/>
      <c r="AQ41" s="763" t="s">
        <v>344</v>
      </c>
      <c r="AR41" s="764"/>
      <c r="AS41" s="764"/>
      <c r="AT41" s="764"/>
      <c r="AU41" s="764"/>
      <c r="AV41" s="764"/>
      <c r="AW41" s="764"/>
      <c r="AX41" s="764"/>
      <c r="AY41" s="765"/>
      <c r="AZ41" s="685">
        <v>4318371</v>
      </c>
      <c r="BA41" s="686"/>
      <c r="BB41" s="686"/>
      <c r="BC41" s="686"/>
      <c r="BD41" s="721"/>
      <c r="BE41" s="721"/>
      <c r="BF41" s="752"/>
      <c r="BG41" s="772"/>
      <c r="BH41" s="773"/>
      <c r="BI41" s="773"/>
      <c r="BJ41" s="773"/>
      <c r="BK41" s="773"/>
      <c r="BL41" s="236"/>
      <c r="BM41" s="701" t="s">
        <v>345</v>
      </c>
      <c r="BN41" s="701"/>
      <c r="BO41" s="701"/>
      <c r="BP41" s="701"/>
      <c r="BQ41" s="701"/>
      <c r="BR41" s="701"/>
      <c r="BS41" s="701"/>
      <c r="BT41" s="701"/>
      <c r="BU41" s="702"/>
      <c r="BV41" s="685">
        <v>1</v>
      </c>
      <c r="BW41" s="686"/>
      <c r="BX41" s="686"/>
      <c r="BY41" s="686"/>
      <c r="BZ41" s="686"/>
      <c r="CA41" s="686"/>
      <c r="CB41" s="695"/>
      <c r="CD41" s="700" t="s">
        <v>346</v>
      </c>
      <c r="CE41" s="701"/>
      <c r="CF41" s="701"/>
      <c r="CG41" s="701"/>
      <c r="CH41" s="701"/>
      <c r="CI41" s="701"/>
      <c r="CJ41" s="701"/>
      <c r="CK41" s="701"/>
      <c r="CL41" s="701"/>
      <c r="CM41" s="701"/>
      <c r="CN41" s="701"/>
      <c r="CO41" s="701"/>
      <c r="CP41" s="701"/>
      <c r="CQ41" s="702"/>
      <c r="CR41" s="685" t="s">
        <v>134</v>
      </c>
      <c r="CS41" s="721"/>
      <c r="CT41" s="721"/>
      <c r="CU41" s="721"/>
      <c r="CV41" s="721"/>
      <c r="CW41" s="721"/>
      <c r="CX41" s="721"/>
      <c r="CY41" s="722"/>
      <c r="CZ41" s="690" t="s">
        <v>134</v>
      </c>
      <c r="DA41" s="719"/>
      <c r="DB41" s="719"/>
      <c r="DC41" s="723"/>
      <c r="DD41" s="694" t="s">
        <v>134</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347</v>
      </c>
      <c r="C42" s="683"/>
      <c r="D42" s="683"/>
      <c r="E42" s="683"/>
      <c r="F42" s="683"/>
      <c r="G42" s="683"/>
      <c r="H42" s="683"/>
      <c r="I42" s="683"/>
      <c r="J42" s="683"/>
      <c r="K42" s="683"/>
      <c r="L42" s="683"/>
      <c r="M42" s="683"/>
      <c r="N42" s="683"/>
      <c r="O42" s="683"/>
      <c r="P42" s="683"/>
      <c r="Q42" s="684"/>
      <c r="R42" s="685">
        <v>5595494</v>
      </c>
      <c r="S42" s="686"/>
      <c r="T42" s="686"/>
      <c r="U42" s="686"/>
      <c r="V42" s="686"/>
      <c r="W42" s="686"/>
      <c r="X42" s="686"/>
      <c r="Y42" s="687"/>
      <c r="Z42" s="688">
        <v>2</v>
      </c>
      <c r="AA42" s="688"/>
      <c r="AB42" s="688"/>
      <c r="AC42" s="688"/>
      <c r="AD42" s="689" t="s">
        <v>134</v>
      </c>
      <c r="AE42" s="689"/>
      <c r="AF42" s="689"/>
      <c r="AG42" s="689"/>
      <c r="AH42" s="689"/>
      <c r="AI42" s="689"/>
      <c r="AJ42" s="689"/>
      <c r="AK42" s="689"/>
      <c r="AL42" s="690" t="s">
        <v>134</v>
      </c>
      <c r="AM42" s="691"/>
      <c r="AN42" s="691"/>
      <c r="AO42" s="692"/>
      <c r="AQ42" s="784" t="s">
        <v>348</v>
      </c>
      <c r="AR42" s="785"/>
      <c r="AS42" s="785"/>
      <c r="AT42" s="785"/>
      <c r="AU42" s="785"/>
      <c r="AV42" s="785"/>
      <c r="AW42" s="785"/>
      <c r="AX42" s="785"/>
      <c r="AY42" s="786"/>
      <c r="AZ42" s="776">
        <v>14959613</v>
      </c>
      <c r="BA42" s="777"/>
      <c r="BB42" s="777"/>
      <c r="BC42" s="777"/>
      <c r="BD42" s="756"/>
      <c r="BE42" s="756"/>
      <c r="BF42" s="758"/>
      <c r="BG42" s="774"/>
      <c r="BH42" s="775"/>
      <c r="BI42" s="775"/>
      <c r="BJ42" s="775"/>
      <c r="BK42" s="775"/>
      <c r="BL42" s="237"/>
      <c r="BM42" s="711" t="s">
        <v>349</v>
      </c>
      <c r="BN42" s="711"/>
      <c r="BO42" s="711"/>
      <c r="BP42" s="711"/>
      <c r="BQ42" s="711"/>
      <c r="BR42" s="711"/>
      <c r="BS42" s="711"/>
      <c r="BT42" s="711"/>
      <c r="BU42" s="712"/>
      <c r="BV42" s="776">
        <v>421</v>
      </c>
      <c r="BW42" s="777"/>
      <c r="BX42" s="777"/>
      <c r="BY42" s="777"/>
      <c r="BZ42" s="777"/>
      <c r="CA42" s="777"/>
      <c r="CB42" s="783"/>
      <c r="CD42" s="682" t="s">
        <v>350</v>
      </c>
      <c r="CE42" s="683"/>
      <c r="CF42" s="683"/>
      <c r="CG42" s="683"/>
      <c r="CH42" s="683"/>
      <c r="CI42" s="683"/>
      <c r="CJ42" s="683"/>
      <c r="CK42" s="683"/>
      <c r="CL42" s="683"/>
      <c r="CM42" s="683"/>
      <c r="CN42" s="683"/>
      <c r="CO42" s="683"/>
      <c r="CP42" s="683"/>
      <c r="CQ42" s="684"/>
      <c r="CR42" s="685">
        <v>38943199</v>
      </c>
      <c r="CS42" s="686"/>
      <c r="CT42" s="686"/>
      <c r="CU42" s="686"/>
      <c r="CV42" s="686"/>
      <c r="CW42" s="686"/>
      <c r="CX42" s="686"/>
      <c r="CY42" s="687"/>
      <c r="CZ42" s="690">
        <v>14.1</v>
      </c>
      <c r="DA42" s="691"/>
      <c r="DB42" s="691"/>
      <c r="DC42" s="703"/>
      <c r="DD42" s="694">
        <v>3354550</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351</v>
      </c>
      <c r="C43" s="736"/>
      <c r="D43" s="736"/>
      <c r="E43" s="736"/>
      <c r="F43" s="736"/>
      <c r="G43" s="736"/>
      <c r="H43" s="736"/>
      <c r="I43" s="736"/>
      <c r="J43" s="736"/>
      <c r="K43" s="736"/>
      <c r="L43" s="736"/>
      <c r="M43" s="736"/>
      <c r="N43" s="736"/>
      <c r="O43" s="736"/>
      <c r="P43" s="736"/>
      <c r="Q43" s="737"/>
      <c r="R43" s="776">
        <v>280911919</v>
      </c>
      <c r="S43" s="777"/>
      <c r="T43" s="777"/>
      <c r="U43" s="777"/>
      <c r="V43" s="777"/>
      <c r="W43" s="777"/>
      <c r="X43" s="777"/>
      <c r="Y43" s="778"/>
      <c r="Z43" s="779">
        <v>100</v>
      </c>
      <c r="AA43" s="779"/>
      <c r="AB43" s="779"/>
      <c r="AC43" s="779"/>
      <c r="AD43" s="780">
        <v>94405498</v>
      </c>
      <c r="AE43" s="780"/>
      <c r="AF43" s="780"/>
      <c r="AG43" s="780"/>
      <c r="AH43" s="780"/>
      <c r="AI43" s="780"/>
      <c r="AJ43" s="780"/>
      <c r="AK43" s="780"/>
      <c r="AL43" s="781">
        <v>100</v>
      </c>
      <c r="AM43" s="757"/>
      <c r="AN43" s="757"/>
      <c r="AO43" s="782"/>
      <c r="BV43" s="238"/>
      <c r="BW43" s="238"/>
      <c r="BX43" s="238"/>
      <c r="BY43" s="238"/>
      <c r="BZ43" s="238"/>
      <c r="CA43" s="238"/>
      <c r="CB43" s="238"/>
      <c r="CD43" s="682" t="s">
        <v>352</v>
      </c>
      <c r="CE43" s="683"/>
      <c r="CF43" s="683"/>
      <c r="CG43" s="683"/>
      <c r="CH43" s="683"/>
      <c r="CI43" s="683"/>
      <c r="CJ43" s="683"/>
      <c r="CK43" s="683"/>
      <c r="CL43" s="683"/>
      <c r="CM43" s="683"/>
      <c r="CN43" s="683"/>
      <c r="CO43" s="683"/>
      <c r="CP43" s="683"/>
      <c r="CQ43" s="684"/>
      <c r="CR43" s="685">
        <v>995963</v>
      </c>
      <c r="CS43" s="721"/>
      <c r="CT43" s="721"/>
      <c r="CU43" s="721"/>
      <c r="CV43" s="721"/>
      <c r="CW43" s="721"/>
      <c r="CX43" s="721"/>
      <c r="CY43" s="722"/>
      <c r="CZ43" s="690">
        <v>0.4</v>
      </c>
      <c r="DA43" s="719"/>
      <c r="DB43" s="719"/>
      <c r="DC43" s="723"/>
      <c r="DD43" s="694">
        <v>908026</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300</v>
      </c>
      <c r="CE44" s="798"/>
      <c r="CF44" s="682" t="s">
        <v>353</v>
      </c>
      <c r="CG44" s="683"/>
      <c r="CH44" s="683"/>
      <c r="CI44" s="683"/>
      <c r="CJ44" s="683"/>
      <c r="CK44" s="683"/>
      <c r="CL44" s="683"/>
      <c r="CM44" s="683"/>
      <c r="CN44" s="683"/>
      <c r="CO44" s="683"/>
      <c r="CP44" s="683"/>
      <c r="CQ44" s="684"/>
      <c r="CR44" s="685">
        <v>37748378</v>
      </c>
      <c r="CS44" s="686"/>
      <c r="CT44" s="686"/>
      <c r="CU44" s="686"/>
      <c r="CV44" s="686"/>
      <c r="CW44" s="686"/>
      <c r="CX44" s="686"/>
      <c r="CY44" s="687"/>
      <c r="CZ44" s="690">
        <v>13.7</v>
      </c>
      <c r="DA44" s="691"/>
      <c r="DB44" s="691"/>
      <c r="DC44" s="703"/>
      <c r="DD44" s="694">
        <v>3160467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355</v>
      </c>
      <c r="CG45" s="683"/>
      <c r="CH45" s="683"/>
      <c r="CI45" s="683"/>
      <c r="CJ45" s="683"/>
      <c r="CK45" s="683"/>
      <c r="CL45" s="683"/>
      <c r="CM45" s="683"/>
      <c r="CN45" s="683"/>
      <c r="CO45" s="683"/>
      <c r="CP45" s="683"/>
      <c r="CQ45" s="684"/>
      <c r="CR45" s="685">
        <v>15141675</v>
      </c>
      <c r="CS45" s="721"/>
      <c r="CT45" s="721"/>
      <c r="CU45" s="721"/>
      <c r="CV45" s="721"/>
      <c r="CW45" s="721"/>
      <c r="CX45" s="721"/>
      <c r="CY45" s="722"/>
      <c r="CZ45" s="690">
        <v>5.5</v>
      </c>
      <c r="DA45" s="719"/>
      <c r="DB45" s="719"/>
      <c r="DC45" s="723"/>
      <c r="DD45" s="694">
        <v>832149</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357</v>
      </c>
      <c r="CG46" s="683"/>
      <c r="CH46" s="683"/>
      <c r="CI46" s="683"/>
      <c r="CJ46" s="683"/>
      <c r="CK46" s="683"/>
      <c r="CL46" s="683"/>
      <c r="CM46" s="683"/>
      <c r="CN46" s="683"/>
      <c r="CO46" s="683"/>
      <c r="CP46" s="683"/>
      <c r="CQ46" s="684"/>
      <c r="CR46" s="685">
        <v>19872009</v>
      </c>
      <c r="CS46" s="686"/>
      <c r="CT46" s="686"/>
      <c r="CU46" s="686"/>
      <c r="CV46" s="686"/>
      <c r="CW46" s="686"/>
      <c r="CX46" s="686"/>
      <c r="CY46" s="687"/>
      <c r="CZ46" s="690">
        <v>7.2</v>
      </c>
      <c r="DA46" s="691"/>
      <c r="DB46" s="691"/>
      <c r="DC46" s="703"/>
      <c r="DD46" s="694">
        <v>2199151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358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359</v>
      </c>
      <c r="CG47" s="683"/>
      <c r="CH47" s="683"/>
      <c r="CI47" s="683"/>
      <c r="CJ47" s="683"/>
      <c r="CK47" s="683"/>
      <c r="CL47" s="683"/>
      <c r="CM47" s="683"/>
      <c r="CN47" s="683"/>
      <c r="CO47" s="683"/>
      <c r="CP47" s="683"/>
      <c r="CQ47" s="684"/>
      <c r="CR47" s="685">
        <v>1194821</v>
      </c>
      <c r="CS47" s="721"/>
      <c r="CT47" s="721"/>
      <c r="CU47" s="721"/>
      <c r="CV47" s="721"/>
      <c r="CW47" s="721"/>
      <c r="CX47" s="721"/>
      <c r="CY47" s="722"/>
      <c r="CZ47" s="690">
        <v>0.4</v>
      </c>
      <c r="DA47" s="719"/>
      <c r="DB47" s="719"/>
      <c r="DC47" s="723"/>
      <c r="DD47" s="694">
        <v>194083</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360</v>
      </c>
      <c r="CG48" s="683"/>
      <c r="CH48" s="683"/>
      <c r="CI48" s="683"/>
      <c r="CJ48" s="683"/>
      <c r="CK48" s="683"/>
      <c r="CL48" s="683"/>
      <c r="CM48" s="683"/>
      <c r="CN48" s="683"/>
      <c r="CO48" s="683"/>
      <c r="CP48" s="683"/>
      <c r="CQ48" s="684"/>
      <c r="CR48" s="685" t="s">
        <v>134</v>
      </c>
      <c r="CS48" s="686"/>
      <c r="CT48" s="686"/>
      <c r="CU48" s="686"/>
      <c r="CV48" s="686"/>
      <c r="CW48" s="686"/>
      <c r="CX48" s="686"/>
      <c r="CY48" s="687"/>
      <c r="CZ48" s="690" t="s">
        <v>134</v>
      </c>
      <c r="DA48" s="691"/>
      <c r="DB48" s="691"/>
      <c r="DC48" s="703"/>
      <c r="DD48" s="694" t="s">
        <v>134</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361</v>
      </c>
      <c r="CE49" s="736"/>
      <c r="CF49" s="736"/>
      <c r="CG49" s="736"/>
      <c r="CH49" s="736"/>
      <c r="CI49" s="736"/>
      <c r="CJ49" s="736"/>
      <c r="CK49" s="736"/>
      <c r="CL49" s="736"/>
      <c r="CM49" s="736"/>
      <c r="CN49" s="736"/>
      <c r="CO49" s="736"/>
      <c r="CP49" s="736"/>
      <c r="CQ49" s="737"/>
      <c r="CR49" s="776">
        <v>275410157</v>
      </c>
      <c r="CS49" s="756"/>
      <c r="CT49" s="756"/>
      <c r="CU49" s="756"/>
      <c r="CV49" s="756"/>
      <c r="CW49" s="756"/>
      <c r="CX49" s="756"/>
      <c r="CY49" s="787"/>
      <c r="CZ49" s="781">
        <v>100</v>
      </c>
      <c r="DA49" s="788"/>
      <c r="DB49" s="788"/>
      <c r="DC49" s="789"/>
      <c r="DD49" s="790">
        <v>117680161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K3r75j2uRfoPSKZ3rYoP3DbiZAUVbQhswEySU/lD7GDaAre08iyx2eEQDolkDzhqNePgByRk2ZGId73WWKfzrA==" saltValue="salce5IYpAr/Z9o/5NBRP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V32" sqref="V32:Z32"/>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363</v>
      </c>
      <c r="DK2" s="833"/>
      <c r="DL2" s="833"/>
      <c r="DM2" s="833"/>
      <c r="DN2" s="833"/>
      <c r="DO2" s="834"/>
      <c r="DP2" s="251"/>
      <c r="DQ2" s="832" t="s">
        <v>364</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365</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367</v>
      </c>
      <c r="B5" s="827"/>
      <c r="C5" s="827"/>
      <c r="D5" s="827"/>
      <c r="E5" s="827"/>
      <c r="F5" s="827"/>
      <c r="G5" s="827"/>
      <c r="H5" s="827"/>
      <c r="I5" s="827"/>
      <c r="J5" s="827"/>
      <c r="K5" s="827"/>
      <c r="L5" s="827"/>
      <c r="M5" s="827"/>
      <c r="N5" s="827"/>
      <c r="O5" s="827"/>
      <c r="P5" s="828"/>
      <c r="Q5" s="803" t="s">
        <v>368</v>
      </c>
      <c r="R5" s="804"/>
      <c r="S5" s="804"/>
      <c r="T5" s="804"/>
      <c r="U5" s="805"/>
      <c r="V5" s="803" t="s">
        <v>369</v>
      </c>
      <c r="W5" s="804"/>
      <c r="X5" s="804"/>
      <c r="Y5" s="804"/>
      <c r="Z5" s="805"/>
      <c r="AA5" s="803" t="s">
        <v>370</v>
      </c>
      <c r="AB5" s="804"/>
      <c r="AC5" s="804"/>
      <c r="AD5" s="804"/>
      <c r="AE5" s="804"/>
      <c r="AF5" s="836" t="s">
        <v>371</v>
      </c>
      <c r="AG5" s="804"/>
      <c r="AH5" s="804"/>
      <c r="AI5" s="804"/>
      <c r="AJ5" s="815"/>
      <c r="AK5" s="804" t="s">
        <v>372</v>
      </c>
      <c r="AL5" s="804"/>
      <c r="AM5" s="804"/>
      <c r="AN5" s="804"/>
      <c r="AO5" s="805"/>
      <c r="AP5" s="803" t="s">
        <v>373</v>
      </c>
      <c r="AQ5" s="804"/>
      <c r="AR5" s="804"/>
      <c r="AS5" s="804"/>
      <c r="AT5" s="805"/>
      <c r="AU5" s="803" t="s">
        <v>374</v>
      </c>
      <c r="AV5" s="804"/>
      <c r="AW5" s="804"/>
      <c r="AX5" s="804"/>
      <c r="AY5" s="815"/>
      <c r="AZ5" s="258"/>
      <c r="BA5" s="258"/>
      <c r="BB5" s="258"/>
      <c r="BC5" s="258"/>
      <c r="BD5" s="258"/>
      <c r="BE5" s="259"/>
      <c r="BF5" s="259"/>
      <c r="BG5" s="259"/>
      <c r="BH5" s="259"/>
      <c r="BI5" s="259"/>
      <c r="BJ5" s="259"/>
      <c r="BK5" s="259"/>
      <c r="BL5" s="259"/>
      <c r="BM5" s="259"/>
      <c r="BN5" s="259"/>
      <c r="BO5" s="259"/>
      <c r="BP5" s="259"/>
      <c r="BQ5" s="826" t="s">
        <v>375</v>
      </c>
      <c r="BR5" s="827"/>
      <c r="BS5" s="827"/>
      <c r="BT5" s="827"/>
      <c r="BU5" s="827"/>
      <c r="BV5" s="827"/>
      <c r="BW5" s="827"/>
      <c r="BX5" s="827"/>
      <c r="BY5" s="827"/>
      <c r="BZ5" s="827"/>
      <c r="CA5" s="827"/>
      <c r="CB5" s="827"/>
      <c r="CC5" s="827"/>
      <c r="CD5" s="827"/>
      <c r="CE5" s="827"/>
      <c r="CF5" s="827"/>
      <c r="CG5" s="828"/>
      <c r="CH5" s="803" t="s">
        <v>376</v>
      </c>
      <c r="CI5" s="804"/>
      <c r="CJ5" s="804"/>
      <c r="CK5" s="804"/>
      <c r="CL5" s="805"/>
      <c r="CM5" s="803" t="s">
        <v>377</v>
      </c>
      <c r="CN5" s="804"/>
      <c r="CO5" s="804"/>
      <c r="CP5" s="804"/>
      <c r="CQ5" s="805"/>
      <c r="CR5" s="803" t="s">
        <v>378</v>
      </c>
      <c r="CS5" s="804"/>
      <c r="CT5" s="804"/>
      <c r="CU5" s="804"/>
      <c r="CV5" s="805"/>
      <c r="CW5" s="803" t="s">
        <v>379</v>
      </c>
      <c r="CX5" s="804"/>
      <c r="CY5" s="804"/>
      <c r="CZ5" s="804"/>
      <c r="DA5" s="805"/>
      <c r="DB5" s="803" t="s">
        <v>380</v>
      </c>
      <c r="DC5" s="804"/>
      <c r="DD5" s="804"/>
      <c r="DE5" s="804"/>
      <c r="DF5" s="805"/>
      <c r="DG5" s="809" t="s">
        <v>381</v>
      </c>
      <c r="DH5" s="810"/>
      <c r="DI5" s="810"/>
      <c r="DJ5" s="810"/>
      <c r="DK5" s="811"/>
      <c r="DL5" s="809" t="s">
        <v>382</v>
      </c>
      <c r="DM5" s="810"/>
      <c r="DN5" s="810"/>
      <c r="DO5" s="810"/>
      <c r="DP5" s="811"/>
      <c r="DQ5" s="803" t="s">
        <v>383</v>
      </c>
      <c r="DR5" s="804"/>
      <c r="DS5" s="804"/>
      <c r="DT5" s="804"/>
      <c r="DU5" s="805"/>
      <c r="DV5" s="803" t="s">
        <v>374</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384</v>
      </c>
      <c r="C7" s="818"/>
      <c r="D7" s="818"/>
      <c r="E7" s="818"/>
      <c r="F7" s="818"/>
      <c r="G7" s="818"/>
      <c r="H7" s="818"/>
      <c r="I7" s="818"/>
      <c r="J7" s="818"/>
      <c r="K7" s="818"/>
      <c r="L7" s="818"/>
      <c r="M7" s="818"/>
      <c r="N7" s="818"/>
      <c r="O7" s="818"/>
      <c r="P7" s="819"/>
      <c r="Q7" s="820">
        <v>279417</v>
      </c>
      <c r="R7" s="821"/>
      <c r="S7" s="821"/>
      <c r="T7" s="821"/>
      <c r="U7" s="821"/>
      <c r="V7" s="821">
        <v>274273</v>
      </c>
      <c r="W7" s="821"/>
      <c r="X7" s="821"/>
      <c r="Y7" s="821"/>
      <c r="Z7" s="821"/>
      <c r="AA7" s="821">
        <v>5144</v>
      </c>
      <c r="AB7" s="821"/>
      <c r="AC7" s="821"/>
      <c r="AD7" s="821"/>
      <c r="AE7" s="822"/>
      <c r="AF7" s="823">
        <v>2569</v>
      </c>
      <c r="AG7" s="824"/>
      <c r="AH7" s="824"/>
      <c r="AI7" s="824"/>
      <c r="AJ7" s="825"/>
      <c r="AK7" s="860">
        <v>7285</v>
      </c>
      <c r="AL7" s="861"/>
      <c r="AM7" s="861"/>
      <c r="AN7" s="861"/>
      <c r="AO7" s="861"/>
      <c r="AP7" s="861">
        <v>264349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594</v>
      </c>
      <c r="BT7" s="865"/>
      <c r="BU7" s="865"/>
      <c r="BV7" s="865"/>
      <c r="BW7" s="865"/>
      <c r="BX7" s="865"/>
      <c r="BY7" s="865"/>
      <c r="BZ7" s="865"/>
      <c r="CA7" s="865"/>
      <c r="CB7" s="865"/>
      <c r="CC7" s="865"/>
      <c r="CD7" s="865"/>
      <c r="CE7" s="865"/>
      <c r="CF7" s="865"/>
      <c r="CG7" s="866"/>
      <c r="CH7" s="857">
        <v>-4</v>
      </c>
      <c r="CI7" s="858"/>
      <c r="CJ7" s="858"/>
      <c r="CK7" s="858"/>
      <c r="CL7" s="859"/>
      <c r="CM7" s="857">
        <v>124</v>
      </c>
      <c r="CN7" s="858"/>
      <c r="CO7" s="858"/>
      <c r="CP7" s="858"/>
      <c r="CQ7" s="859"/>
      <c r="CR7" s="857">
        <v>8</v>
      </c>
      <c r="CS7" s="858"/>
      <c r="CT7" s="858"/>
      <c r="CU7" s="858"/>
      <c r="CV7" s="859"/>
      <c r="CW7" s="857">
        <v>28</v>
      </c>
      <c r="CX7" s="858"/>
      <c r="CY7" s="858"/>
      <c r="CZ7" s="858"/>
      <c r="DA7" s="859"/>
      <c r="DB7" s="857">
        <v>0</v>
      </c>
      <c r="DC7" s="858"/>
      <c r="DD7" s="858"/>
      <c r="DE7" s="858"/>
      <c r="DF7" s="859"/>
      <c r="DG7" s="857" t="s">
        <v>608</v>
      </c>
      <c r="DH7" s="858"/>
      <c r="DI7" s="858"/>
      <c r="DJ7" s="858"/>
      <c r="DK7" s="859"/>
      <c r="DL7" s="857" t="s">
        <v>521</v>
      </c>
      <c r="DM7" s="858"/>
      <c r="DN7" s="858"/>
      <c r="DO7" s="858"/>
      <c r="DP7" s="859"/>
      <c r="DQ7" s="857" t="s">
        <v>521</v>
      </c>
      <c r="DR7" s="858"/>
      <c r="DS7" s="858"/>
      <c r="DT7" s="858"/>
      <c r="DU7" s="859"/>
      <c r="DV7" s="838"/>
      <c r="DW7" s="839"/>
      <c r="DX7" s="839"/>
      <c r="DY7" s="839"/>
      <c r="DZ7" s="840"/>
      <c r="EA7" s="256"/>
    </row>
    <row r="8" spans="1:131" s="257" customFormat="1" ht="26.25" customHeight="1" x14ac:dyDescent="0.15">
      <c r="A8" s="263">
        <v>2</v>
      </c>
      <c r="B8" s="841" t="s">
        <v>385</v>
      </c>
      <c r="C8" s="842"/>
      <c r="D8" s="842"/>
      <c r="E8" s="842"/>
      <c r="F8" s="842"/>
      <c r="G8" s="842"/>
      <c r="H8" s="842"/>
      <c r="I8" s="842"/>
      <c r="J8" s="842"/>
      <c r="K8" s="842"/>
      <c r="L8" s="842"/>
      <c r="M8" s="842"/>
      <c r="N8" s="842"/>
      <c r="O8" s="842"/>
      <c r="P8" s="843"/>
      <c r="Q8" s="844">
        <v>1631</v>
      </c>
      <c r="R8" s="845"/>
      <c r="S8" s="845"/>
      <c r="T8" s="845"/>
      <c r="U8" s="845"/>
      <c r="V8" s="845">
        <v>1454</v>
      </c>
      <c r="W8" s="845"/>
      <c r="X8" s="845"/>
      <c r="Y8" s="845"/>
      <c r="Z8" s="845"/>
      <c r="AA8" s="845">
        <v>177</v>
      </c>
      <c r="AB8" s="845"/>
      <c r="AC8" s="845"/>
      <c r="AD8" s="845"/>
      <c r="AE8" s="846"/>
      <c r="AF8" s="847" t="s">
        <v>386</v>
      </c>
      <c r="AG8" s="848"/>
      <c r="AH8" s="848"/>
      <c r="AI8" s="848"/>
      <c r="AJ8" s="849"/>
      <c r="AK8" s="850">
        <v>33</v>
      </c>
      <c r="AL8" s="851"/>
      <c r="AM8" s="851"/>
      <c r="AN8" s="851"/>
      <c r="AO8" s="851"/>
      <c r="AP8" s="851">
        <v>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595</v>
      </c>
      <c r="BT8" s="855"/>
      <c r="BU8" s="855"/>
      <c r="BV8" s="855"/>
      <c r="BW8" s="855"/>
      <c r="BX8" s="855"/>
      <c r="BY8" s="855"/>
      <c r="BZ8" s="855"/>
      <c r="CA8" s="855"/>
      <c r="CB8" s="855"/>
      <c r="CC8" s="855"/>
      <c r="CD8" s="855"/>
      <c r="CE8" s="855"/>
      <c r="CF8" s="855"/>
      <c r="CG8" s="856"/>
      <c r="CH8" s="867">
        <v>2</v>
      </c>
      <c r="CI8" s="868"/>
      <c r="CJ8" s="868"/>
      <c r="CK8" s="868"/>
      <c r="CL8" s="869"/>
      <c r="CM8" s="867">
        <v>126</v>
      </c>
      <c r="CN8" s="868"/>
      <c r="CO8" s="868"/>
      <c r="CP8" s="868"/>
      <c r="CQ8" s="869"/>
      <c r="CR8" s="867">
        <v>60</v>
      </c>
      <c r="CS8" s="868"/>
      <c r="CT8" s="868"/>
      <c r="CU8" s="868"/>
      <c r="CV8" s="869"/>
      <c r="CW8" s="867">
        <v>32</v>
      </c>
      <c r="CX8" s="868"/>
      <c r="CY8" s="868"/>
      <c r="CZ8" s="868"/>
      <c r="DA8" s="869"/>
      <c r="DB8" s="867">
        <v>0</v>
      </c>
      <c r="DC8" s="868"/>
      <c r="DD8" s="868"/>
      <c r="DE8" s="868"/>
      <c r="DF8" s="869"/>
      <c r="DG8" s="867" t="s">
        <v>609</v>
      </c>
      <c r="DH8" s="868"/>
      <c r="DI8" s="868"/>
      <c r="DJ8" s="868"/>
      <c r="DK8" s="869"/>
      <c r="DL8" s="867" t="s">
        <v>521</v>
      </c>
      <c r="DM8" s="868"/>
      <c r="DN8" s="868"/>
      <c r="DO8" s="868"/>
      <c r="DP8" s="869"/>
      <c r="DQ8" s="867" t="s">
        <v>521</v>
      </c>
      <c r="DR8" s="868"/>
      <c r="DS8" s="868"/>
      <c r="DT8" s="868"/>
      <c r="DU8" s="869"/>
      <c r="DV8" s="870"/>
      <c r="DW8" s="871"/>
      <c r="DX8" s="871"/>
      <c r="DY8" s="871"/>
      <c r="DZ8" s="872"/>
      <c r="EA8" s="256"/>
    </row>
    <row r="9" spans="1:131" s="257" customFormat="1" ht="26.25" customHeight="1" x14ac:dyDescent="0.15">
      <c r="A9" s="263">
        <v>3</v>
      </c>
      <c r="B9" s="841" t="s">
        <v>387</v>
      </c>
      <c r="C9" s="842"/>
      <c r="D9" s="842"/>
      <c r="E9" s="842"/>
      <c r="F9" s="842"/>
      <c r="G9" s="842"/>
      <c r="H9" s="842"/>
      <c r="I9" s="842"/>
      <c r="J9" s="842"/>
      <c r="K9" s="842"/>
      <c r="L9" s="842"/>
      <c r="M9" s="842"/>
      <c r="N9" s="842"/>
      <c r="O9" s="842"/>
      <c r="P9" s="843"/>
      <c r="Q9" s="844">
        <v>241</v>
      </c>
      <c r="R9" s="845"/>
      <c r="S9" s="845"/>
      <c r="T9" s="845"/>
      <c r="U9" s="845"/>
      <c r="V9" s="845">
        <v>61</v>
      </c>
      <c r="W9" s="845"/>
      <c r="X9" s="845"/>
      <c r="Y9" s="845"/>
      <c r="Z9" s="845"/>
      <c r="AA9" s="845">
        <v>180</v>
      </c>
      <c r="AB9" s="845"/>
      <c r="AC9" s="845"/>
      <c r="AD9" s="845"/>
      <c r="AE9" s="846"/>
      <c r="AF9" s="847">
        <v>180</v>
      </c>
      <c r="AG9" s="848"/>
      <c r="AH9" s="848"/>
      <c r="AI9" s="848"/>
      <c r="AJ9" s="849"/>
      <c r="AK9" s="850">
        <v>3</v>
      </c>
      <c r="AL9" s="851"/>
      <c r="AM9" s="851"/>
      <c r="AN9" s="851"/>
      <c r="AO9" s="851"/>
      <c r="AP9" s="851">
        <v>401</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596</v>
      </c>
      <c r="BT9" s="855"/>
      <c r="BU9" s="855"/>
      <c r="BV9" s="855"/>
      <c r="BW9" s="855"/>
      <c r="BX9" s="855"/>
      <c r="BY9" s="855"/>
      <c r="BZ9" s="855"/>
      <c r="CA9" s="855"/>
      <c r="CB9" s="855"/>
      <c r="CC9" s="855"/>
      <c r="CD9" s="855"/>
      <c r="CE9" s="855"/>
      <c r="CF9" s="855"/>
      <c r="CG9" s="856"/>
      <c r="CH9" s="867">
        <v>8</v>
      </c>
      <c r="CI9" s="868"/>
      <c r="CJ9" s="868"/>
      <c r="CK9" s="868"/>
      <c r="CL9" s="869"/>
      <c r="CM9" s="867">
        <v>223</v>
      </c>
      <c r="CN9" s="868"/>
      <c r="CO9" s="868"/>
      <c r="CP9" s="868"/>
      <c r="CQ9" s="869"/>
      <c r="CR9" s="867">
        <v>100</v>
      </c>
      <c r="CS9" s="868"/>
      <c r="CT9" s="868"/>
      <c r="CU9" s="868"/>
      <c r="CV9" s="869"/>
      <c r="CW9" s="867">
        <v>0</v>
      </c>
      <c r="CX9" s="868"/>
      <c r="CY9" s="868"/>
      <c r="CZ9" s="868"/>
      <c r="DA9" s="869"/>
      <c r="DB9" s="867">
        <v>0</v>
      </c>
      <c r="DC9" s="868"/>
      <c r="DD9" s="868"/>
      <c r="DE9" s="868"/>
      <c r="DF9" s="869"/>
      <c r="DG9" s="867" t="s">
        <v>610</v>
      </c>
      <c r="DH9" s="868"/>
      <c r="DI9" s="868"/>
      <c r="DJ9" s="868"/>
      <c r="DK9" s="869"/>
      <c r="DL9" s="867" t="s">
        <v>521</v>
      </c>
      <c r="DM9" s="868"/>
      <c r="DN9" s="868"/>
      <c r="DO9" s="868"/>
      <c r="DP9" s="869"/>
      <c r="DQ9" s="867" t="s">
        <v>521</v>
      </c>
      <c r="DR9" s="868"/>
      <c r="DS9" s="868"/>
      <c r="DT9" s="868"/>
      <c r="DU9" s="869"/>
      <c r="DV9" s="870"/>
      <c r="DW9" s="871"/>
      <c r="DX9" s="871"/>
      <c r="DY9" s="871"/>
      <c r="DZ9" s="872"/>
      <c r="EA9" s="256"/>
    </row>
    <row r="10" spans="1:131" s="257" customFormat="1" ht="26.25" customHeight="1" x14ac:dyDescent="0.15">
      <c r="A10" s="263">
        <v>4</v>
      </c>
      <c r="B10" s="841" t="s">
        <v>388</v>
      </c>
      <c r="C10" s="842"/>
      <c r="D10" s="842"/>
      <c r="E10" s="842"/>
      <c r="F10" s="842"/>
      <c r="G10" s="842"/>
      <c r="H10" s="842"/>
      <c r="I10" s="842"/>
      <c r="J10" s="842"/>
      <c r="K10" s="842"/>
      <c r="L10" s="842"/>
      <c r="M10" s="842"/>
      <c r="N10" s="842"/>
      <c r="O10" s="842"/>
      <c r="P10" s="843"/>
      <c r="Q10" s="844">
        <v>346</v>
      </c>
      <c r="R10" s="845"/>
      <c r="S10" s="845"/>
      <c r="T10" s="845"/>
      <c r="U10" s="845"/>
      <c r="V10" s="845">
        <v>346</v>
      </c>
      <c r="W10" s="845"/>
      <c r="X10" s="845"/>
      <c r="Y10" s="845"/>
      <c r="Z10" s="845"/>
      <c r="AA10" s="845">
        <v>0</v>
      </c>
      <c r="AB10" s="845"/>
      <c r="AC10" s="845"/>
      <c r="AD10" s="845"/>
      <c r="AE10" s="846"/>
      <c r="AF10" s="847" t="s">
        <v>389</v>
      </c>
      <c r="AG10" s="848"/>
      <c r="AH10" s="848"/>
      <c r="AI10" s="848"/>
      <c r="AJ10" s="849"/>
      <c r="AK10" s="850">
        <v>203</v>
      </c>
      <c r="AL10" s="851"/>
      <c r="AM10" s="851"/>
      <c r="AN10" s="851"/>
      <c r="AO10" s="851"/>
      <c r="AP10" s="851">
        <v>889</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597</v>
      </c>
      <c r="BT10" s="855"/>
      <c r="BU10" s="855"/>
      <c r="BV10" s="855"/>
      <c r="BW10" s="855"/>
      <c r="BX10" s="855"/>
      <c r="BY10" s="855"/>
      <c r="BZ10" s="855"/>
      <c r="CA10" s="855"/>
      <c r="CB10" s="855"/>
      <c r="CC10" s="855"/>
      <c r="CD10" s="855"/>
      <c r="CE10" s="855"/>
      <c r="CF10" s="855"/>
      <c r="CG10" s="856"/>
      <c r="CH10" s="867">
        <v>19</v>
      </c>
      <c r="CI10" s="868"/>
      <c r="CJ10" s="868"/>
      <c r="CK10" s="868"/>
      <c r="CL10" s="869"/>
      <c r="CM10" s="867">
        <v>193</v>
      </c>
      <c r="CN10" s="868"/>
      <c r="CO10" s="868"/>
      <c r="CP10" s="868"/>
      <c r="CQ10" s="869"/>
      <c r="CR10" s="867">
        <v>10</v>
      </c>
      <c r="CS10" s="868"/>
      <c r="CT10" s="868"/>
      <c r="CU10" s="868"/>
      <c r="CV10" s="869"/>
      <c r="CW10" s="867">
        <v>0</v>
      </c>
      <c r="CX10" s="868"/>
      <c r="CY10" s="868"/>
      <c r="CZ10" s="868"/>
      <c r="DA10" s="869"/>
      <c r="DB10" s="867">
        <v>0</v>
      </c>
      <c r="DC10" s="868"/>
      <c r="DD10" s="868"/>
      <c r="DE10" s="868"/>
      <c r="DF10" s="869"/>
      <c r="DG10" s="867" t="s">
        <v>608</v>
      </c>
      <c r="DH10" s="868"/>
      <c r="DI10" s="868"/>
      <c r="DJ10" s="868"/>
      <c r="DK10" s="869"/>
      <c r="DL10" s="867" t="s">
        <v>521</v>
      </c>
      <c r="DM10" s="868"/>
      <c r="DN10" s="868"/>
      <c r="DO10" s="868"/>
      <c r="DP10" s="869"/>
      <c r="DQ10" s="867" t="s">
        <v>521</v>
      </c>
      <c r="DR10" s="868"/>
      <c r="DS10" s="868"/>
      <c r="DT10" s="868"/>
      <c r="DU10" s="869"/>
      <c r="DV10" s="870"/>
      <c r="DW10" s="871"/>
      <c r="DX10" s="871"/>
      <c r="DY10" s="871"/>
      <c r="DZ10" s="872"/>
      <c r="EA10" s="256"/>
    </row>
    <row r="11" spans="1:131" s="257" customFormat="1" ht="26.25" customHeight="1" x14ac:dyDescent="0.15">
      <c r="A11" s="263">
        <v>5</v>
      </c>
      <c r="B11" s="841" t="s">
        <v>390</v>
      </c>
      <c r="C11" s="842"/>
      <c r="D11" s="842"/>
      <c r="E11" s="842"/>
      <c r="F11" s="842"/>
      <c r="G11" s="842"/>
      <c r="H11" s="842"/>
      <c r="I11" s="842"/>
      <c r="J11" s="842"/>
      <c r="K11" s="842"/>
      <c r="L11" s="842"/>
      <c r="M11" s="842"/>
      <c r="N11" s="842"/>
      <c r="O11" s="842"/>
      <c r="P11" s="843"/>
      <c r="Q11" s="844">
        <v>926</v>
      </c>
      <c r="R11" s="845"/>
      <c r="S11" s="845"/>
      <c r="T11" s="845"/>
      <c r="U11" s="845"/>
      <c r="V11" s="845">
        <v>926</v>
      </c>
      <c r="W11" s="845"/>
      <c r="X11" s="845"/>
      <c r="Y11" s="845"/>
      <c r="Z11" s="845"/>
      <c r="AA11" s="845">
        <v>0</v>
      </c>
      <c r="AB11" s="845"/>
      <c r="AC11" s="845"/>
      <c r="AD11" s="845"/>
      <c r="AE11" s="846"/>
      <c r="AF11" s="847" t="s">
        <v>389</v>
      </c>
      <c r="AG11" s="848"/>
      <c r="AH11" s="848"/>
      <c r="AI11" s="848"/>
      <c r="AJ11" s="849"/>
      <c r="AK11" s="850" t="s">
        <v>606</v>
      </c>
      <c r="AL11" s="851"/>
      <c r="AM11" s="851"/>
      <c r="AN11" s="851"/>
      <c r="AO11" s="851"/>
      <c r="AP11" s="851">
        <v>10542</v>
      </c>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598</v>
      </c>
      <c r="BT11" s="855"/>
      <c r="BU11" s="855"/>
      <c r="BV11" s="855"/>
      <c r="BW11" s="855"/>
      <c r="BX11" s="855"/>
      <c r="BY11" s="855"/>
      <c r="BZ11" s="855"/>
      <c r="CA11" s="855"/>
      <c r="CB11" s="855"/>
      <c r="CC11" s="855"/>
      <c r="CD11" s="855"/>
      <c r="CE11" s="855"/>
      <c r="CF11" s="855"/>
      <c r="CG11" s="856"/>
      <c r="CH11" s="867">
        <v>-1</v>
      </c>
      <c r="CI11" s="868"/>
      <c r="CJ11" s="868"/>
      <c r="CK11" s="868"/>
      <c r="CL11" s="869"/>
      <c r="CM11" s="867">
        <v>452</v>
      </c>
      <c r="CN11" s="868"/>
      <c r="CO11" s="868"/>
      <c r="CP11" s="868"/>
      <c r="CQ11" s="869"/>
      <c r="CR11" s="867">
        <v>30</v>
      </c>
      <c r="CS11" s="868"/>
      <c r="CT11" s="868"/>
      <c r="CU11" s="868"/>
      <c r="CV11" s="869"/>
      <c r="CW11" s="867">
        <v>0</v>
      </c>
      <c r="CX11" s="868"/>
      <c r="CY11" s="868"/>
      <c r="CZ11" s="868"/>
      <c r="DA11" s="869"/>
      <c r="DB11" s="867">
        <v>0</v>
      </c>
      <c r="DC11" s="868"/>
      <c r="DD11" s="868"/>
      <c r="DE11" s="868"/>
      <c r="DF11" s="869"/>
      <c r="DG11" s="867" t="s">
        <v>608</v>
      </c>
      <c r="DH11" s="868"/>
      <c r="DI11" s="868"/>
      <c r="DJ11" s="868"/>
      <c r="DK11" s="869"/>
      <c r="DL11" s="867" t="s">
        <v>521</v>
      </c>
      <c r="DM11" s="868"/>
      <c r="DN11" s="868"/>
      <c r="DO11" s="868"/>
      <c r="DP11" s="869"/>
      <c r="DQ11" s="867" t="s">
        <v>521</v>
      </c>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t="s">
        <v>599</v>
      </c>
      <c r="BT12" s="855"/>
      <c r="BU12" s="855"/>
      <c r="BV12" s="855"/>
      <c r="BW12" s="855"/>
      <c r="BX12" s="855"/>
      <c r="BY12" s="855"/>
      <c r="BZ12" s="855"/>
      <c r="CA12" s="855"/>
      <c r="CB12" s="855"/>
      <c r="CC12" s="855"/>
      <c r="CD12" s="855"/>
      <c r="CE12" s="855"/>
      <c r="CF12" s="855"/>
      <c r="CG12" s="856"/>
      <c r="CH12" s="867">
        <v>7</v>
      </c>
      <c r="CI12" s="868"/>
      <c r="CJ12" s="868"/>
      <c r="CK12" s="868"/>
      <c r="CL12" s="869"/>
      <c r="CM12" s="867">
        <v>1030</v>
      </c>
      <c r="CN12" s="868"/>
      <c r="CO12" s="868"/>
      <c r="CP12" s="868"/>
      <c r="CQ12" s="869"/>
      <c r="CR12" s="867">
        <v>200</v>
      </c>
      <c r="CS12" s="868"/>
      <c r="CT12" s="868"/>
      <c r="CU12" s="868"/>
      <c r="CV12" s="869"/>
      <c r="CW12" s="867">
        <v>0</v>
      </c>
      <c r="CX12" s="868"/>
      <c r="CY12" s="868"/>
      <c r="CZ12" s="868"/>
      <c r="DA12" s="869"/>
      <c r="DB12" s="867">
        <v>5</v>
      </c>
      <c r="DC12" s="868"/>
      <c r="DD12" s="868"/>
      <c r="DE12" s="868"/>
      <c r="DF12" s="869"/>
      <c r="DG12" s="867" t="s">
        <v>521</v>
      </c>
      <c r="DH12" s="868"/>
      <c r="DI12" s="868"/>
      <c r="DJ12" s="868"/>
      <c r="DK12" s="869"/>
      <c r="DL12" s="867" t="s">
        <v>521</v>
      </c>
      <c r="DM12" s="868"/>
      <c r="DN12" s="868"/>
      <c r="DO12" s="868"/>
      <c r="DP12" s="869"/>
      <c r="DQ12" s="867" t="s">
        <v>521</v>
      </c>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t="s">
        <v>600</v>
      </c>
      <c r="BT13" s="855"/>
      <c r="BU13" s="855"/>
      <c r="BV13" s="855"/>
      <c r="BW13" s="855"/>
      <c r="BX13" s="855"/>
      <c r="BY13" s="855"/>
      <c r="BZ13" s="855"/>
      <c r="CA13" s="855"/>
      <c r="CB13" s="855"/>
      <c r="CC13" s="855"/>
      <c r="CD13" s="855"/>
      <c r="CE13" s="855"/>
      <c r="CF13" s="855"/>
      <c r="CG13" s="856"/>
      <c r="CH13" s="867">
        <v>1</v>
      </c>
      <c r="CI13" s="868"/>
      <c r="CJ13" s="868"/>
      <c r="CK13" s="868"/>
      <c r="CL13" s="869"/>
      <c r="CM13" s="867">
        <v>12</v>
      </c>
      <c r="CN13" s="868"/>
      <c r="CO13" s="868"/>
      <c r="CP13" s="868"/>
      <c r="CQ13" s="869"/>
      <c r="CR13" s="867">
        <v>6</v>
      </c>
      <c r="CS13" s="868"/>
      <c r="CT13" s="868"/>
      <c r="CU13" s="868"/>
      <c r="CV13" s="869"/>
      <c r="CW13" s="867">
        <v>0</v>
      </c>
      <c r="CX13" s="868"/>
      <c r="CY13" s="868"/>
      <c r="CZ13" s="868"/>
      <c r="DA13" s="869"/>
      <c r="DB13" s="867">
        <v>0</v>
      </c>
      <c r="DC13" s="868"/>
      <c r="DD13" s="868"/>
      <c r="DE13" s="868"/>
      <c r="DF13" s="869"/>
      <c r="DG13" s="867" t="s">
        <v>521</v>
      </c>
      <c r="DH13" s="868"/>
      <c r="DI13" s="868"/>
      <c r="DJ13" s="868"/>
      <c r="DK13" s="869"/>
      <c r="DL13" s="867" t="s">
        <v>521</v>
      </c>
      <c r="DM13" s="868"/>
      <c r="DN13" s="868"/>
      <c r="DO13" s="868"/>
      <c r="DP13" s="869"/>
      <c r="DQ13" s="867" t="s">
        <v>521</v>
      </c>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t="s">
        <v>601</v>
      </c>
      <c r="BT14" s="855"/>
      <c r="BU14" s="855"/>
      <c r="BV14" s="855"/>
      <c r="BW14" s="855"/>
      <c r="BX14" s="855"/>
      <c r="BY14" s="855"/>
      <c r="BZ14" s="855"/>
      <c r="CA14" s="855"/>
      <c r="CB14" s="855"/>
      <c r="CC14" s="855"/>
      <c r="CD14" s="855"/>
      <c r="CE14" s="855"/>
      <c r="CF14" s="855"/>
      <c r="CG14" s="856"/>
      <c r="CH14" s="867">
        <v>-1</v>
      </c>
      <c r="CI14" s="868"/>
      <c r="CJ14" s="868"/>
      <c r="CK14" s="868"/>
      <c r="CL14" s="869"/>
      <c r="CM14" s="867">
        <v>64</v>
      </c>
      <c r="CN14" s="868"/>
      <c r="CO14" s="868"/>
      <c r="CP14" s="868"/>
      <c r="CQ14" s="869"/>
      <c r="CR14" s="867">
        <v>5</v>
      </c>
      <c r="CS14" s="868"/>
      <c r="CT14" s="868"/>
      <c r="CU14" s="868"/>
      <c r="CV14" s="869"/>
      <c r="CW14" s="867">
        <v>13</v>
      </c>
      <c r="CX14" s="868"/>
      <c r="CY14" s="868"/>
      <c r="CZ14" s="868"/>
      <c r="DA14" s="869"/>
      <c r="DB14" s="867">
        <v>0</v>
      </c>
      <c r="DC14" s="868"/>
      <c r="DD14" s="868"/>
      <c r="DE14" s="868"/>
      <c r="DF14" s="869"/>
      <c r="DG14" s="867" t="s">
        <v>521</v>
      </c>
      <c r="DH14" s="868"/>
      <c r="DI14" s="868"/>
      <c r="DJ14" s="868"/>
      <c r="DK14" s="869"/>
      <c r="DL14" s="867" t="s">
        <v>521</v>
      </c>
      <c r="DM14" s="868"/>
      <c r="DN14" s="868"/>
      <c r="DO14" s="868"/>
      <c r="DP14" s="869"/>
      <c r="DQ14" s="867" t="s">
        <v>521</v>
      </c>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t="s">
        <v>602</v>
      </c>
      <c r="BT15" s="855"/>
      <c r="BU15" s="855"/>
      <c r="BV15" s="855"/>
      <c r="BW15" s="855"/>
      <c r="BX15" s="855"/>
      <c r="BY15" s="855"/>
      <c r="BZ15" s="855"/>
      <c r="CA15" s="855"/>
      <c r="CB15" s="855"/>
      <c r="CC15" s="855"/>
      <c r="CD15" s="855"/>
      <c r="CE15" s="855"/>
      <c r="CF15" s="855"/>
      <c r="CG15" s="856"/>
      <c r="CH15" s="867">
        <v>89</v>
      </c>
      <c r="CI15" s="868"/>
      <c r="CJ15" s="868"/>
      <c r="CK15" s="868"/>
      <c r="CL15" s="869"/>
      <c r="CM15" s="867">
        <v>688</v>
      </c>
      <c r="CN15" s="868"/>
      <c r="CO15" s="868"/>
      <c r="CP15" s="868"/>
      <c r="CQ15" s="869"/>
      <c r="CR15" s="867">
        <v>3</v>
      </c>
      <c r="CS15" s="868"/>
      <c r="CT15" s="868"/>
      <c r="CU15" s="868"/>
      <c r="CV15" s="869"/>
      <c r="CW15" s="867">
        <v>0</v>
      </c>
      <c r="CX15" s="868"/>
      <c r="CY15" s="868"/>
      <c r="CZ15" s="868"/>
      <c r="DA15" s="869"/>
      <c r="DB15" s="867">
        <v>0</v>
      </c>
      <c r="DC15" s="868"/>
      <c r="DD15" s="868"/>
      <c r="DE15" s="868"/>
      <c r="DF15" s="869"/>
      <c r="DG15" s="867" t="s">
        <v>521</v>
      </c>
      <c r="DH15" s="868"/>
      <c r="DI15" s="868"/>
      <c r="DJ15" s="868"/>
      <c r="DK15" s="869"/>
      <c r="DL15" s="867" t="s">
        <v>521</v>
      </c>
      <c r="DM15" s="868"/>
      <c r="DN15" s="868"/>
      <c r="DO15" s="868"/>
      <c r="DP15" s="869"/>
      <c r="DQ15" s="867" t="s">
        <v>521</v>
      </c>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t="s">
        <v>603</v>
      </c>
      <c r="BT16" s="855"/>
      <c r="BU16" s="855"/>
      <c r="BV16" s="855"/>
      <c r="BW16" s="855"/>
      <c r="BX16" s="855"/>
      <c r="BY16" s="855"/>
      <c r="BZ16" s="855"/>
      <c r="CA16" s="855"/>
      <c r="CB16" s="855"/>
      <c r="CC16" s="855"/>
      <c r="CD16" s="855"/>
      <c r="CE16" s="855"/>
      <c r="CF16" s="855"/>
      <c r="CG16" s="856"/>
      <c r="CH16" s="867">
        <v>1931</v>
      </c>
      <c r="CI16" s="868"/>
      <c r="CJ16" s="868"/>
      <c r="CK16" s="868"/>
      <c r="CL16" s="869"/>
      <c r="CM16" s="867">
        <v>20214</v>
      </c>
      <c r="CN16" s="868"/>
      <c r="CO16" s="868"/>
      <c r="CP16" s="868"/>
      <c r="CQ16" s="869"/>
      <c r="CR16" s="867">
        <v>842</v>
      </c>
      <c r="CS16" s="868"/>
      <c r="CT16" s="868"/>
      <c r="CU16" s="868"/>
      <c r="CV16" s="869"/>
      <c r="CW16" s="867">
        <v>10</v>
      </c>
      <c r="CX16" s="868"/>
      <c r="CY16" s="868"/>
      <c r="CZ16" s="868"/>
      <c r="DA16" s="869"/>
      <c r="DB16" s="867">
        <v>1083</v>
      </c>
      <c r="DC16" s="868"/>
      <c r="DD16" s="868"/>
      <c r="DE16" s="868"/>
      <c r="DF16" s="869"/>
      <c r="DG16" s="867" t="s">
        <v>521</v>
      </c>
      <c r="DH16" s="868"/>
      <c r="DI16" s="868"/>
      <c r="DJ16" s="868"/>
      <c r="DK16" s="869"/>
      <c r="DL16" s="867" t="s">
        <v>521</v>
      </c>
      <c r="DM16" s="868"/>
      <c r="DN16" s="868"/>
      <c r="DO16" s="868"/>
      <c r="DP16" s="869"/>
      <c r="DQ16" s="867">
        <v>446</v>
      </c>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t="s">
        <v>604</v>
      </c>
      <c r="BT17" s="855"/>
      <c r="BU17" s="855"/>
      <c r="BV17" s="855"/>
      <c r="BW17" s="855"/>
      <c r="BX17" s="855"/>
      <c r="BY17" s="855"/>
      <c r="BZ17" s="855"/>
      <c r="CA17" s="855"/>
      <c r="CB17" s="855"/>
      <c r="CC17" s="855"/>
      <c r="CD17" s="855"/>
      <c r="CE17" s="855"/>
      <c r="CF17" s="855"/>
      <c r="CG17" s="856"/>
      <c r="CH17" s="867">
        <v>139</v>
      </c>
      <c r="CI17" s="868"/>
      <c r="CJ17" s="868"/>
      <c r="CK17" s="868"/>
      <c r="CL17" s="869"/>
      <c r="CM17" s="867">
        <v>27740</v>
      </c>
      <c r="CN17" s="868"/>
      <c r="CO17" s="868"/>
      <c r="CP17" s="868"/>
      <c r="CQ17" s="869"/>
      <c r="CR17" s="867">
        <v>0</v>
      </c>
      <c r="CS17" s="868"/>
      <c r="CT17" s="868"/>
      <c r="CU17" s="868"/>
      <c r="CV17" s="869"/>
      <c r="CW17" s="867" t="s">
        <v>608</v>
      </c>
      <c r="CX17" s="868"/>
      <c r="CY17" s="868"/>
      <c r="CZ17" s="868"/>
      <c r="DA17" s="869"/>
      <c r="DB17" s="867" t="s">
        <v>610</v>
      </c>
      <c r="DC17" s="868"/>
      <c r="DD17" s="868"/>
      <c r="DE17" s="868"/>
      <c r="DF17" s="869"/>
      <c r="DG17" s="867" t="s">
        <v>610</v>
      </c>
      <c r="DH17" s="868"/>
      <c r="DI17" s="868"/>
      <c r="DJ17" s="868"/>
      <c r="DK17" s="869"/>
      <c r="DL17" s="867">
        <v>249</v>
      </c>
      <c r="DM17" s="868"/>
      <c r="DN17" s="868"/>
      <c r="DO17" s="868"/>
      <c r="DP17" s="869"/>
      <c r="DQ17" s="867">
        <v>25</v>
      </c>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t="s">
        <v>605</v>
      </c>
      <c r="BT18" s="855"/>
      <c r="BU18" s="855"/>
      <c r="BV18" s="855"/>
      <c r="BW18" s="855"/>
      <c r="BX18" s="855"/>
      <c r="BY18" s="855"/>
      <c r="BZ18" s="855"/>
      <c r="CA18" s="855"/>
      <c r="CB18" s="855"/>
      <c r="CC18" s="855"/>
      <c r="CD18" s="855"/>
      <c r="CE18" s="855"/>
      <c r="CF18" s="855"/>
      <c r="CG18" s="856"/>
      <c r="CH18" s="867">
        <v>352</v>
      </c>
      <c r="CI18" s="868"/>
      <c r="CJ18" s="868"/>
      <c r="CK18" s="868"/>
      <c r="CL18" s="869"/>
      <c r="CM18" s="867">
        <v>26648</v>
      </c>
      <c r="CN18" s="868"/>
      <c r="CO18" s="868"/>
      <c r="CP18" s="868"/>
      <c r="CQ18" s="869"/>
      <c r="CR18" s="867">
        <v>263</v>
      </c>
      <c r="CS18" s="868"/>
      <c r="CT18" s="868"/>
      <c r="CU18" s="868"/>
      <c r="CV18" s="869"/>
      <c r="CW18" s="867" t="s">
        <v>611</v>
      </c>
      <c r="CX18" s="868"/>
      <c r="CY18" s="868"/>
      <c r="CZ18" s="868"/>
      <c r="DA18" s="869"/>
      <c r="DB18" s="867" t="s">
        <v>612</v>
      </c>
      <c r="DC18" s="868"/>
      <c r="DD18" s="868"/>
      <c r="DE18" s="868"/>
      <c r="DF18" s="869"/>
      <c r="DG18" s="867" t="s">
        <v>613</v>
      </c>
      <c r="DH18" s="868"/>
      <c r="DI18" s="868"/>
      <c r="DJ18" s="868"/>
      <c r="DK18" s="869"/>
      <c r="DL18" s="867">
        <v>1</v>
      </c>
      <c r="DM18" s="868"/>
      <c r="DN18" s="868"/>
      <c r="DO18" s="868"/>
      <c r="DP18" s="869"/>
      <c r="DQ18" s="867">
        <v>0</v>
      </c>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t="s">
        <v>607</v>
      </c>
      <c r="BT19" s="855"/>
      <c r="BU19" s="855"/>
      <c r="BV19" s="855"/>
      <c r="BW19" s="855"/>
      <c r="BX19" s="855"/>
      <c r="BY19" s="855"/>
      <c r="BZ19" s="855"/>
      <c r="CA19" s="855"/>
      <c r="CB19" s="855"/>
      <c r="CC19" s="855"/>
      <c r="CD19" s="855"/>
      <c r="CE19" s="855"/>
      <c r="CF19" s="855"/>
      <c r="CG19" s="856"/>
      <c r="CH19" s="867">
        <v>17</v>
      </c>
      <c r="CI19" s="868"/>
      <c r="CJ19" s="868"/>
      <c r="CK19" s="868"/>
      <c r="CL19" s="869"/>
      <c r="CM19" s="867">
        <v>207</v>
      </c>
      <c r="CN19" s="868"/>
      <c r="CO19" s="868"/>
      <c r="CP19" s="868"/>
      <c r="CQ19" s="869"/>
      <c r="CR19" s="867">
        <v>18</v>
      </c>
      <c r="CS19" s="868"/>
      <c r="CT19" s="868"/>
      <c r="CU19" s="868"/>
      <c r="CV19" s="869"/>
      <c r="CW19" s="867">
        <v>1</v>
      </c>
      <c r="CX19" s="868"/>
      <c r="CY19" s="868"/>
      <c r="CZ19" s="868"/>
      <c r="DA19" s="869"/>
      <c r="DB19" s="867">
        <v>0</v>
      </c>
      <c r="DC19" s="868"/>
      <c r="DD19" s="868"/>
      <c r="DE19" s="868"/>
      <c r="DF19" s="869"/>
      <c r="DG19" s="867" t="s">
        <v>521</v>
      </c>
      <c r="DH19" s="868"/>
      <c r="DI19" s="868"/>
      <c r="DJ19" s="868"/>
      <c r="DK19" s="869"/>
      <c r="DL19" s="867" t="s">
        <v>521</v>
      </c>
      <c r="DM19" s="868"/>
      <c r="DN19" s="868"/>
      <c r="DO19" s="868"/>
      <c r="DP19" s="869"/>
      <c r="DQ19" s="867" t="s">
        <v>521</v>
      </c>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392</v>
      </c>
      <c r="B23" s="876" t="s">
        <v>393</v>
      </c>
      <c r="C23" s="877"/>
      <c r="D23" s="877"/>
      <c r="E23" s="877"/>
      <c r="F23" s="877"/>
      <c r="G23" s="877"/>
      <c r="H23" s="877"/>
      <c r="I23" s="877"/>
      <c r="J23" s="877"/>
      <c r="K23" s="877"/>
      <c r="L23" s="877"/>
      <c r="M23" s="877"/>
      <c r="N23" s="877"/>
      <c r="O23" s="877"/>
      <c r="P23" s="878"/>
      <c r="Q23" s="879">
        <v>281863</v>
      </c>
      <c r="R23" s="880"/>
      <c r="S23" s="880"/>
      <c r="T23" s="880"/>
      <c r="U23" s="880"/>
      <c r="V23" s="880">
        <v>276361</v>
      </c>
      <c r="W23" s="880"/>
      <c r="X23" s="880"/>
      <c r="Y23" s="880"/>
      <c r="Z23" s="880"/>
      <c r="AA23" s="880">
        <v>5502</v>
      </c>
      <c r="AB23" s="880"/>
      <c r="AC23" s="880"/>
      <c r="AD23" s="880"/>
      <c r="AE23" s="881"/>
      <c r="AF23" s="882">
        <v>2749</v>
      </c>
      <c r="AG23" s="880"/>
      <c r="AH23" s="880"/>
      <c r="AI23" s="880"/>
      <c r="AJ23" s="883"/>
      <c r="AK23" s="884"/>
      <c r="AL23" s="885"/>
      <c r="AM23" s="885"/>
      <c r="AN23" s="885"/>
      <c r="AO23" s="885"/>
      <c r="AP23" s="880">
        <v>276181</v>
      </c>
      <c r="AQ23" s="880"/>
      <c r="AR23" s="880"/>
      <c r="AS23" s="880"/>
      <c r="AT23" s="880"/>
      <c r="AU23" s="886"/>
      <c r="AV23" s="886"/>
      <c r="AW23" s="886"/>
      <c r="AX23" s="886"/>
      <c r="AY23" s="887"/>
      <c r="AZ23" s="895" t="s">
        <v>394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367</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374</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405</v>
      </c>
      <c r="C28" s="818"/>
      <c r="D28" s="818"/>
      <c r="E28" s="818"/>
      <c r="F28" s="818"/>
      <c r="G28" s="818"/>
      <c r="H28" s="818"/>
      <c r="I28" s="818"/>
      <c r="J28" s="818"/>
      <c r="K28" s="818"/>
      <c r="L28" s="818"/>
      <c r="M28" s="818"/>
      <c r="N28" s="818"/>
      <c r="O28" s="818"/>
      <c r="P28" s="819"/>
      <c r="Q28" s="908">
        <v>53467</v>
      </c>
      <c r="R28" s="909"/>
      <c r="S28" s="909"/>
      <c r="T28" s="909"/>
      <c r="U28" s="909"/>
      <c r="V28" s="909">
        <v>53338</v>
      </c>
      <c r="W28" s="909"/>
      <c r="X28" s="909"/>
      <c r="Y28" s="909"/>
      <c r="Z28" s="909"/>
      <c r="AA28" s="909">
        <v>129</v>
      </c>
      <c r="AB28" s="909"/>
      <c r="AC28" s="909"/>
      <c r="AD28" s="909"/>
      <c r="AE28" s="910"/>
      <c r="AF28" s="911">
        <v>129</v>
      </c>
      <c r="AG28" s="909"/>
      <c r="AH28" s="909"/>
      <c r="AI28" s="909"/>
      <c r="AJ28" s="912"/>
      <c r="AK28" s="913">
        <v>4289</v>
      </c>
      <c r="AL28" s="904"/>
      <c r="AM28" s="904"/>
      <c r="AN28" s="904"/>
      <c r="AO28" s="904"/>
      <c r="AP28" s="904">
        <v>44</v>
      </c>
      <c r="AQ28" s="904"/>
      <c r="AR28" s="904"/>
      <c r="AS28" s="904"/>
      <c r="AT28" s="904"/>
      <c r="AU28" s="904">
        <v>5</v>
      </c>
      <c r="AV28" s="904"/>
      <c r="AW28" s="904"/>
      <c r="AX28" s="904"/>
      <c r="AY28" s="904"/>
      <c r="AZ28" s="905">
        <v>0</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406</v>
      </c>
      <c r="C29" s="842"/>
      <c r="D29" s="842"/>
      <c r="E29" s="842"/>
      <c r="F29" s="842"/>
      <c r="G29" s="842"/>
      <c r="H29" s="842"/>
      <c r="I29" s="842"/>
      <c r="J29" s="842"/>
      <c r="K29" s="842"/>
      <c r="L29" s="842"/>
      <c r="M29" s="842"/>
      <c r="N29" s="842"/>
      <c r="O29" s="842"/>
      <c r="P29" s="843"/>
      <c r="Q29" s="844">
        <v>47271</v>
      </c>
      <c r="R29" s="845"/>
      <c r="S29" s="845"/>
      <c r="T29" s="845"/>
      <c r="U29" s="845"/>
      <c r="V29" s="845">
        <v>46010</v>
      </c>
      <c r="W29" s="845"/>
      <c r="X29" s="845"/>
      <c r="Y29" s="845"/>
      <c r="Z29" s="845"/>
      <c r="AA29" s="845">
        <v>1261</v>
      </c>
      <c r="AB29" s="845"/>
      <c r="AC29" s="845"/>
      <c r="AD29" s="845"/>
      <c r="AE29" s="846"/>
      <c r="AF29" s="847">
        <v>1261</v>
      </c>
      <c r="AG29" s="848"/>
      <c r="AH29" s="848"/>
      <c r="AI29" s="848"/>
      <c r="AJ29" s="849"/>
      <c r="AK29" s="916">
        <v>6703</v>
      </c>
      <c r="AL29" s="917"/>
      <c r="AM29" s="917"/>
      <c r="AN29" s="917"/>
      <c r="AO29" s="917"/>
      <c r="AP29" s="917" t="s">
        <v>606</v>
      </c>
      <c r="AQ29" s="917"/>
      <c r="AR29" s="917"/>
      <c r="AS29" s="917"/>
      <c r="AT29" s="917"/>
      <c r="AU29" s="917" t="s">
        <v>521</v>
      </c>
      <c r="AV29" s="917"/>
      <c r="AW29" s="917"/>
      <c r="AX29" s="917"/>
      <c r="AY29" s="917"/>
      <c r="AZ29" s="918">
        <v>0</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407</v>
      </c>
      <c r="C30" s="842"/>
      <c r="D30" s="842"/>
      <c r="E30" s="842"/>
      <c r="F30" s="842"/>
      <c r="G30" s="842"/>
      <c r="H30" s="842"/>
      <c r="I30" s="842"/>
      <c r="J30" s="842"/>
      <c r="K30" s="842"/>
      <c r="L30" s="842"/>
      <c r="M30" s="842"/>
      <c r="N30" s="842"/>
      <c r="O30" s="842"/>
      <c r="P30" s="843"/>
      <c r="Q30" s="844">
        <v>5942</v>
      </c>
      <c r="R30" s="845"/>
      <c r="S30" s="845"/>
      <c r="T30" s="845"/>
      <c r="U30" s="845"/>
      <c r="V30" s="845">
        <v>5874</v>
      </c>
      <c r="W30" s="845"/>
      <c r="X30" s="845"/>
      <c r="Y30" s="845"/>
      <c r="Z30" s="845"/>
      <c r="AA30" s="845">
        <v>68</v>
      </c>
      <c r="AB30" s="845"/>
      <c r="AC30" s="845"/>
      <c r="AD30" s="845"/>
      <c r="AE30" s="846"/>
      <c r="AF30" s="847">
        <v>63</v>
      </c>
      <c r="AG30" s="848"/>
      <c r="AH30" s="848"/>
      <c r="AI30" s="848"/>
      <c r="AJ30" s="849"/>
      <c r="AK30" s="916">
        <v>1500</v>
      </c>
      <c r="AL30" s="917"/>
      <c r="AM30" s="917"/>
      <c r="AN30" s="917"/>
      <c r="AO30" s="917"/>
      <c r="AP30" s="917" t="s">
        <v>606</v>
      </c>
      <c r="AQ30" s="917"/>
      <c r="AR30" s="917"/>
      <c r="AS30" s="917"/>
      <c r="AT30" s="917"/>
      <c r="AU30" s="917" t="s">
        <v>521</v>
      </c>
      <c r="AV30" s="917"/>
      <c r="AW30" s="917"/>
      <c r="AX30" s="917"/>
      <c r="AY30" s="917"/>
      <c r="AZ30" s="918">
        <v>0</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408</v>
      </c>
      <c r="C31" s="842"/>
      <c r="D31" s="842"/>
      <c r="E31" s="842"/>
      <c r="F31" s="842"/>
      <c r="G31" s="842"/>
      <c r="H31" s="842"/>
      <c r="I31" s="842"/>
      <c r="J31" s="842"/>
      <c r="K31" s="842"/>
      <c r="L31" s="842"/>
      <c r="M31" s="842"/>
      <c r="N31" s="842"/>
      <c r="O31" s="842"/>
      <c r="P31" s="843"/>
      <c r="Q31" s="844">
        <v>402</v>
      </c>
      <c r="R31" s="845"/>
      <c r="S31" s="845"/>
      <c r="T31" s="845"/>
      <c r="U31" s="845"/>
      <c r="V31" s="845">
        <v>402</v>
      </c>
      <c r="W31" s="845"/>
      <c r="X31" s="845"/>
      <c r="Y31" s="845"/>
      <c r="Z31" s="845"/>
      <c r="AA31" s="845">
        <v>0</v>
      </c>
      <c r="AB31" s="845"/>
      <c r="AC31" s="845"/>
      <c r="AD31" s="845"/>
      <c r="AE31" s="846"/>
      <c r="AF31" s="847" t="s">
        <v>409</v>
      </c>
      <c r="AG31" s="848"/>
      <c r="AH31" s="848"/>
      <c r="AI31" s="848"/>
      <c r="AJ31" s="849"/>
      <c r="AK31" s="916">
        <v>0</v>
      </c>
      <c r="AL31" s="917"/>
      <c r="AM31" s="917"/>
      <c r="AN31" s="917"/>
      <c r="AO31" s="917"/>
      <c r="AP31" s="917">
        <v>537</v>
      </c>
      <c r="AQ31" s="917"/>
      <c r="AR31" s="917"/>
      <c r="AS31" s="917"/>
      <c r="AT31" s="917"/>
      <c r="AU31" s="917">
        <v>0</v>
      </c>
      <c r="AV31" s="917"/>
      <c r="AW31" s="917"/>
      <c r="AX31" s="917"/>
      <c r="AY31" s="917"/>
      <c r="AZ31" s="918">
        <v>0</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410</v>
      </c>
      <c r="C32" s="842"/>
      <c r="D32" s="842"/>
      <c r="E32" s="842"/>
      <c r="F32" s="842"/>
      <c r="G32" s="842"/>
      <c r="H32" s="842"/>
      <c r="I32" s="842"/>
      <c r="J32" s="842"/>
      <c r="K32" s="842"/>
      <c r="L32" s="842"/>
      <c r="M32" s="842"/>
      <c r="N32" s="842"/>
      <c r="O32" s="842"/>
      <c r="P32" s="843"/>
      <c r="Q32" s="844">
        <v>11767</v>
      </c>
      <c r="R32" s="845"/>
      <c r="S32" s="845"/>
      <c r="T32" s="845"/>
      <c r="U32" s="845"/>
      <c r="V32" s="845">
        <v>10326</v>
      </c>
      <c r="W32" s="845"/>
      <c r="X32" s="845"/>
      <c r="Y32" s="845"/>
      <c r="Z32" s="845"/>
      <c r="AA32" s="845">
        <v>1441</v>
      </c>
      <c r="AB32" s="845"/>
      <c r="AC32" s="845"/>
      <c r="AD32" s="845"/>
      <c r="AE32" s="846"/>
      <c r="AF32" s="847">
        <v>14555</v>
      </c>
      <c r="AG32" s="848"/>
      <c r="AH32" s="848"/>
      <c r="AI32" s="848"/>
      <c r="AJ32" s="849"/>
      <c r="AK32" s="916">
        <v>174</v>
      </c>
      <c r="AL32" s="917"/>
      <c r="AM32" s="917"/>
      <c r="AN32" s="917"/>
      <c r="AO32" s="917"/>
      <c r="AP32" s="917">
        <v>11515</v>
      </c>
      <c r="AQ32" s="917"/>
      <c r="AR32" s="917"/>
      <c r="AS32" s="917"/>
      <c r="AT32" s="917"/>
      <c r="AU32" s="917">
        <v>1839</v>
      </c>
      <c r="AV32" s="917"/>
      <c r="AW32" s="917"/>
      <c r="AX32" s="917"/>
      <c r="AY32" s="917"/>
      <c r="AZ32" s="918">
        <v>0</v>
      </c>
      <c r="BA32" s="918"/>
      <c r="BB32" s="918"/>
      <c r="BC32" s="918"/>
      <c r="BD32" s="918"/>
      <c r="BE32" s="914" t="s">
        <v>411</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412</v>
      </c>
      <c r="C33" s="842"/>
      <c r="D33" s="842"/>
      <c r="E33" s="842"/>
      <c r="F33" s="842"/>
      <c r="G33" s="842"/>
      <c r="H33" s="842"/>
      <c r="I33" s="842"/>
      <c r="J33" s="842"/>
      <c r="K33" s="842"/>
      <c r="L33" s="842"/>
      <c r="M33" s="842"/>
      <c r="N33" s="842"/>
      <c r="O33" s="842"/>
      <c r="P33" s="843"/>
      <c r="Q33" s="844">
        <v>13136</v>
      </c>
      <c r="R33" s="845"/>
      <c r="S33" s="845"/>
      <c r="T33" s="845"/>
      <c r="U33" s="845"/>
      <c r="V33" s="845">
        <v>11699</v>
      </c>
      <c r="W33" s="845"/>
      <c r="X33" s="845"/>
      <c r="Y33" s="845"/>
      <c r="Z33" s="845"/>
      <c r="AA33" s="845">
        <v>1437</v>
      </c>
      <c r="AB33" s="845"/>
      <c r="AC33" s="845"/>
      <c r="AD33" s="845"/>
      <c r="AE33" s="846"/>
      <c r="AF33" s="847">
        <v>9524</v>
      </c>
      <c r="AG33" s="848"/>
      <c r="AH33" s="848"/>
      <c r="AI33" s="848"/>
      <c r="AJ33" s="849"/>
      <c r="AK33" s="916">
        <v>4503</v>
      </c>
      <c r="AL33" s="917"/>
      <c r="AM33" s="917"/>
      <c r="AN33" s="917"/>
      <c r="AO33" s="917"/>
      <c r="AP33" s="917">
        <v>66469</v>
      </c>
      <c r="AQ33" s="917"/>
      <c r="AR33" s="917"/>
      <c r="AS33" s="917"/>
      <c r="AT33" s="917"/>
      <c r="AU33" s="917">
        <v>36843</v>
      </c>
      <c r="AV33" s="917"/>
      <c r="AW33" s="917"/>
      <c r="AX33" s="917"/>
      <c r="AY33" s="917"/>
      <c r="AZ33" s="918">
        <v>0</v>
      </c>
      <c r="BA33" s="918"/>
      <c r="BB33" s="918"/>
      <c r="BC33" s="918"/>
      <c r="BD33" s="918"/>
      <c r="BE33" s="914" t="s">
        <v>411</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413</v>
      </c>
      <c r="C34" s="842"/>
      <c r="D34" s="842"/>
      <c r="E34" s="842"/>
      <c r="F34" s="842"/>
      <c r="G34" s="842"/>
      <c r="H34" s="842"/>
      <c r="I34" s="842"/>
      <c r="J34" s="842"/>
      <c r="K34" s="842"/>
      <c r="L34" s="842"/>
      <c r="M34" s="842"/>
      <c r="N34" s="842"/>
      <c r="O34" s="842"/>
      <c r="P34" s="843"/>
      <c r="Q34" s="844">
        <v>389</v>
      </c>
      <c r="R34" s="845"/>
      <c r="S34" s="845"/>
      <c r="T34" s="845"/>
      <c r="U34" s="845"/>
      <c r="V34" s="845">
        <v>389</v>
      </c>
      <c r="W34" s="845"/>
      <c r="X34" s="845"/>
      <c r="Y34" s="845"/>
      <c r="Z34" s="845"/>
      <c r="AA34" s="845">
        <v>0</v>
      </c>
      <c r="AB34" s="845"/>
      <c r="AC34" s="845"/>
      <c r="AD34" s="845"/>
      <c r="AE34" s="846"/>
      <c r="AF34" s="847" t="s">
        <v>409</v>
      </c>
      <c r="AG34" s="848"/>
      <c r="AH34" s="848"/>
      <c r="AI34" s="848"/>
      <c r="AJ34" s="849"/>
      <c r="AK34" s="916">
        <v>371</v>
      </c>
      <c r="AL34" s="917"/>
      <c r="AM34" s="917"/>
      <c r="AN34" s="917"/>
      <c r="AO34" s="917"/>
      <c r="AP34" s="917">
        <v>543</v>
      </c>
      <c r="AQ34" s="917"/>
      <c r="AR34" s="917"/>
      <c r="AS34" s="917"/>
      <c r="AT34" s="917"/>
      <c r="AU34" s="917" t="s">
        <v>606</v>
      </c>
      <c r="AV34" s="917"/>
      <c r="AW34" s="917"/>
      <c r="AX34" s="917"/>
      <c r="AY34" s="917"/>
      <c r="AZ34" s="918">
        <v>0</v>
      </c>
      <c r="BA34" s="918"/>
      <c r="BB34" s="918"/>
      <c r="BC34" s="918"/>
      <c r="BD34" s="918"/>
      <c r="BE34" s="914" t="s">
        <v>414</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415</v>
      </c>
      <c r="C35" s="842"/>
      <c r="D35" s="842"/>
      <c r="E35" s="842"/>
      <c r="F35" s="842"/>
      <c r="G35" s="842"/>
      <c r="H35" s="842"/>
      <c r="I35" s="842"/>
      <c r="J35" s="842"/>
      <c r="K35" s="842"/>
      <c r="L35" s="842"/>
      <c r="M35" s="842"/>
      <c r="N35" s="842"/>
      <c r="O35" s="842"/>
      <c r="P35" s="843"/>
      <c r="Q35" s="844">
        <v>230</v>
      </c>
      <c r="R35" s="845"/>
      <c r="S35" s="845"/>
      <c r="T35" s="845"/>
      <c r="U35" s="845"/>
      <c r="V35" s="845">
        <v>230</v>
      </c>
      <c r="W35" s="845"/>
      <c r="X35" s="845"/>
      <c r="Y35" s="845"/>
      <c r="Z35" s="845"/>
      <c r="AA35" s="845">
        <v>0</v>
      </c>
      <c r="AB35" s="845"/>
      <c r="AC35" s="845"/>
      <c r="AD35" s="845"/>
      <c r="AE35" s="846"/>
      <c r="AF35" s="847" t="s">
        <v>416</v>
      </c>
      <c r="AG35" s="848"/>
      <c r="AH35" s="848"/>
      <c r="AI35" s="848"/>
      <c r="AJ35" s="849"/>
      <c r="AK35" s="916">
        <v>25</v>
      </c>
      <c r="AL35" s="917"/>
      <c r="AM35" s="917"/>
      <c r="AN35" s="917"/>
      <c r="AO35" s="917"/>
      <c r="AP35" s="917">
        <v>238</v>
      </c>
      <c r="AQ35" s="917"/>
      <c r="AR35" s="917"/>
      <c r="AS35" s="917"/>
      <c r="AT35" s="917"/>
      <c r="AU35" s="917">
        <v>119</v>
      </c>
      <c r="AV35" s="917"/>
      <c r="AW35" s="917"/>
      <c r="AX35" s="917"/>
      <c r="AY35" s="917"/>
      <c r="AZ35" s="918">
        <v>0</v>
      </c>
      <c r="BA35" s="918"/>
      <c r="BB35" s="918"/>
      <c r="BC35" s="918"/>
      <c r="BD35" s="918"/>
      <c r="BE35" s="914" t="s">
        <v>414</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t="s">
        <v>417</v>
      </c>
      <c r="C36" s="842"/>
      <c r="D36" s="842"/>
      <c r="E36" s="842"/>
      <c r="F36" s="842"/>
      <c r="G36" s="842"/>
      <c r="H36" s="842"/>
      <c r="I36" s="842"/>
      <c r="J36" s="842"/>
      <c r="K36" s="842"/>
      <c r="L36" s="842"/>
      <c r="M36" s="842"/>
      <c r="N36" s="842"/>
      <c r="O36" s="842"/>
      <c r="P36" s="843"/>
      <c r="Q36" s="844">
        <v>516</v>
      </c>
      <c r="R36" s="845"/>
      <c r="S36" s="845"/>
      <c r="T36" s="845"/>
      <c r="U36" s="845"/>
      <c r="V36" s="845">
        <v>513</v>
      </c>
      <c r="W36" s="845"/>
      <c r="X36" s="845"/>
      <c r="Y36" s="845"/>
      <c r="Z36" s="845"/>
      <c r="AA36" s="845">
        <v>3</v>
      </c>
      <c r="AB36" s="845"/>
      <c r="AC36" s="845"/>
      <c r="AD36" s="845"/>
      <c r="AE36" s="846"/>
      <c r="AF36" s="847" t="s">
        <v>418</v>
      </c>
      <c r="AG36" s="848"/>
      <c r="AH36" s="848"/>
      <c r="AI36" s="848"/>
      <c r="AJ36" s="849"/>
      <c r="AK36" s="916">
        <v>367</v>
      </c>
      <c r="AL36" s="917"/>
      <c r="AM36" s="917"/>
      <c r="AN36" s="917"/>
      <c r="AO36" s="917"/>
      <c r="AP36" s="917">
        <v>1868</v>
      </c>
      <c r="AQ36" s="917"/>
      <c r="AR36" s="917"/>
      <c r="AS36" s="917"/>
      <c r="AT36" s="917"/>
      <c r="AU36" s="917">
        <v>1122</v>
      </c>
      <c r="AV36" s="917"/>
      <c r="AW36" s="917"/>
      <c r="AX36" s="917"/>
      <c r="AY36" s="917"/>
      <c r="AZ36" s="918">
        <v>0</v>
      </c>
      <c r="BA36" s="918"/>
      <c r="BB36" s="918"/>
      <c r="BC36" s="918"/>
      <c r="BD36" s="918"/>
      <c r="BE36" s="914" t="s">
        <v>419</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392</v>
      </c>
      <c r="B63" s="876" t="s">
        <v>421</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25532</v>
      </c>
      <c r="AG63" s="928"/>
      <c r="AH63" s="928"/>
      <c r="AI63" s="928"/>
      <c r="AJ63" s="929"/>
      <c r="AK63" s="930"/>
      <c r="AL63" s="925"/>
      <c r="AM63" s="925"/>
      <c r="AN63" s="925"/>
      <c r="AO63" s="925"/>
      <c r="AP63" s="928">
        <v>81214</v>
      </c>
      <c r="AQ63" s="928"/>
      <c r="AR63" s="928"/>
      <c r="AS63" s="928"/>
      <c r="AT63" s="928"/>
      <c r="AU63" s="928">
        <v>39928</v>
      </c>
      <c r="AV63" s="928"/>
      <c r="AW63" s="928"/>
      <c r="AX63" s="928"/>
      <c r="AY63" s="928"/>
      <c r="AZ63" s="932"/>
      <c r="BA63" s="932"/>
      <c r="BB63" s="932"/>
      <c r="BC63" s="932"/>
      <c r="BD63" s="932"/>
      <c r="BE63" s="933"/>
      <c r="BF63" s="933"/>
      <c r="BG63" s="933"/>
      <c r="BH63" s="933"/>
      <c r="BI63" s="934"/>
      <c r="BJ63" s="935" t="s">
        <v>422</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424</v>
      </c>
      <c r="B66" s="827"/>
      <c r="C66" s="827"/>
      <c r="D66" s="827"/>
      <c r="E66" s="827"/>
      <c r="F66" s="827"/>
      <c r="G66" s="827"/>
      <c r="H66" s="827"/>
      <c r="I66" s="827"/>
      <c r="J66" s="827"/>
      <c r="K66" s="827"/>
      <c r="L66" s="827"/>
      <c r="M66" s="827"/>
      <c r="N66" s="827"/>
      <c r="O66" s="827"/>
      <c r="P66" s="828"/>
      <c r="Q66" s="803" t="s">
        <v>425</v>
      </c>
      <c r="R66" s="804"/>
      <c r="S66" s="804"/>
      <c r="T66" s="804"/>
      <c r="U66" s="805"/>
      <c r="V66" s="803" t="s">
        <v>398</v>
      </c>
      <c r="W66" s="804"/>
      <c r="X66" s="804"/>
      <c r="Y66" s="804"/>
      <c r="Z66" s="805"/>
      <c r="AA66" s="803" t="s">
        <v>426</v>
      </c>
      <c r="AB66" s="804"/>
      <c r="AC66" s="804"/>
      <c r="AD66" s="804"/>
      <c r="AE66" s="805"/>
      <c r="AF66" s="938" t="s">
        <v>427</v>
      </c>
      <c r="AG66" s="899"/>
      <c r="AH66" s="899"/>
      <c r="AI66" s="899"/>
      <c r="AJ66" s="939"/>
      <c r="AK66" s="803" t="s">
        <v>428</v>
      </c>
      <c r="AL66" s="827"/>
      <c r="AM66" s="827"/>
      <c r="AN66" s="827"/>
      <c r="AO66" s="828"/>
      <c r="AP66" s="803" t="s">
        <v>402</v>
      </c>
      <c r="AQ66" s="804"/>
      <c r="AR66" s="804"/>
      <c r="AS66" s="804"/>
      <c r="AT66" s="805"/>
      <c r="AU66" s="803" t="s">
        <v>429</v>
      </c>
      <c r="AV66" s="804"/>
      <c r="AW66" s="804"/>
      <c r="AX66" s="804"/>
      <c r="AY66" s="805"/>
      <c r="AZ66" s="803" t="s">
        <v>374</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592</v>
      </c>
      <c r="C68" s="956"/>
      <c r="D68" s="956"/>
      <c r="E68" s="956"/>
      <c r="F68" s="956"/>
      <c r="G68" s="956"/>
      <c r="H68" s="956"/>
      <c r="I68" s="956"/>
      <c r="J68" s="956"/>
      <c r="K68" s="956"/>
      <c r="L68" s="956"/>
      <c r="M68" s="956"/>
      <c r="N68" s="956"/>
      <c r="O68" s="956"/>
      <c r="P68" s="957"/>
      <c r="Q68" s="958">
        <v>311</v>
      </c>
      <c r="R68" s="952"/>
      <c r="S68" s="952"/>
      <c r="T68" s="952"/>
      <c r="U68" s="952"/>
      <c r="V68" s="952">
        <v>292</v>
      </c>
      <c r="W68" s="952"/>
      <c r="X68" s="952"/>
      <c r="Y68" s="952"/>
      <c r="Z68" s="952"/>
      <c r="AA68" s="952">
        <v>19</v>
      </c>
      <c r="AB68" s="952"/>
      <c r="AC68" s="952"/>
      <c r="AD68" s="952"/>
      <c r="AE68" s="952"/>
      <c r="AF68" s="952">
        <v>19</v>
      </c>
      <c r="AG68" s="952"/>
      <c r="AH68" s="952"/>
      <c r="AI68" s="952"/>
      <c r="AJ68" s="952"/>
      <c r="AK68" s="952">
        <v>21</v>
      </c>
      <c r="AL68" s="952"/>
      <c r="AM68" s="952"/>
      <c r="AN68" s="952"/>
      <c r="AO68" s="952"/>
      <c r="AP68" s="952">
        <v>0</v>
      </c>
      <c r="AQ68" s="952"/>
      <c r="AR68" s="952"/>
      <c r="AS68" s="952"/>
      <c r="AT68" s="952"/>
      <c r="AU68" s="952">
        <v>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593</v>
      </c>
      <c r="C69" s="960"/>
      <c r="D69" s="960"/>
      <c r="E69" s="960"/>
      <c r="F69" s="960"/>
      <c r="G69" s="960"/>
      <c r="H69" s="960"/>
      <c r="I69" s="960"/>
      <c r="J69" s="960"/>
      <c r="K69" s="960"/>
      <c r="L69" s="960"/>
      <c r="M69" s="960"/>
      <c r="N69" s="960"/>
      <c r="O69" s="960"/>
      <c r="P69" s="961"/>
      <c r="Q69" s="962">
        <v>229800</v>
      </c>
      <c r="R69" s="917"/>
      <c r="S69" s="917"/>
      <c r="T69" s="917"/>
      <c r="U69" s="917"/>
      <c r="V69" s="917">
        <v>217808</v>
      </c>
      <c r="W69" s="917"/>
      <c r="X69" s="917"/>
      <c r="Y69" s="917"/>
      <c r="Z69" s="917"/>
      <c r="AA69" s="917">
        <v>11992</v>
      </c>
      <c r="AB69" s="917"/>
      <c r="AC69" s="917"/>
      <c r="AD69" s="917"/>
      <c r="AE69" s="917"/>
      <c r="AF69" s="917">
        <v>11992</v>
      </c>
      <c r="AG69" s="917"/>
      <c r="AH69" s="917"/>
      <c r="AI69" s="917"/>
      <c r="AJ69" s="917"/>
      <c r="AK69" s="917">
        <v>83</v>
      </c>
      <c r="AL69" s="917"/>
      <c r="AM69" s="917"/>
      <c r="AN69" s="917"/>
      <c r="AO69" s="917"/>
      <c r="AP69" s="917">
        <v>0</v>
      </c>
      <c r="AQ69" s="917"/>
      <c r="AR69" s="917"/>
      <c r="AS69" s="917"/>
      <c r="AT69" s="917"/>
      <c r="AU69" s="917">
        <v>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c r="C70" s="960"/>
      <c r="D70" s="960"/>
      <c r="E70" s="960"/>
      <c r="F70" s="960"/>
      <c r="G70" s="960"/>
      <c r="H70" s="960"/>
      <c r="I70" s="960"/>
      <c r="J70" s="960"/>
      <c r="K70" s="960"/>
      <c r="L70" s="960"/>
      <c r="M70" s="960"/>
      <c r="N70" s="960"/>
      <c r="O70" s="960"/>
      <c r="P70" s="961"/>
      <c r="Q70" s="962"/>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c r="C71" s="960"/>
      <c r="D71" s="960"/>
      <c r="E71" s="960"/>
      <c r="F71" s="960"/>
      <c r="G71" s="960"/>
      <c r="H71" s="960"/>
      <c r="I71" s="960"/>
      <c r="J71" s="960"/>
      <c r="K71" s="960"/>
      <c r="L71" s="960"/>
      <c r="M71" s="960"/>
      <c r="N71" s="960"/>
      <c r="O71" s="960"/>
      <c r="P71" s="961"/>
      <c r="Q71" s="962"/>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392</v>
      </c>
      <c r="B88" s="876" t="s">
        <v>430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12011</v>
      </c>
      <c r="AG88" s="928"/>
      <c r="AH88" s="928"/>
      <c r="AI88" s="928"/>
      <c r="AJ88" s="928"/>
      <c r="AK88" s="925"/>
      <c r="AL88" s="925"/>
      <c r="AM88" s="925"/>
      <c r="AN88" s="925"/>
      <c r="AO88" s="925"/>
      <c r="AP88" s="928">
        <v>0</v>
      </c>
      <c r="AQ88" s="928"/>
      <c r="AR88" s="928"/>
      <c r="AS88" s="928"/>
      <c r="AT88" s="928"/>
      <c r="AU88" s="928">
        <v>0</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431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f>SUM(CR7:CV101)</f>
        <v>1545</v>
      </c>
      <c r="CS102" s="936"/>
      <c r="CT102" s="936"/>
      <c r="CU102" s="936"/>
      <c r="CV102" s="979"/>
      <c r="CW102" s="978">
        <f t="shared" ref="CW102" si="0">SUM(CW7:DA101)</f>
        <v>84</v>
      </c>
      <c r="CX102" s="936"/>
      <c r="CY102" s="936"/>
      <c r="CZ102" s="936"/>
      <c r="DA102" s="979"/>
      <c r="DB102" s="978">
        <f t="shared" ref="DB102" si="1">SUM(DB7:DF101)</f>
        <v>1088</v>
      </c>
      <c r="DC102" s="936"/>
      <c r="DD102" s="936"/>
      <c r="DE102" s="936"/>
      <c r="DF102" s="979"/>
      <c r="DG102" s="978">
        <f t="shared" ref="DG102" si="2">SUM(DG7:DK101)</f>
        <v>0</v>
      </c>
      <c r="DH102" s="936"/>
      <c r="DI102" s="936"/>
      <c r="DJ102" s="936"/>
      <c r="DK102" s="979"/>
      <c r="DL102" s="978">
        <f t="shared" ref="DL102" si="3">SUM(DL7:DP101)</f>
        <v>250</v>
      </c>
      <c r="DM102" s="936"/>
      <c r="DN102" s="936"/>
      <c r="DO102" s="936"/>
      <c r="DP102" s="979"/>
      <c r="DQ102" s="978">
        <f t="shared" ref="DQ102" si="4">SUM(DQ7:DU101)</f>
        <v>471</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439</v>
      </c>
      <c r="AB109" s="981"/>
      <c r="AC109" s="981"/>
      <c r="AD109" s="981"/>
      <c r="AE109" s="982"/>
      <c r="AF109" s="980" t="s">
        <v>440</v>
      </c>
      <c r="AG109" s="981"/>
      <c r="AH109" s="981"/>
      <c r="AI109" s="981"/>
      <c r="AJ109" s="982"/>
      <c r="AK109" s="980" t="s">
        <v>302</v>
      </c>
      <c r="AL109" s="981"/>
      <c r="AM109" s="981"/>
      <c r="AN109" s="981"/>
      <c r="AO109" s="982"/>
      <c r="AP109" s="980" t="s">
        <v>441</v>
      </c>
      <c r="AQ109" s="981"/>
      <c r="AR109" s="981"/>
      <c r="AS109" s="981"/>
      <c r="AT109" s="983"/>
      <c r="AU109" s="1000" t="s">
        <v>438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439</v>
      </c>
      <c r="BR109" s="981"/>
      <c r="BS109" s="981"/>
      <c r="BT109" s="981"/>
      <c r="BU109" s="982"/>
      <c r="BV109" s="980" t="s">
        <v>440</v>
      </c>
      <c r="BW109" s="981"/>
      <c r="BX109" s="981"/>
      <c r="BY109" s="981"/>
      <c r="BZ109" s="982"/>
      <c r="CA109" s="980" t="s">
        <v>302</v>
      </c>
      <c r="CB109" s="981"/>
      <c r="CC109" s="981"/>
      <c r="CD109" s="981"/>
      <c r="CE109" s="982"/>
      <c r="CF109" s="1001" t="s">
        <v>441</v>
      </c>
      <c r="CG109" s="1001"/>
      <c r="CH109" s="1001"/>
      <c r="CI109" s="1001"/>
      <c r="CJ109" s="1001"/>
      <c r="CK109" s="980" t="s">
        <v>442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439</v>
      </c>
      <c r="DH109" s="981"/>
      <c r="DI109" s="981"/>
      <c r="DJ109" s="981"/>
      <c r="DK109" s="982"/>
      <c r="DL109" s="980" t="s">
        <v>440</v>
      </c>
      <c r="DM109" s="981"/>
      <c r="DN109" s="981"/>
      <c r="DO109" s="981"/>
      <c r="DP109" s="982"/>
      <c r="DQ109" s="980" t="s">
        <v>302</v>
      </c>
      <c r="DR109" s="981"/>
      <c r="DS109" s="981"/>
      <c r="DT109" s="981"/>
      <c r="DU109" s="982"/>
      <c r="DV109" s="980" t="s">
        <v>441</v>
      </c>
      <c r="DW109" s="981"/>
      <c r="DX109" s="981"/>
      <c r="DY109" s="981"/>
      <c r="DZ109" s="983"/>
    </row>
    <row r="110" spans="1:131" s="248" customFormat="1" ht="26.25" customHeight="1" x14ac:dyDescent="0.15">
      <c r="A110" s="984" t="s">
        <v>443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23604479</v>
      </c>
      <c r="AB110" s="988"/>
      <c r="AC110" s="988"/>
      <c r="AD110" s="988"/>
      <c r="AE110" s="989"/>
      <c r="AF110" s="990">
        <v>22130613</v>
      </c>
      <c r="AG110" s="988"/>
      <c r="AH110" s="988"/>
      <c r="AI110" s="988"/>
      <c r="AJ110" s="989"/>
      <c r="AK110" s="990">
        <v>23232079</v>
      </c>
      <c r="AL110" s="988"/>
      <c r="AM110" s="988"/>
      <c r="AN110" s="988"/>
      <c r="AO110" s="989"/>
      <c r="AP110" s="991">
        <v>27.5</v>
      </c>
      <c r="AQ110" s="992"/>
      <c r="AR110" s="992"/>
      <c r="AS110" s="992"/>
      <c r="AT110" s="993"/>
      <c r="AU110" s="994" t="s">
        <v>72</v>
      </c>
      <c r="AV110" s="995"/>
      <c r="AW110" s="995"/>
      <c r="AX110" s="995"/>
      <c r="AY110" s="995"/>
      <c r="AZ110" s="1036" t="s">
        <v>444</v>
      </c>
      <c r="BA110" s="985"/>
      <c r="BB110" s="985"/>
      <c r="BC110" s="985"/>
      <c r="BD110" s="985"/>
      <c r="BE110" s="985"/>
      <c r="BF110" s="985"/>
      <c r="BG110" s="985"/>
      <c r="BH110" s="985"/>
      <c r="BI110" s="985"/>
      <c r="BJ110" s="985"/>
      <c r="BK110" s="985"/>
      <c r="BL110" s="985"/>
      <c r="BM110" s="985"/>
      <c r="BN110" s="985"/>
      <c r="BO110" s="985"/>
      <c r="BP110" s="986"/>
      <c r="BQ110" s="1022">
        <v>261846005</v>
      </c>
      <c r="BR110" s="1023"/>
      <c r="BS110" s="1023"/>
      <c r="BT110" s="1023"/>
      <c r="BU110" s="1023"/>
      <c r="BV110" s="1023">
        <v>267543258</v>
      </c>
      <c r="BW110" s="1023"/>
      <c r="BX110" s="1023"/>
      <c r="BY110" s="1023"/>
      <c r="BZ110" s="1023"/>
      <c r="CA110" s="1023">
        <v>276182254</v>
      </c>
      <c r="CB110" s="1023"/>
      <c r="CC110" s="1023"/>
      <c r="CD110" s="1023"/>
      <c r="CE110" s="1023"/>
      <c r="CF110" s="1037">
        <v>327.10000000000002</v>
      </c>
      <c r="CG110" s="1038"/>
      <c r="CH110" s="1038"/>
      <c r="CI110" s="1038"/>
      <c r="CJ110" s="1038"/>
      <c r="CK110" s="1039" t="s">
        <v>445</v>
      </c>
      <c r="CL110" s="1040"/>
      <c r="CM110" s="1019" t="s">
        <v>446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v>199026</v>
      </c>
      <c r="DH110" s="1023"/>
      <c r="DI110" s="1023"/>
      <c r="DJ110" s="1023"/>
      <c r="DK110" s="1023"/>
      <c r="DL110" s="1023">
        <v>144086</v>
      </c>
      <c r="DM110" s="1023"/>
      <c r="DN110" s="1023"/>
      <c r="DO110" s="1023"/>
      <c r="DP110" s="1023"/>
      <c r="DQ110" s="1023">
        <v>86466</v>
      </c>
      <c r="DR110" s="1023"/>
      <c r="DS110" s="1023"/>
      <c r="DT110" s="1023"/>
      <c r="DU110" s="1023"/>
      <c r="DV110" s="1024">
        <v>0.1</v>
      </c>
      <c r="DW110" s="1024"/>
      <c r="DX110" s="1024"/>
      <c r="DY110" s="1024"/>
      <c r="DZ110" s="1025"/>
    </row>
    <row r="111" spans="1:131" s="248" customFormat="1" ht="26.25" customHeight="1" x14ac:dyDescent="0.15">
      <c r="A111" s="1026" t="s">
        <v>447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409</v>
      </c>
      <c r="AB111" s="1030"/>
      <c r="AC111" s="1030"/>
      <c r="AD111" s="1030"/>
      <c r="AE111" s="1031"/>
      <c r="AF111" s="1032" t="s">
        <v>409</v>
      </c>
      <c r="AG111" s="1030"/>
      <c r="AH111" s="1030"/>
      <c r="AI111" s="1030"/>
      <c r="AJ111" s="1031"/>
      <c r="AK111" s="1032" t="s">
        <v>409</v>
      </c>
      <c r="AL111" s="1030"/>
      <c r="AM111" s="1030"/>
      <c r="AN111" s="1030"/>
      <c r="AO111" s="1031"/>
      <c r="AP111" s="1033" t="s">
        <v>409</v>
      </c>
      <c r="AQ111" s="1034"/>
      <c r="AR111" s="1034"/>
      <c r="AS111" s="1034"/>
      <c r="AT111" s="1035"/>
      <c r="AU111" s="996"/>
      <c r="AV111" s="997"/>
      <c r="AW111" s="997"/>
      <c r="AX111" s="997"/>
      <c r="AY111" s="997"/>
      <c r="AZ111" s="1045" t="s">
        <v>448</v>
      </c>
      <c r="BA111" s="1046"/>
      <c r="BB111" s="1046"/>
      <c r="BC111" s="1046"/>
      <c r="BD111" s="1046"/>
      <c r="BE111" s="1046"/>
      <c r="BF111" s="1046"/>
      <c r="BG111" s="1046"/>
      <c r="BH111" s="1046"/>
      <c r="BI111" s="1046"/>
      <c r="BJ111" s="1046"/>
      <c r="BK111" s="1046"/>
      <c r="BL111" s="1046"/>
      <c r="BM111" s="1046"/>
      <c r="BN111" s="1046"/>
      <c r="BO111" s="1046"/>
      <c r="BP111" s="1047"/>
      <c r="BQ111" s="1015">
        <v>199026</v>
      </c>
      <c r="BR111" s="1016"/>
      <c r="BS111" s="1016"/>
      <c r="BT111" s="1016"/>
      <c r="BU111" s="1016"/>
      <c r="BV111" s="1016">
        <v>144086</v>
      </c>
      <c r="BW111" s="1016"/>
      <c r="BX111" s="1016"/>
      <c r="BY111" s="1016"/>
      <c r="BZ111" s="1016"/>
      <c r="CA111" s="1016">
        <v>86466</v>
      </c>
      <c r="CB111" s="1016"/>
      <c r="CC111" s="1016"/>
      <c r="CD111" s="1016"/>
      <c r="CE111" s="1016"/>
      <c r="CF111" s="1010">
        <v>0.1</v>
      </c>
      <c r="CG111" s="1011"/>
      <c r="CH111" s="1011"/>
      <c r="CI111" s="1011"/>
      <c r="CJ111" s="1011"/>
      <c r="CK111" s="1041"/>
      <c r="CL111" s="1042"/>
      <c r="CM111" s="1012" t="s">
        <v>449</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409</v>
      </c>
      <c r="DH111" s="1016"/>
      <c r="DI111" s="1016"/>
      <c r="DJ111" s="1016"/>
      <c r="DK111" s="1016"/>
      <c r="DL111" s="1016" t="s">
        <v>409</v>
      </c>
      <c r="DM111" s="1016"/>
      <c r="DN111" s="1016"/>
      <c r="DO111" s="1016"/>
      <c r="DP111" s="1016"/>
      <c r="DQ111" s="1016" t="s">
        <v>409</v>
      </c>
      <c r="DR111" s="1016"/>
      <c r="DS111" s="1016"/>
      <c r="DT111" s="1016"/>
      <c r="DU111" s="1016"/>
      <c r="DV111" s="1017" t="s">
        <v>409</v>
      </c>
      <c r="DW111" s="1017"/>
      <c r="DX111" s="1017"/>
      <c r="DY111" s="1017"/>
      <c r="DZ111" s="1018"/>
    </row>
    <row r="112" spans="1:131" s="248" customFormat="1" ht="26.25" customHeight="1" x14ac:dyDescent="0.15">
      <c r="A112" s="1048" t="s">
        <v>450</v>
      </c>
      <c r="B112" s="1049"/>
      <c r="C112" s="1046" t="s">
        <v>451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409</v>
      </c>
      <c r="AB112" s="1055"/>
      <c r="AC112" s="1055"/>
      <c r="AD112" s="1055"/>
      <c r="AE112" s="1056"/>
      <c r="AF112" s="1057" t="s">
        <v>409</v>
      </c>
      <c r="AG112" s="1055"/>
      <c r="AH112" s="1055"/>
      <c r="AI112" s="1055"/>
      <c r="AJ112" s="1056"/>
      <c r="AK112" s="1057" t="s">
        <v>409</v>
      </c>
      <c r="AL112" s="1055"/>
      <c r="AM112" s="1055"/>
      <c r="AN112" s="1055"/>
      <c r="AO112" s="1056"/>
      <c r="AP112" s="1058" t="s">
        <v>409</v>
      </c>
      <c r="AQ112" s="1059"/>
      <c r="AR112" s="1059"/>
      <c r="AS112" s="1059"/>
      <c r="AT112" s="1060"/>
      <c r="AU112" s="996"/>
      <c r="AV112" s="997"/>
      <c r="AW112" s="997"/>
      <c r="AX112" s="997"/>
      <c r="AY112" s="997"/>
      <c r="AZ112" s="1045" t="s">
        <v>452</v>
      </c>
      <c r="BA112" s="1046"/>
      <c r="BB112" s="1046"/>
      <c r="BC112" s="1046"/>
      <c r="BD112" s="1046"/>
      <c r="BE112" s="1046"/>
      <c r="BF112" s="1046"/>
      <c r="BG112" s="1046"/>
      <c r="BH112" s="1046"/>
      <c r="BI112" s="1046"/>
      <c r="BJ112" s="1046"/>
      <c r="BK112" s="1046"/>
      <c r="BL112" s="1046"/>
      <c r="BM112" s="1046"/>
      <c r="BN112" s="1046"/>
      <c r="BO112" s="1046"/>
      <c r="BP112" s="1047"/>
      <c r="BQ112" s="1015">
        <v>44921768</v>
      </c>
      <c r="BR112" s="1016"/>
      <c r="BS112" s="1016"/>
      <c r="BT112" s="1016"/>
      <c r="BU112" s="1016"/>
      <c r="BV112" s="1016">
        <v>42718399</v>
      </c>
      <c r="BW112" s="1016"/>
      <c r="BX112" s="1016"/>
      <c r="BY112" s="1016"/>
      <c r="BZ112" s="1016"/>
      <c r="CA112" s="1016">
        <v>40941542</v>
      </c>
      <c r="CB112" s="1016"/>
      <c r="CC112" s="1016"/>
      <c r="CD112" s="1016"/>
      <c r="CE112" s="1016"/>
      <c r="CF112" s="1010">
        <v>48.5</v>
      </c>
      <c r="CG112" s="1011"/>
      <c r="CH112" s="1011"/>
      <c r="CI112" s="1011"/>
      <c r="CJ112" s="1011"/>
      <c r="CK112" s="1041"/>
      <c r="CL112" s="1042"/>
      <c r="CM112" s="1012" t="s">
        <v>453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409</v>
      </c>
      <c r="DH112" s="1016"/>
      <c r="DI112" s="1016"/>
      <c r="DJ112" s="1016"/>
      <c r="DK112" s="1016"/>
      <c r="DL112" s="1016" t="s">
        <v>409</v>
      </c>
      <c r="DM112" s="1016"/>
      <c r="DN112" s="1016"/>
      <c r="DO112" s="1016"/>
      <c r="DP112" s="1016"/>
      <c r="DQ112" s="1016" t="s">
        <v>409</v>
      </c>
      <c r="DR112" s="1016"/>
      <c r="DS112" s="1016"/>
      <c r="DT112" s="1016"/>
      <c r="DU112" s="1016"/>
      <c r="DV112" s="1017" t="s">
        <v>409</v>
      </c>
      <c r="DW112" s="1017"/>
      <c r="DX112" s="1017"/>
      <c r="DY112" s="1017"/>
      <c r="DZ112" s="1018"/>
    </row>
    <row r="113" spans="1:130" s="248" customFormat="1" ht="26.25" customHeight="1" x14ac:dyDescent="0.15">
      <c r="A113" s="1050"/>
      <c r="B113" s="1051"/>
      <c r="C113" s="1046" t="s">
        <v>454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5002406</v>
      </c>
      <c r="AB113" s="1030"/>
      <c r="AC113" s="1030"/>
      <c r="AD113" s="1030"/>
      <c r="AE113" s="1031"/>
      <c r="AF113" s="1032">
        <v>4967478</v>
      </c>
      <c r="AG113" s="1030"/>
      <c r="AH113" s="1030"/>
      <c r="AI113" s="1030"/>
      <c r="AJ113" s="1031"/>
      <c r="AK113" s="1032">
        <v>4966364</v>
      </c>
      <c r="AL113" s="1030"/>
      <c r="AM113" s="1030"/>
      <c r="AN113" s="1030"/>
      <c r="AO113" s="1031"/>
      <c r="AP113" s="1033">
        <v>5.9</v>
      </c>
      <c r="AQ113" s="1034"/>
      <c r="AR113" s="1034"/>
      <c r="AS113" s="1034"/>
      <c r="AT113" s="1035"/>
      <c r="AU113" s="996"/>
      <c r="AV113" s="997"/>
      <c r="AW113" s="997"/>
      <c r="AX113" s="997"/>
      <c r="AY113" s="997"/>
      <c r="AZ113" s="1045" t="s">
        <v>455</v>
      </c>
      <c r="BA113" s="1046"/>
      <c r="BB113" s="1046"/>
      <c r="BC113" s="1046"/>
      <c r="BD113" s="1046"/>
      <c r="BE113" s="1046"/>
      <c r="BF113" s="1046"/>
      <c r="BG113" s="1046"/>
      <c r="BH113" s="1046"/>
      <c r="BI113" s="1046"/>
      <c r="BJ113" s="1046"/>
      <c r="BK113" s="1046"/>
      <c r="BL113" s="1046"/>
      <c r="BM113" s="1046"/>
      <c r="BN113" s="1046"/>
      <c r="BO113" s="1046"/>
      <c r="BP113" s="1047"/>
      <c r="BQ113" s="1015" t="s">
        <v>409</v>
      </c>
      <c r="BR113" s="1016"/>
      <c r="BS113" s="1016"/>
      <c r="BT113" s="1016"/>
      <c r="BU113" s="1016"/>
      <c r="BV113" s="1016" t="s">
        <v>409</v>
      </c>
      <c r="BW113" s="1016"/>
      <c r="BX113" s="1016"/>
      <c r="BY113" s="1016"/>
      <c r="BZ113" s="1016"/>
      <c r="CA113" s="1016" t="s">
        <v>409</v>
      </c>
      <c r="CB113" s="1016"/>
      <c r="CC113" s="1016"/>
      <c r="CD113" s="1016"/>
      <c r="CE113" s="1016"/>
      <c r="CF113" s="1010" t="s">
        <v>409</v>
      </c>
      <c r="CG113" s="1011"/>
      <c r="CH113" s="1011"/>
      <c r="CI113" s="1011"/>
      <c r="CJ113" s="1011"/>
      <c r="CK113" s="1041"/>
      <c r="CL113" s="1042"/>
      <c r="CM113" s="1012" t="s">
        <v>456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409</v>
      </c>
      <c r="DH113" s="1055"/>
      <c r="DI113" s="1055"/>
      <c r="DJ113" s="1055"/>
      <c r="DK113" s="1056"/>
      <c r="DL113" s="1057" t="s">
        <v>409</v>
      </c>
      <c r="DM113" s="1055"/>
      <c r="DN113" s="1055"/>
      <c r="DO113" s="1055"/>
      <c r="DP113" s="1056"/>
      <c r="DQ113" s="1057" t="s">
        <v>409</v>
      </c>
      <c r="DR113" s="1055"/>
      <c r="DS113" s="1055"/>
      <c r="DT113" s="1055"/>
      <c r="DU113" s="1056"/>
      <c r="DV113" s="1058" t="s">
        <v>409</v>
      </c>
      <c r="DW113" s="1059"/>
      <c r="DX113" s="1059"/>
      <c r="DY113" s="1059"/>
      <c r="DZ113" s="1060"/>
    </row>
    <row r="114" spans="1:130" s="248" customFormat="1" ht="26.25" customHeight="1" x14ac:dyDescent="0.15">
      <c r="A114" s="1050"/>
      <c r="B114" s="1051"/>
      <c r="C114" s="1046" t="s">
        <v>457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409</v>
      </c>
      <c r="AB114" s="1055"/>
      <c r="AC114" s="1055"/>
      <c r="AD114" s="1055"/>
      <c r="AE114" s="1056"/>
      <c r="AF114" s="1057" t="s">
        <v>409</v>
      </c>
      <c r="AG114" s="1055"/>
      <c r="AH114" s="1055"/>
      <c r="AI114" s="1055"/>
      <c r="AJ114" s="1056"/>
      <c r="AK114" s="1057" t="s">
        <v>409</v>
      </c>
      <c r="AL114" s="1055"/>
      <c r="AM114" s="1055"/>
      <c r="AN114" s="1055"/>
      <c r="AO114" s="1056"/>
      <c r="AP114" s="1058" t="s">
        <v>409</v>
      </c>
      <c r="AQ114" s="1059"/>
      <c r="AR114" s="1059"/>
      <c r="AS114" s="1059"/>
      <c r="AT114" s="1060"/>
      <c r="AU114" s="996"/>
      <c r="AV114" s="997"/>
      <c r="AW114" s="997"/>
      <c r="AX114" s="997"/>
      <c r="AY114" s="997"/>
      <c r="AZ114" s="1045" t="s">
        <v>458</v>
      </c>
      <c r="BA114" s="1046"/>
      <c r="BB114" s="1046"/>
      <c r="BC114" s="1046"/>
      <c r="BD114" s="1046"/>
      <c r="BE114" s="1046"/>
      <c r="BF114" s="1046"/>
      <c r="BG114" s="1046"/>
      <c r="BH114" s="1046"/>
      <c r="BI114" s="1046"/>
      <c r="BJ114" s="1046"/>
      <c r="BK114" s="1046"/>
      <c r="BL114" s="1046"/>
      <c r="BM114" s="1046"/>
      <c r="BN114" s="1046"/>
      <c r="BO114" s="1046"/>
      <c r="BP114" s="1047"/>
      <c r="BQ114" s="1015">
        <v>17158832</v>
      </c>
      <c r="BR114" s="1016"/>
      <c r="BS114" s="1016"/>
      <c r="BT114" s="1016"/>
      <c r="BU114" s="1016"/>
      <c r="BV114" s="1016">
        <v>16399480</v>
      </c>
      <c r="BW114" s="1016"/>
      <c r="BX114" s="1016"/>
      <c r="BY114" s="1016"/>
      <c r="BZ114" s="1016"/>
      <c r="CA114" s="1016">
        <v>20393449</v>
      </c>
      <c r="CB114" s="1016"/>
      <c r="CC114" s="1016"/>
      <c r="CD114" s="1016"/>
      <c r="CE114" s="1016"/>
      <c r="CF114" s="1010">
        <v>24.2</v>
      </c>
      <c r="CG114" s="1011"/>
      <c r="CH114" s="1011"/>
      <c r="CI114" s="1011"/>
      <c r="CJ114" s="1011"/>
      <c r="CK114" s="1041"/>
      <c r="CL114" s="1042"/>
      <c r="CM114" s="1012" t="s">
        <v>459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409</v>
      </c>
      <c r="DH114" s="1055"/>
      <c r="DI114" s="1055"/>
      <c r="DJ114" s="1055"/>
      <c r="DK114" s="1056"/>
      <c r="DL114" s="1057" t="s">
        <v>409</v>
      </c>
      <c r="DM114" s="1055"/>
      <c r="DN114" s="1055"/>
      <c r="DO114" s="1055"/>
      <c r="DP114" s="1056"/>
      <c r="DQ114" s="1057" t="s">
        <v>409</v>
      </c>
      <c r="DR114" s="1055"/>
      <c r="DS114" s="1055"/>
      <c r="DT114" s="1055"/>
      <c r="DU114" s="1056"/>
      <c r="DV114" s="1058" t="s">
        <v>409</v>
      </c>
      <c r="DW114" s="1059"/>
      <c r="DX114" s="1059"/>
      <c r="DY114" s="1059"/>
      <c r="DZ114" s="1060"/>
    </row>
    <row r="115" spans="1:130" s="248" customFormat="1" ht="26.25" customHeight="1" x14ac:dyDescent="0.15">
      <c r="A115" s="1050"/>
      <c r="B115" s="1051"/>
      <c r="C115" s="1046" t="s">
        <v>460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59785</v>
      </c>
      <c r="AB115" s="1030"/>
      <c r="AC115" s="1030"/>
      <c r="AD115" s="1030"/>
      <c r="AE115" s="1031"/>
      <c r="AF115" s="1032">
        <v>59906</v>
      </c>
      <c r="AG115" s="1030"/>
      <c r="AH115" s="1030"/>
      <c r="AI115" s="1030"/>
      <c r="AJ115" s="1031"/>
      <c r="AK115" s="1032">
        <v>59244</v>
      </c>
      <c r="AL115" s="1030"/>
      <c r="AM115" s="1030"/>
      <c r="AN115" s="1030"/>
      <c r="AO115" s="1031"/>
      <c r="AP115" s="1033">
        <v>0.1</v>
      </c>
      <c r="AQ115" s="1034"/>
      <c r="AR115" s="1034"/>
      <c r="AS115" s="1034"/>
      <c r="AT115" s="1035"/>
      <c r="AU115" s="996"/>
      <c r="AV115" s="997"/>
      <c r="AW115" s="997"/>
      <c r="AX115" s="997"/>
      <c r="AY115" s="997"/>
      <c r="AZ115" s="1045" t="s">
        <v>461</v>
      </c>
      <c r="BA115" s="1046"/>
      <c r="BB115" s="1046"/>
      <c r="BC115" s="1046"/>
      <c r="BD115" s="1046"/>
      <c r="BE115" s="1046"/>
      <c r="BF115" s="1046"/>
      <c r="BG115" s="1046"/>
      <c r="BH115" s="1046"/>
      <c r="BI115" s="1046"/>
      <c r="BJ115" s="1046"/>
      <c r="BK115" s="1046"/>
      <c r="BL115" s="1046"/>
      <c r="BM115" s="1046"/>
      <c r="BN115" s="1046"/>
      <c r="BO115" s="1046"/>
      <c r="BP115" s="1047"/>
      <c r="BQ115" s="1015">
        <v>2129399</v>
      </c>
      <c r="BR115" s="1016"/>
      <c r="BS115" s="1016"/>
      <c r="BT115" s="1016"/>
      <c r="BU115" s="1016"/>
      <c r="BV115" s="1016">
        <v>2498683</v>
      </c>
      <c r="BW115" s="1016"/>
      <c r="BX115" s="1016"/>
      <c r="BY115" s="1016"/>
      <c r="BZ115" s="1016"/>
      <c r="CA115" s="1016">
        <v>470427</v>
      </c>
      <c r="CB115" s="1016"/>
      <c r="CC115" s="1016"/>
      <c r="CD115" s="1016"/>
      <c r="CE115" s="1016"/>
      <c r="CF115" s="1010">
        <v>0.6</v>
      </c>
      <c r="CG115" s="1011"/>
      <c r="CH115" s="1011"/>
      <c r="CI115" s="1011"/>
      <c r="CJ115" s="1011"/>
      <c r="CK115" s="1041"/>
      <c r="CL115" s="1042"/>
      <c r="CM115" s="1045" t="s">
        <v>462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409</v>
      </c>
      <c r="DH115" s="1055"/>
      <c r="DI115" s="1055"/>
      <c r="DJ115" s="1055"/>
      <c r="DK115" s="1056"/>
      <c r="DL115" s="1057" t="s">
        <v>409</v>
      </c>
      <c r="DM115" s="1055"/>
      <c r="DN115" s="1055"/>
      <c r="DO115" s="1055"/>
      <c r="DP115" s="1056"/>
      <c r="DQ115" s="1057" t="s">
        <v>409</v>
      </c>
      <c r="DR115" s="1055"/>
      <c r="DS115" s="1055"/>
      <c r="DT115" s="1055"/>
      <c r="DU115" s="1056"/>
      <c r="DV115" s="1058" t="s">
        <v>409</v>
      </c>
      <c r="DW115" s="1059"/>
      <c r="DX115" s="1059"/>
      <c r="DY115" s="1059"/>
      <c r="DZ115" s="1060"/>
    </row>
    <row r="116" spans="1:130" s="248" customFormat="1" ht="26.25" customHeight="1" x14ac:dyDescent="0.15">
      <c r="A116" s="1052"/>
      <c r="B116" s="1053"/>
      <c r="C116" s="1061" t="s">
        <v>463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88</v>
      </c>
      <c r="AB116" s="1055"/>
      <c r="AC116" s="1055"/>
      <c r="AD116" s="1055"/>
      <c r="AE116" s="1056"/>
      <c r="AF116" s="1057">
        <v>117</v>
      </c>
      <c r="AG116" s="1055"/>
      <c r="AH116" s="1055"/>
      <c r="AI116" s="1055"/>
      <c r="AJ116" s="1056"/>
      <c r="AK116" s="1057">
        <v>231</v>
      </c>
      <c r="AL116" s="1055"/>
      <c r="AM116" s="1055"/>
      <c r="AN116" s="1055"/>
      <c r="AO116" s="1056"/>
      <c r="AP116" s="1058">
        <v>0</v>
      </c>
      <c r="AQ116" s="1059"/>
      <c r="AR116" s="1059"/>
      <c r="AS116" s="1059"/>
      <c r="AT116" s="1060"/>
      <c r="AU116" s="996"/>
      <c r="AV116" s="997"/>
      <c r="AW116" s="997"/>
      <c r="AX116" s="997"/>
      <c r="AY116" s="997"/>
      <c r="AZ116" s="1063" t="s">
        <v>464</v>
      </c>
      <c r="BA116" s="1064"/>
      <c r="BB116" s="1064"/>
      <c r="BC116" s="1064"/>
      <c r="BD116" s="1064"/>
      <c r="BE116" s="1064"/>
      <c r="BF116" s="1064"/>
      <c r="BG116" s="1064"/>
      <c r="BH116" s="1064"/>
      <c r="BI116" s="1064"/>
      <c r="BJ116" s="1064"/>
      <c r="BK116" s="1064"/>
      <c r="BL116" s="1064"/>
      <c r="BM116" s="1064"/>
      <c r="BN116" s="1064"/>
      <c r="BO116" s="1064"/>
      <c r="BP116" s="1065"/>
      <c r="BQ116" s="1015" t="s">
        <v>409</v>
      </c>
      <c r="BR116" s="1016"/>
      <c r="BS116" s="1016"/>
      <c r="BT116" s="1016"/>
      <c r="BU116" s="1016"/>
      <c r="BV116" s="1016" t="s">
        <v>409</v>
      </c>
      <c r="BW116" s="1016"/>
      <c r="BX116" s="1016"/>
      <c r="BY116" s="1016"/>
      <c r="BZ116" s="1016"/>
      <c r="CA116" s="1016" t="s">
        <v>409</v>
      </c>
      <c r="CB116" s="1016"/>
      <c r="CC116" s="1016"/>
      <c r="CD116" s="1016"/>
      <c r="CE116" s="1016"/>
      <c r="CF116" s="1010" t="s">
        <v>409</v>
      </c>
      <c r="CG116" s="1011"/>
      <c r="CH116" s="1011"/>
      <c r="CI116" s="1011"/>
      <c r="CJ116" s="1011"/>
      <c r="CK116" s="1041"/>
      <c r="CL116" s="1042"/>
      <c r="CM116" s="1012" t="s">
        <v>465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409</v>
      </c>
      <c r="DH116" s="1055"/>
      <c r="DI116" s="1055"/>
      <c r="DJ116" s="1055"/>
      <c r="DK116" s="1056"/>
      <c r="DL116" s="1057" t="s">
        <v>409</v>
      </c>
      <c r="DM116" s="1055"/>
      <c r="DN116" s="1055"/>
      <c r="DO116" s="1055"/>
      <c r="DP116" s="1056"/>
      <c r="DQ116" s="1057" t="s">
        <v>409</v>
      </c>
      <c r="DR116" s="1055"/>
      <c r="DS116" s="1055"/>
      <c r="DT116" s="1055"/>
      <c r="DU116" s="1056"/>
      <c r="DV116" s="1058" t="s">
        <v>409</v>
      </c>
      <c r="DW116" s="1059"/>
      <c r="DX116" s="1059"/>
      <c r="DY116" s="1059"/>
      <c r="DZ116" s="1060"/>
    </row>
    <row r="117" spans="1:130" s="248" customFormat="1" ht="26.25" customHeight="1" x14ac:dyDescent="0.15">
      <c r="A117" s="1000" t="s">
        <v>184</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466</v>
      </c>
      <c r="Z117" s="982"/>
      <c r="AA117" s="1072">
        <v>28666758</v>
      </c>
      <c r="AB117" s="1073"/>
      <c r="AC117" s="1073"/>
      <c r="AD117" s="1073"/>
      <c r="AE117" s="1074"/>
      <c r="AF117" s="1075">
        <v>27158114</v>
      </c>
      <c r="AG117" s="1073"/>
      <c r="AH117" s="1073"/>
      <c r="AI117" s="1073"/>
      <c r="AJ117" s="1074"/>
      <c r="AK117" s="1075">
        <v>28257918</v>
      </c>
      <c r="AL117" s="1073"/>
      <c r="AM117" s="1073"/>
      <c r="AN117" s="1073"/>
      <c r="AO117" s="1074"/>
      <c r="AP117" s="1076"/>
      <c r="AQ117" s="1077"/>
      <c r="AR117" s="1077"/>
      <c r="AS117" s="1077"/>
      <c r="AT117" s="1078"/>
      <c r="AU117" s="996"/>
      <c r="AV117" s="997"/>
      <c r="AW117" s="997"/>
      <c r="AX117" s="997"/>
      <c r="AY117" s="997"/>
      <c r="AZ117" s="1063" t="s">
        <v>467</v>
      </c>
      <c r="BA117" s="1064"/>
      <c r="BB117" s="1064"/>
      <c r="BC117" s="1064"/>
      <c r="BD117" s="1064"/>
      <c r="BE117" s="1064"/>
      <c r="BF117" s="1064"/>
      <c r="BG117" s="1064"/>
      <c r="BH117" s="1064"/>
      <c r="BI117" s="1064"/>
      <c r="BJ117" s="1064"/>
      <c r="BK117" s="1064"/>
      <c r="BL117" s="1064"/>
      <c r="BM117" s="1064"/>
      <c r="BN117" s="1064"/>
      <c r="BO117" s="1064"/>
      <c r="BP117" s="1065"/>
      <c r="BQ117" s="1015" t="s">
        <v>409</v>
      </c>
      <c r="BR117" s="1016"/>
      <c r="BS117" s="1016"/>
      <c r="BT117" s="1016"/>
      <c r="BU117" s="1016"/>
      <c r="BV117" s="1016" t="s">
        <v>409</v>
      </c>
      <c r="BW117" s="1016"/>
      <c r="BX117" s="1016"/>
      <c r="BY117" s="1016"/>
      <c r="BZ117" s="1016"/>
      <c r="CA117" s="1016" t="s">
        <v>409</v>
      </c>
      <c r="CB117" s="1016"/>
      <c r="CC117" s="1016"/>
      <c r="CD117" s="1016"/>
      <c r="CE117" s="1016"/>
      <c r="CF117" s="1010" t="s">
        <v>409</v>
      </c>
      <c r="CG117" s="1011"/>
      <c r="CH117" s="1011"/>
      <c r="CI117" s="1011"/>
      <c r="CJ117" s="1011"/>
      <c r="CK117" s="1041"/>
      <c r="CL117" s="1042"/>
      <c r="CM117" s="1012" t="s">
        <v>468</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409</v>
      </c>
      <c r="DH117" s="1055"/>
      <c r="DI117" s="1055"/>
      <c r="DJ117" s="1055"/>
      <c r="DK117" s="1056"/>
      <c r="DL117" s="1057" t="s">
        <v>409</v>
      </c>
      <c r="DM117" s="1055"/>
      <c r="DN117" s="1055"/>
      <c r="DO117" s="1055"/>
      <c r="DP117" s="1056"/>
      <c r="DQ117" s="1057" t="s">
        <v>409</v>
      </c>
      <c r="DR117" s="1055"/>
      <c r="DS117" s="1055"/>
      <c r="DT117" s="1055"/>
      <c r="DU117" s="1056"/>
      <c r="DV117" s="1058" t="s">
        <v>409</v>
      </c>
      <c r="DW117" s="1059"/>
      <c r="DX117" s="1059"/>
      <c r="DY117" s="1059"/>
      <c r="DZ117" s="1060"/>
    </row>
    <row r="118" spans="1:130" s="248" customFormat="1" ht="26.25" customHeight="1" x14ac:dyDescent="0.15">
      <c r="A118" s="1000" t="s">
        <v>442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439</v>
      </c>
      <c r="AB118" s="981"/>
      <c r="AC118" s="981"/>
      <c r="AD118" s="981"/>
      <c r="AE118" s="982"/>
      <c r="AF118" s="980" t="s">
        <v>440</v>
      </c>
      <c r="AG118" s="981"/>
      <c r="AH118" s="981"/>
      <c r="AI118" s="981"/>
      <c r="AJ118" s="982"/>
      <c r="AK118" s="980" t="s">
        <v>302</v>
      </c>
      <c r="AL118" s="981"/>
      <c r="AM118" s="981"/>
      <c r="AN118" s="981"/>
      <c r="AO118" s="982"/>
      <c r="AP118" s="1067" t="s">
        <v>441</v>
      </c>
      <c r="AQ118" s="1068"/>
      <c r="AR118" s="1068"/>
      <c r="AS118" s="1068"/>
      <c r="AT118" s="1069"/>
      <c r="AU118" s="996"/>
      <c r="AV118" s="997"/>
      <c r="AW118" s="997"/>
      <c r="AX118" s="997"/>
      <c r="AY118" s="997"/>
      <c r="AZ118" s="1070" t="s">
        <v>469</v>
      </c>
      <c r="BA118" s="1061"/>
      <c r="BB118" s="1061"/>
      <c r="BC118" s="1061"/>
      <c r="BD118" s="1061"/>
      <c r="BE118" s="1061"/>
      <c r="BF118" s="1061"/>
      <c r="BG118" s="1061"/>
      <c r="BH118" s="1061"/>
      <c r="BI118" s="1061"/>
      <c r="BJ118" s="1061"/>
      <c r="BK118" s="1061"/>
      <c r="BL118" s="1061"/>
      <c r="BM118" s="1061"/>
      <c r="BN118" s="1061"/>
      <c r="BO118" s="1061"/>
      <c r="BP118" s="1062"/>
      <c r="BQ118" s="1093" t="s">
        <v>409</v>
      </c>
      <c r="BR118" s="1094"/>
      <c r="BS118" s="1094"/>
      <c r="BT118" s="1094"/>
      <c r="BU118" s="1094"/>
      <c r="BV118" s="1094" t="s">
        <v>409</v>
      </c>
      <c r="BW118" s="1094"/>
      <c r="BX118" s="1094"/>
      <c r="BY118" s="1094"/>
      <c r="BZ118" s="1094"/>
      <c r="CA118" s="1094" t="s">
        <v>409</v>
      </c>
      <c r="CB118" s="1094"/>
      <c r="CC118" s="1094"/>
      <c r="CD118" s="1094"/>
      <c r="CE118" s="1094"/>
      <c r="CF118" s="1010" t="s">
        <v>409</v>
      </c>
      <c r="CG118" s="1011"/>
      <c r="CH118" s="1011"/>
      <c r="CI118" s="1011"/>
      <c r="CJ118" s="1011"/>
      <c r="CK118" s="1041"/>
      <c r="CL118" s="1042"/>
      <c r="CM118" s="1012" t="s">
        <v>470</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409</v>
      </c>
      <c r="DH118" s="1055"/>
      <c r="DI118" s="1055"/>
      <c r="DJ118" s="1055"/>
      <c r="DK118" s="1056"/>
      <c r="DL118" s="1057" t="s">
        <v>409</v>
      </c>
      <c r="DM118" s="1055"/>
      <c r="DN118" s="1055"/>
      <c r="DO118" s="1055"/>
      <c r="DP118" s="1056"/>
      <c r="DQ118" s="1057" t="s">
        <v>409</v>
      </c>
      <c r="DR118" s="1055"/>
      <c r="DS118" s="1055"/>
      <c r="DT118" s="1055"/>
      <c r="DU118" s="1056"/>
      <c r="DV118" s="1058" t="s">
        <v>409</v>
      </c>
      <c r="DW118" s="1059"/>
      <c r="DX118" s="1059"/>
      <c r="DY118" s="1059"/>
      <c r="DZ118" s="1060"/>
    </row>
    <row r="119" spans="1:130" s="248" customFormat="1" ht="26.25" customHeight="1" x14ac:dyDescent="0.15">
      <c r="A119" s="1154" t="s">
        <v>445</v>
      </c>
      <c r="B119" s="1040"/>
      <c r="C119" s="1019" t="s">
        <v>446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v>57580</v>
      </c>
      <c r="AB119" s="988"/>
      <c r="AC119" s="988"/>
      <c r="AD119" s="988"/>
      <c r="AE119" s="989"/>
      <c r="AF119" s="990">
        <v>57599</v>
      </c>
      <c r="AG119" s="988"/>
      <c r="AH119" s="988"/>
      <c r="AI119" s="988"/>
      <c r="AJ119" s="989"/>
      <c r="AK119" s="990">
        <v>57619</v>
      </c>
      <c r="AL119" s="988"/>
      <c r="AM119" s="988"/>
      <c r="AN119" s="988"/>
      <c r="AO119" s="989"/>
      <c r="AP119" s="991">
        <v>0.1</v>
      </c>
      <c r="AQ119" s="992"/>
      <c r="AR119" s="992"/>
      <c r="AS119" s="992"/>
      <c r="AT119" s="993"/>
      <c r="AU119" s="998"/>
      <c r="AV119" s="999"/>
      <c r="AW119" s="999"/>
      <c r="AX119" s="999"/>
      <c r="AY119" s="999"/>
      <c r="AZ119" s="279" t="s">
        <v>184</v>
      </c>
      <c r="BA119" s="279"/>
      <c r="BB119" s="279"/>
      <c r="BC119" s="279"/>
      <c r="BD119" s="279"/>
      <c r="BE119" s="279"/>
      <c r="BF119" s="279"/>
      <c r="BG119" s="279"/>
      <c r="BH119" s="279"/>
      <c r="BI119" s="279"/>
      <c r="BJ119" s="279"/>
      <c r="BK119" s="279"/>
      <c r="BL119" s="279"/>
      <c r="BM119" s="279"/>
      <c r="BN119" s="279"/>
      <c r="BO119" s="1071" t="s">
        <v>471</v>
      </c>
      <c r="BP119" s="1102"/>
      <c r="BQ119" s="1093">
        <v>326255030</v>
      </c>
      <c r="BR119" s="1094"/>
      <c r="BS119" s="1094"/>
      <c r="BT119" s="1094"/>
      <c r="BU119" s="1094"/>
      <c r="BV119" s="1094">
        <v>329303906</v>
      </c>
      <c r="BW119" s="1094"/>
      <c r="BX119" s="1094"/>
      <c r="BY119" s="1094"/>
      <c r="BZ119" s="1094"/>
      <c r="CA119" s="1094">
        <v>338074138</v>
      </c>
      <c r="CB119" s="1094"/>
      <c r="CC119" s="1094"/>
      <c r="CD119" s="1094"/>
      <c r="CE119" s="1094"/>
      <c r="CF119" s="1095"/>
      <c r="CG119" s="1096"/>
      <c r="CH119" s="1096"/>
      <c r="CI119" s="1096"/>
      <c r="CJ119" s="1097"/>
      <c r="CK119" s="1043"/>
      <c r="CL119" s="1044"/>
      <c r="CM119" s="1098" t="s">
        <v>472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409</v>
      </c>
      <c r="DH119" s="1080"/>
      <c r="DI119" s="1080"/>
      <c r="DJ119" s="1080"/>
      <c r="DK119" s="1081"/>
      <c r="DL119" s="1079" t="s">
        <v>409</v>
      </c>
      <c r="DM119" s="1080"/>
      <c r="DN119" s="1080"/>
      <c r="DO119" s="1080"/>
      <c r="DP119" s="1081"/>
      <c r="DQ119" s="1079" t="s">
        <v>409</v>
      </c>
      <c r="DR119" s="1080"/>
      <c r="DS119" s="1080"/>
      <c r="DT119" s="1080"/>
      <c r="DU119" s="1081"/>
      <c r="DV119" s="1082" t="s">
        <v>409</v>
      </c>
      <c r="DW119" s="1083"/>
      <c r="DX119" s="1083"/>
      <c r="DY119" s="1083"/>
      <c r="DZ119" s="1084"/>
    </row>
    <row r="120" spans="1:130" s="248" customFormat="1" ht="26.25" customHeight="1" x14ac:dyDescent="0.15">
      <c r="A120" s="1155"/>
      <c r="B120" s="1042"/>
      <c r="C120" s="1012" t="s">
        <v>449</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409</v>
      </c>
      <c r="AB120" s="1055"/>
      <c r="AC120" s="1055"/>
      <c r="AD120" s="1055"/>
      <c r="AE120" s="1056"/>
      <c r="AF120" s="1057" t="s">
        <v>409</v>
      </c>
      <c r="AG120" s="1055"/>
      <c r="AH120" s="1055"/>
      <c r="AI120" s="1055"/>
      <c r="AJ120" s="1056"/>
      <c r="AK120" s="1057" t="s">
        <v>409</v>
      </c>
      <c r="AL120" s="1055"/>
      <c r="AM120" s="1055"/>
      <c r="AN120" s="1055"/>
      <c r="AO120" s="1056"/>
      <c r="AP120" s="1058" t="s">
        <v>409</v>
      </c>
      <c r="AQ120" s="1059"/>
      <c r="AR120" s="1059"/>
      <c r="AS120" s="1059"/>
      <c r="AT120" s="1060"/>
      <c r="AU120" s="1085" t="s">
        <v>473</v>
      </c>
      <c r="AV120" s="1086"/>
      <c r="AW120" s="1086"/>
      <c r="AX120" s="1086"/>
      <c r="AY120" s="1087"/>
      <c r="AZ120" s="1036" t="s">
        <v>474</v>
      </c>
      <c r="BA120" s="985"/>
      <c r="BB120" s="985"/>
      <c r="BC120" s="985"/>
      <c r="BD120" s="985"/>
      <c r="BE120" s="985"/>
      <c r="BF120" s="985"/>
      <c r="BG120" s="985"/>
      <c r="BH120" s="985"/>
      <c r="BI120" s="985"/>
      <c r="BJ120" s="985"/>
      <c r="BK120" s="985"/>
      <c r="BL120" s="985"/>
      <c r="BM120" s="985"/>
      <c r="BN120" s="985"/>
      <c r="BO120" s="985"/>
      <c r="BP120" s="986"/>
      <c r="BQ120" s="1022">
        <v>50020106</v>
      </c>
      <c r="BR120" s="1023"/>
      <c r="BS120" s="1023"/>
      <c r="BT120" s="1023"/>
      <c r="BU120" s="1023"/>
      <c r="BV120" s="1023">
        <v>47953505</v>
      </c>
      <c r="BW120" s="1023"/>
      <c r="BX120" s="1023"/>
      <c r="BY120" s="1023"/>
      <c r="BZ120" s="1023"/>
      <c r="CA120" s="1023">
        <v>45812261</v>
      </c>
      <c r="CB120" s="1023"/>
      <c r="CC120" s="1023"/>
      <c r="CD120" s="1023"/>
      <c r="CE120" s="1023"/>
      <c r="CF120" s="1037">
        <v>54.3</v>
      </c>
      <c r="CG120" s="1038"/>
      <c r="CH120" s="1038"/>
      <c r="CI120" s="1038"/>
      <c r="CJ120" s="1038"/>
      <c r="CK120" s="1103" t="s">
        <v>475</v>
      </c>
      <c r="CL120" s="1104"/>
      <c r="CM120" s="1104"/>
      <c r="CN120" s="1104"/>
      <c r="CO120" s="1105"/>
      <c r="CP120" s="1111" t="s">
        <v>476</v>
      </c>
      <c r="CQ120" s="1112"/>
      <c r="CR120" s="1112"/>
      <c r="CS120" s="1112"/>
      <c r="CT120" s="1112"/>
      <c r="CU120" s="1112"/>
      <c r="CV120" s="1112"/>
      <c r="CW120" s="1112"/>
      <c r="CX120" s="1112"/>
      <c r="CY120" s="1112"/>
      <c r="CZ120" s="1112"/>
      <c r="DA120" s="1112"/>
      <c r="DB120" s="1112"/>
      <c r="DC120" s="1112"/>
      <c r="DD120" s="1112"/>
      <c r="DE120" s="1112"/>
      <c r="DF120" s="1113"/>
      <c r="DG120" s="1022">
        <v>41019382</v>
      </c>
      <c r="DH120" s="1023"/>
      <c r="DI120" s="1023"/>
      <c r="DJ120" s="1023"/>
      <c r="DK120" s="1023"/>
      <c r="DL120" s="1023">
        <v>39240205</v>
      </c>
      <c r="DM120" s="1023"/>
      <c r="DN120" s="1023"/>
      <c r="DO120" s="1023"/>
      <c r="DP120" s="1023"/>
      <c r="DQ120" s="1023">
        <v>37488469</v>
      </c>
      <c r="DR120" s="1023"/>
      <c r="DS120" s="1023"/>
      <c r="DT120" s="1023"/>
      <c r="DU120" s="1023"/>
      <c r="DV120" s="1024">
        <v>44.4</v>
      </c>
      <c r="DW120" s="1024"/>
      <c r="DX120" s="1024"/>
      <c r="DY120" s="1024"/>
      <c r="DZ120" s="1025"/>
    </row>
    <row r="121" spans="1:130" s="248" customFormat="1" ht="26.25" customHeight="1" x14ac:dyDescent="0.15">
      <c r="A121" s="1155"/>
      <c r="B121" s="1042"/>
      <c r="C121" s="1063" t="s">
        <v>477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409</v>
      </c>
      <c r="AB121" s="1055"/>
      <c r="AC121" s="1055"/>
      <c r="AD121" s="1055"/>
      <c r="AE121" s="1056"/>
      <c r="AF121" s="1057" t="s">
        <v>409</v>
      </c>
      <c r="AG121" s="1055"/>
      <c r="AH121" s="1055"/>
      <c r="AI121" s="1055"/>
      <c r="AJ121" s="1056"/>
      <c r="AK121" s="1057" t="s">
        <v>409</v>
      </c>
      <c r="AL121" s="1055"/>
      <c r="AM121" s="1055"/>
      <c r="AN121" s="1055"/>
      <c r="AO121" s="1056"/>
      <c r="AP121" s="1058" t="s">
        <v>409</v>
      </c>
      <c r="AQ121" s="1059"/>
      <c r="AR121" s="1059"/>
      <c r="AS121" s="1059"/>
      <c r="AT121" s="1060"/>
      <c r="AU121" s="1088"/>
      <c r="AV121" s="1089"/>
      <c r="AW121" s="1089"/>
      <c r="AX121" s="1089"/>
      <c r="AY121" s="1090"/>
      <c r="AZ121" s="1045" t="s">
        <v>478</v>
      </c>
      <c r="BA121" s="1046"/>
      <c r="BB121" s="1046"/>
      <c r="BC121" s="1046"/>
      <c r="BD121" s="1046"/>
      <c r="BE121" s="1046"/>
      <c r="BF121" s="1046"/>
      <c r="BG121" s="1046"/>
      <c r="BH121" s="1046"/>
      <c r="BI121" s="1046"/>
      <c r="BJ121" s="1046"/>
      <c r="BK121" s="1046"/>
      <c r="BL121" s="1046"/>
      <c r="BM121" s="1046"/>
      <c r="BN121" s="1046"/>
      <c r="BO121" s="1046"/>
      <c r="BP121" s="1047"/>
      <c r="BQ121" s="1015">
        <v>38120137</v>
      </c>
      <c r="BR121" s="1016"/>
      <c r="BS121" s="1016"/>
      <c r="BT121" s="1016"/>
      <c r="BU121" s="1016"/>
      <c r="BV121" s="1016">
        <v>35702357</v>
      </c>
      <c r="BW121" s="1016"/>
      <c r="BX121" s="1016"/>
      <c r="BY121" s="1016"/>
      <c r="BZ121" s="1016"/>
      <c r="CA121" s="1016">
        <v>36960208</v>
      </c>
      <c r="CB121" s="1016"/>
      <c r="CC121" s="1016"/>
      <c r="CD121" s="1016"/>
      <c r="CE121" s="1016"/>
      <c r="CF121" s="1010">
        <v>43.8</v>
      </c>
      <c r="CG121" s="1011"/>
      <c r="CH121" s="1011"/>
      <c r="CI121" s="1011"/>
      <c r="CJ121" s="1011"/>
      <c r="CK121" s="1106"/>
      <c r="CL121" s="1107"/>
      <c r="CM121" s="1107"/>
      <c r="CN121" s="1107"/>
      <c r="CO121" s="1108"/>
      <c r="CP121" s="1116" t="s">
        <v>479</v>
      </c>
      <c r="CQ121" s="1117"/>
      <c r="CR121" s="1117"/>
      <c r="CS121" s="1117"/>
      <c r="CT121" s="1117"/>
      <c r="CU121" s="1117"/>
      <c r="CV121" s="1117"/>
      <c r="CW121" s="1117"/>
      <c r="CX121" s="1117"/>
      <c r="CY121" s="1117"/>
      <c r="CZ121" s="1117"/>
      <c r="DA121" s="1117"/>
      <c r="DB121" s="1117"/>
      <c r="DC121" s="1117"/>
      <c r="DD121" s="1117"/>
      <c r="DE121" s="1117"/>
      <c r="DF121" s="1118"/>
      <c r="DG121" s="1015">
        <v>1982297</v>
      </c>
      <c r="DH121" s="1016"/>
      <c r="DI121" s="1016"/>
      <c r="DJ121" s="1016"/>
      <c r="DK121" s="1016"/>
      <c r="DL121" s="1016">
        <v>1695722</v>
      </c>
      <c r="DM121" s="1016"/>
      <c r="DN121" s="1016"/>
      <c r="DO121" s="1016"/>
      <c r="DP121" s="1016"/>
      <c r="DQ121" s="1016">
        <v>1625345</v>
      </c>
      <c r="DR121" s="1016"/>
      <c r="DS121" s="1016"/>
      <c r="DT121" s="1016"/>
      <c r="DU121" s="1016"/>
      <c r="DV121" s="1017">
        <v>1.9</v>
      </c>
      <c r="DW121" s="1017"/>
      <c r="DX121" s="1017"/>
      <c r="DY121" s="1017"/>
      <c r="DZ121" s="1018"/>
    </row>
    <row r="122" spans="1:130" s="248" customFormat="1" ht="26.25" customHeight="1" x14ac:dyDescent="0.15">
      <c r="A122" s="1155"/>
      <c r="B122" s="1042"/>
      <c r="C122" s="1012" t="s">
        <v>459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409</v>
      </c>
      <c r="AB122" s="1055"/>
      <c r="AC122" s="1055"/>
      <c r="AD122" s="1055"/>
      <c r="AE122" s="1056"/>
      <c r="AF122" s="1057" t="s">
        <v>409</v>
      </c>
      <c r="AG122" s="1055"/>
      <c r="AH122" s="1055"/>
      <c r="AI122" s="1055"/>
      <c r="AJ122" s="1056"/>
      <c r="AK122" s="1057" t="s">
        <v>409</v>
      </c>
      <c r="AL122" s="1055"/>
      <c r="AM122" s="1055"/>
      <c r="AN122" s="1055"/>
      <c r="AO122" s="1056"/>
      <c r="AP122" s="1058" t="s">
        <v>422</v>
      </c>
      <c r="AQ122" s="1059"/>
      <c r="AR122" s="1059"/>
      <c r="AS122" s="1059"/>
      <c r="AT122" s="1060"/>
      <c r="AU122" s="1088"/>
      <c r="AV122" s="1089"/>
      <c r="AW122" s="1089"/>
      <c r="AX122" s="1089"/>
      <c r="AY122" s="1090"/>
      <c r="AZ122" s="1070" t="s">
        <v>480</v>
      </c>
      <c r="BA122" s="1061"/>
      <c r="BB122" s="1061"/>
      <c r="BC122" s="1061"/>
      <c r="BD122" s="1061"/>
      <c r="BE122" s="1061"/>
      <c r="BF122" s="1061"/>
      <c r="BG122" s="1061"/>
      <c r="BH122" s="1061"/>
      <c r="BI122" s="1061"/>
      <c r="BJ122" s="1061"/>
      <c r="BK122" s="1061"/>
      <c r="BL122" s="1061"/>
      <c r="BM122" s="1061"/>
      <c r="BN122" s="1061"/>
      <c r="BO122" s="1061"/>
      <c r="BP122" s="1062"/>
      <c r="BQ122" s="1093">
        <v>180289542</v>
      </c>
      <c r="BR122" s="1094"/>
      <c r="BS122" s="1094"/>
      <c r="BT122" s="1094"/>
      <c r="BU122" s="1094"/>
      <c r="BV122" s="1094">
        <v>177141098</v>
      </c>
      <c r="BW122" s="1094"/>
      <c r="BX122" s="1094"/>
      <c r="BY122" s="1094"/>
      <c r="BZ122" s="1094"/>
      <c r="CA122" s="1094">
        <v>178388996</v>
      </c>
      <c r="CB122" s="1094"/>
      <c r="CC122" s="1094"/>
      <c r="CD122" s="1094"/>
      <c r="CE122" s="1094"/>
      <c r="CF122" s="1114">
        <v>211.3</v>
      </c>
      <c r="CG122" s="1115"/>
      <c r="CH122" s="1115"/>
      <c r="CI122" s="1115"/>
      <c r="CJ122" s="1115"/>
      <c r="CK122" s="1106"/>
      <c r="CL122" s="1107"/>
      <c r="CM122" s="1107"/>
      <c r="CN122" s="1107"/>
      <c r="CO122" s="1108"/>
      <c r="CP122" s="1116" t="s">
        <v>410</v>
      </c>
      <c r="CQ122" s="1117"/>
      <c r="CR122" s="1117"/>
      <c r="CS122" s="1117"/>
      <c r="CT122" s="1117"/>
      <c r="CU122" s="1117"/>
      <c r="CV122" s="1117"/>
      <c r="CW122" s="1117"/>
      <c r="CX122" s="1117"/>
      <c r="CY122" s="1117"/>
      <c r="CZ122" s="1117"/>
      <c r="DA122" s="1117"/>
      <c r="DB122" s="1117"/>
      <c r="DC122" s="1117"/>
      <c r="DD122" s="1117"/>
      <c r="DE122" s="1117"/>
      <c r="DF122" s="1118"/>
      <c r="DG122" s="1015">
        <v>1797190</v>
      </c>
      <c r="DH122" s="1016"/>
      <c r="DI122" s="1016"/>
      <c r="DJ122" s="1016"/>
      <c r="DK122" s="1016"/>
      <c r="DL122" s="1016">
        <v>1640966</v>
      </c>
      <c r="DM122" s="1016"/>
      <c r="DN122" s="1016"/>
      <c r="DO122" s="1016"/>
      <c r="DP122" s="1016"/>
      <c r="DQ122" s="1016">
        <v>1508493</v>
      </c>
      <c r="DR122" s="1016"/>
      <c r="DS122" s="1016"/>
      <c r="DT122" s="1016"/>
      <c r="DU122" s="1016"/>
      <c r="DV122" s="1017">
        <v>1.8</v>
      </c>
      <c r="DW122" s="1017"/>
      <c r="DX122" s="1017"/>
      <c r="DY122" s="1017"/>
      <c r="DZ122" s="1018"/>
    </row>
    <row r="123" spans="1:130" s="248" customFormat="1" ht="26.25" customHeight="1" x14ac:dyDescent="0.15">
      <c r="A123" s="1155"/>
      <c r="B123" s="1042"/>
      <c r="C123" s="1012" t="s">
        <v>465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409</v>
      </c>
      <c r="AB123" s="1055"/>
      <c r="AC123" s="1055"/>
      <c r="AD123" s="1055"/>
      <c r="AE123" s="1056"/>
      <c r="AF123" s="1057" t="s">
        <v>409</v>
      </c>
      <c r="AG123" s="1055"/>
      <c r="AH123" s="1055"/>
      <c r="AI123" s="1055"/>
      <c r="AJ123" s="1056"/>
      <c r="AK123" s="1057" t="s">
        <v>409</v>
      </c>
      <c r="AL123" s="1055"/>
      <c r="AM123" s="1055"/>
      <c r="AN123" s="1055"/>
      <c r="AO123" s="1056"/>
      <c r="AP123" s="1058" t="s">
        <v>409</v>
      </c>
      <c r="AQ123" s="1059"/>
      <c r="AR123" s="1059"/>
      <c r="AS123" s="1059"/>
      <c r="AT123" s="1060"/>
      <c r="AU123" s="1091"/>
      <c r="AV123" s="1092"/>
      <c r="AW123" s="1092"/>
      <c r="AX123" s="1092"/>
      <c r="AY123" s="1092"/>
      <c r="AZ123" s="279" t="s">
        <v>184</v>
      </c>
      <c r="BA123" s="279"/>
      <c r="BB123" s="279"/>
      <c r="BC123" s="279"/>
      <c r="BD123" s="279"/>
      <c r="BE123" s="279"/>
      <c r="BF123" s="279"/>
      <c r="BG123" s="279"/>
      <c r="BH123" s="279"/>
      <c r="BI123" s="279"/>
      <c r="BJ123" s="279"/>
      <c r="BK123" s="279"/>
      <c r="BL123" s="279"/>
      <c r="BM123" s="279"/>
      <c r="BN123" s="279"/>
      <c r="BO123" s="1071" t="s">
        <v>481</v>
      </c>
      <c r="BP123" s="1102"/>
      <c r="BQ123" s="1161">
        <v>268429785</v>
      </c>
      <c r="BR123" s="1162"/>
      <c r="BS123" s="1162"/>
      <c r="BT123" s="1162"/>
      <c r="BU123" s="1162"/>
      <c r="BV123" s="1162">
        <v>260796960</v>
      </c>
      <c r="BW123" s="1162"/>
      <c r="BX123" s="1162"/>
      <c r="BY123" s="1162"/>
      <c r="BZ123" s="1162"/>
      <c r="CA123" s="1162">
        <v>261161465</v>
      </c>
      <c r="CB123" s="1162"/>
      <c r="CC123" s="1162"/>
      <c r="CD123" s="1162"/>
      <c r="CE123" s="1162"/>
      <c r="CF123" s="1095"/>
      <c r="CG123" s="1096"/>
      <c r="CH123" s="1096"/>
      <c r="CI123" s="1096"/>
      <c r="CJ123" s="1097"/>
      <c r="CK123" s="1106"/>
      <c r="CL123" s="1107"/>
      <c r="CM123" s="1107"/>
      <c r="CN123" s="1107"/>
      <c r="CO123" s="1108"/>
      <c r="CP123" s="1116" t="s">
        <v>482</v>
      </c>
      <c r="CQ123" s="1117"/>
      <c r="CR123" s="1117"/>
      <c r="CS123" s="1117"/>
      <c r="CT123" s="1117"/>
      <c r="CU123" s="1117"/>
      <c r="CV123" s="1117"/>
      <c r="CW123" s="1117"/>
      <c r="CX123" s="1117"/>
      <c r="CY123" s="1117"/>
      <c r="CZ123" s="1117"/>
      <c r="DA123" s="1117"/>
      <c r="DB123" s="1117"/>
      <c r="DC123" s="1117"/>
      <c r="DD123" s="1117"/>
      <c r="DE123" s="1117"/>
      <c r="DF123" s="1118"/>
      <c r="DG123" s="1054" t="s">
        <v>409</v>
      </c>
      <c r="DH123" s="1055"/>
      <c r="DI123" s="1055"/>
      <c r="DJ123" s="1055"/>
      <c r="DK123" s="1056"/>
      <c r="DL123" s="1057" t="s">
        <v>409</v>
      </c>
      <c r="DM123" s="1055"/>
      <c r="DN123" s="1055"/>
      <c r="DO123" s="1055"/>
      <c r="DP123" s="1056"/>
      <c r="DQ123" s="1057">
        <v>179067</v>
      </c>
      <c r="DR123" s="1055"/>
      <c r="DS123" s="1055"/>
      <c r="DT123" s="1055"/>
      <c r="DU123" s="1056"/>
      <c r="DV123" s="1058">
        <v>0.2</v>
      </c>
      <c r="DW123" s="1059"/>
      <c r="DX123" s="1059"/>
      <c r="DY123" s="1059"/>
      <c r="DZ123" s="1060"/>
    </row>
    <row r="124" spans="1:130" s="248" customFormat="1" ht="26.25" customHeight="1" thickBot="1" x14ac:dyDescent="0.2">
      <c r="A124" s="1155"/>
      <c r="B124" s="1042"/>
      <c r="C124" s="1012" t="s">
        <v>468</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409</v>
      </c>
      <c r="AB124" s="1055"/>
      <c r="AC124" s="1055"/>
      <c r="AD124" s="1055"/>
      <c r="AE124" s="1056"/>
      <c r="AF124" s="1057" t="s">
        <v>409</v>
      </c>
      <c r="AG124" s="1055"/>
      <c r="AH124" s="1055"/>
      <c r="AI124" s="1055"/>
      <c r="AJ124" s="1056"/>
      <c r="AK124" s="1057" t="s">
        <v>409</v>
      </c>
      <c r="AL124" s="1055"/>
      <c r="AM124" s="1055"/>
      <c r="AN124" s="1055"/>
      <c r="AO124" s="1056"/>
      <c r="AP124" s="1058" t="s">
        <v>409</v>
      </c>
      <c r="AQ124" s="1059"/>
      <c r="AR124" s="1059"/>
      <c r="AS124" s="1059"/>
      <c r="AT124" s="1060"/>
      <c r="AU124" s="1157" t="s">
        <v>483</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69.5</v>
      </c>
      <c r="BR124" s="1124"/>
      <c r="BS124" s="1124"/>
      <c r="BT124" s="1124"/>
      <c r="BU124" s="1124"/>
      <c r="BV124" s="1124">
        <v>82.7</v>
      </c>
      <c r="BW124" s="1124"/>
      <c r="BX124" s="1124"/>
      <c r="BY124" s="1124"/>
      <c r="BZ124" s="1124"/>
      <c r="CA124" s="1124">
        <v>91</v>
      </c>
      <c r="CB124" s="1124"/>
      <c r="CC124" s="1124"/>
      <c r="CD124" s="1124"/>
      <c r="CE124" s="1124"/>
      <c r="CF124" s="1125"/>
      <c r="CG124" s="1126"/>
      <c r="CH124" s="1126"/>
      <c r="CI124" s="1126"/>
      <c r="CJ124" s="1127"/>
      <c r="CK124" s="1109"/>
      <c r="CL124" s="1109"/>
      <c r="CM124" s="1109"/>
      <c r="CN124" s="1109"/>
      <c r="CO124" s="1110"/>
      <c r="CP124" s="1116" t="s">
        <v>484</v>
      </c>
      <c r="CQ124" s="1117"/>
      <c r="CR124" s="1117"/>
      <c r="CS124" s="1117"/>
      <c r="CT124" s="1117"/>
      <c r="CU124" s="1117"/>
      <c r="CV124" s="1117"/>
      <c r="CW124" s="1117"/>
      <c r="CX124" s="1117"/>
      <c r="CY124" s="1117"/>
      <c r="CZ124" s="1117"/>
      <c r="DA124" s="1117"/>
      <c r="DB124" s="1117"/>
      <c r="DC124" s="1117"/>
      <c r="DD124" s="1117"/>
      <c r="DE124" s="1117"/>
      <c r="DF124" s="1118"/>
      <c r="DG124" s="1101">
        <v>122899</v>
      </c>
      <c r="DH124" s="1080"/>
      <c r="DI124" s="1080"/>
      <c r="DJ124" s="1080"/>
      <c r="DK124" s="1081"/>
      <c r="DL124" s="1079">
        <v>141506</v>
      </c>
      <c r="DM124" s="1080"/>
      <c r="DN124" s="1080"/>
      <c r="DO124" s="1080"/>
      <c r="DP124" s="1081"/>
      <c r="DQ124" s="1079">
        <v>140168</v>
      </c>
      <c r="DR124" s="1080"/>
      <c r="DS124" s="1080"/>
      <c r="DT124" s="1080"/>
      <c r="DU124" s="1081"/>
      <c r="DV124" s="1082">
        <v>0.2</v>
      </c>
      <c r="DW124" s="1083"/>
      <c r="DX124" s="1083"/>
      <c r="DY124" s="1083"/>
      <c r="DZ124" s="1084"/>
    </row>
    <row r="125" spans="1:130" s="248" customFormat="1" ht="26.25" customHeight="1" x14ac:dyDescent="0.15">
      <c r="A125" s="1155"/>
      <c r="B125" s="1042"/>
      <c r="C125" s="1012" t="s">
        <v>470</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409</v>
      </c>
      <c r="AB125" s="1055"/>
      <c r="AC125" s="1055"/>
      <c r="AD125" s="1055"/>
      <c r="AE125" s="1056"/>
      <c r="AF125" s="1057" t="s">
        <v>409</v>
      </c>
      <c r="AG125" s="1055"/>
      <c r="AH125" s="1055"/>
      <c r="AI125" s="1055"/>
      <c r="AJ125" s="1056"/>
      <c r="AK125" s="1057" t="s">
        <v>409</v>
      </c>
      <c r="AL125" s="1055"/>
      <c r="AM125" s="1055"/>
      <c r="AN125" s="1055"/>
      <c r="AO125" s="1056"/>
      <c r="AP125" s="1058" t="s">
        <v>409</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485</v>
      </c>
      <c r="CL125" s="1104"/>
      <c r="CM125" s="1104"/>
      <c r="CN125" s="1104"/>
      <c r="CO125" s="1105"/>
      <c r="CP125" s="1036" t="s">
        <v>486</v>
      </c>
      <c r="CQ125" s="985"/>
      <c r="CR125" s="985"/>
      <c r="CS125" s="985"/>
      <c r="CT125" s="985"/>
      <c r="CU125" s="985"/>
      <c r="CV125" s="985"/>
      <c r="CW125" s="985"/>
      <c r="CX125" s="985"/>
      <c r="CY125" s="985"/>
      <c r="CZ125" s="985"/>
      <c r="DA125" s="985"/>
      <c r="DB125" s="985"/>
      <c r="DC125" s="985"/>
      <c r="DD125" s="985"/>
      <c r="DE125" s="985"/>
      <c r="DF125" s="986"/>
      <c r="DG125" s="1022" t="s">
        <v>409</v>
      </c>
      <c r="DH125" s="1023"/>
      <c r="DI125" s="1023"/>
      <c r="DJ125" s="1023"/>
      <c r="DK125" s="1023"/>
      <c r="DL125" s="1023" t="s">
        <v>409</v>
      </c>
      <c r="DM125" s="1023"/>
      <c r="DN125" s="1023"/>
      <c r="DO125" s="1023"/>
      <c r="DP125" s="1023"/>
      <c r="DQ125" s="1023" t="s">
        <v>409</v>
      </c>
      <c r="DR125" s="1023"/>
      <c r="DS125" s="1023"/>
      <c r="DT125" s="1023"/>
      <c r="DU125" s="1023"/>
      <c r="DV125" s="1024" t="s">
        <v>409</v>
      </c>
      <c r="DW125" s="1024"/>
      <c r="DX125" s="1024"/>
      <c r="DY125" s="1024"/>
      <c r="DZ125" s="1025"/>
    </row>
    <row r="126" spans="1:130" s="248" customFormat="1" ht="26.25" customHeight="1" thickBot="1" x14ac:dyDescent="0.2">
      <c r="A126" s="1155"/>
      <c r="B126" s="1042"/>
      <c r="C126" s="1012" t="s">
        <v>472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409</v>
      </c>
      <c r="AB126" s="1055"/>
      <c r="AC126" s="1055"/>
      <c r="AD126" s="1055"/>
      <c r="AE126" s="1056"/>
      <c r="AF126" s="1057" t="s">
        <v>409</v>
      </c>
      <c r="AG126" s="1055"/>
      <c r="AH126" s="1055"/>
      <c r="AI126" s="1055"/>
      <c r="AJ126" s="1056"/>
      <c r="AK126" s="1057" t="s">
        <v>409</v>
      </c>
      <c r="AL126" s="1055"/>
      <c r="AM126" s="1055"/>
      <c r="AN126" s="1055"/>
      <c r="AO126" s="1056"/>
      <c r="AP126" s="1058" t="s">
        <v>409</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487</v>
      </c>
      <c r="CQ126" s="1046"/>
      <c r="CR126" s="1046"/>
      <c r="CS126" s="1046"/>
      <c r="CT126" s="1046"/>
      <c r="CU126" s="1046"/>
      <c r="CV126" s="1046"/>
      <c r="CW126" s="1046"/>
      <c r="CX126" s="1046"/>
      <c r="CY126" s="1046"/>
      <c r="CZ126" s="1046"/>
      <c r="DA126" s="1046"/>
      <c r="DB126" s="1046"/>
      <c r="DC126" s="1046"/>
      <c r="DD126" s="1046"/>
      <c r="DE126" s="1046"/>
      <c r="DF126" s="1047"/>
      <c r="DG126" s="1015" t="s">
        <v>409</v>
      </c>
      <c r="DH126" s="1016"/>
      <c r="DI126" s="1016"/>
      <c r="DJ126" s="1016"/>
      <c r="DK126" s="1016"/>
      <c r="DL126" s="1016" t="s">
        <v>409</v>
      </c>
      <c r="DM126" s="1016"/>
      <c r="DN126" s="1016"/>
      <c r="DO126" s="1016"/>
      <c r="DP126" s="1016"/>
      <c r="DQ126" s="1016" t="s">
        <v>409</v>
      </c>
      <c r="DR126" s="1016"/>
      <c r="DS126" s="1016"/>
      <c r="DT126" s="1016"/>
      <c r="DU126" s="1016"/>
      <c r="DV126" s="1017" t="s">
        <v>409</v>
      </c>
      <c r="DW126" s="1017"/>
      <c r="DX126" s="1017"/>
      <c r="DY126" s="1017"/>
      <c r="DZ126" s="1018"/>
    </row>
    <row r="127" spans="1:130" s="248" customFormat="1" ht="26.25" customHeight="1" x14ac:dyDescent="0.15">
      <c r="A127" s="1156"/>
      <c r="B127" s="1044"/>
      <c r="C127" s="1098" t="s">
        <v>488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2205</v>
      </c>
      <c r="AB127" s="1055"/>
      <c r="AC127" s="1055"/>
      <c r="AD127" s="1055"/>
      <c r="AE127" s="1056"/>
      <c r="AF127" s="1057">
        <v>2307</v>
      </c>
      <c r="AG127" s="1055"/>
      <c r="AH127" s="1055"/>
      <c r="AI127" s="1055"/>
      <c r="AJ127" s="1056"/>
      <c r="AK127" s="1057">
        <v>1625</v>
      </c>
      <c r="AL127" s="1055"/>
      <c r="AM127" s="1055"/>
      <c r="AN127" s="1055"/>
      <c r="AO127" s="1056"/>
      <c r="AP127" s="1058">
        <v>0</v>
      </c>
      <c r="AQ127" s="1059"/>
      <c r="AR127" s="1059"/>
      <c r="AS127" s="1059"/>
      <c r="AT127" s="1060"/>
      <c r="AU127" s="284"/>
      <c r="AV127" s="284"/>
      <c r="AW127" s="284"/>
      <c r="AX127" s="1128" t="s">
        <v>489</v>
      </c>
      <c r="AY127" s="1129"/>
      <c r="AZ127" s="1129"/>
      <c r="BA127" s="1129"/>
      <c r="BB127" s="1129"/>
      <c r="BC127" s="1129"/>
      <c r="BD127" s="1129"/>
      <c r="BE127" s="1130"/>
      <c r="BF127" s="1131" t="s">
        <v>490</v>
      </c>
      <c r="BG127" s="1129"/>
      <c r="BH127" s="1129"/>
      <c r="BI127" s="1129"/>
      <c r="BJ127" s="1129"/>
      <c r="BK127" s="1129"/>
      <c r="BL127" s="1130"/>
      <c r="BM127" s="1131" t="s">
        <v>491</v>
      </c>
      <c r="BN127" s="1129"/>
      <c r="BO127" s="1129"/>
      <c r="BP127" s="1129"/>
      <c r="BQ127" s="1129"/>
      <c r="BR127" s="1129"/>
      <c r="BS127" s="1130"/>
      <c r="BT127" s="1131" t="s">
        <v>492</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493</v>
      </c>
      <c r="CQ127" s="1046"/>
      <c r="CR127" s="1046"/>
      <c r="CS127" s="1046"/>
      <c r="CT127" s="1046"/>
      <c r="CU127" s="1046"/>
      <c r="CV127" s="1046"/>
      <c r="CW127" s="1046"/>
      <c r="CX127" s="1046"/>
      <c r="CY127" s="1046"/>
      <c r="CZ127" s="1046"/>
      <c r="DA127" s="1046"/>
      <c r="DB127" s="1046"/>
      <c r="DC127" s="1046"/>
      <c r="DD127" s="1046"/>
      <c r="DE127" s="1046"/>
      <c r="DF127" s="1047"/>
      <c r="DG127" s="1015">
        <v>2100911</v>
      </c>
      <c r="DH127" s="1016"/>
      <c r="DI127" s="1016"/>
      <c r="DJ127" s="1016"/>
      <c r="DK127" s="1016"/>
      <c r="DL127" s="1016">
        <v>2472146</v>
      </c>
      <c r="DM127" s="1016"/>
      <c r="DN127" s="1016"/>
      <c r="DO127" s="1016"/>
      <c r="DP127" s="1016"/>
      <c r="DQ127" s="1016">
        <v>445559</v>
      </c>
      <c r="DR127" s="1016"/>
      <c r="DS127" s="1016"/>
      <c r="DT127" s="1016"/>
      <c r="DU127" s="1016"/>
      <c r="DV127" s="1017">
        <v>0.5</v>
      </c>
      <c r="DW127" s="1017"/>
      <c r="DX127" s="1017"/>
      <c r="DY127" s="1017"/>
      <c r="DZ127" s="1018"/>
    </row>
    <row r="128" spans="1:130" s="248" customFormat="1" ht="26.25" customHeight="1" thickBot="1" x14ac:dyDescent="0.2">
      <c r="A128" s="1139" t="s">
        <v>494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495</v>
      </c>
      <c r="X128" s="1141"/>
      <c r="Y128" s="1141"/>
      <c r="Z128" s="1142"/>
      <c r="AA128" s="1143">
        <v>5609930</v>
      </c>
      <c r="AB128" s="1144"/>
      <c r="AC128" s="1144"/>
      <c r="AD128" s="1144"/>
      <c r="AE128" s="1145"/>
      <c r="AF128" s="1146">
        <v>4609254</v>
      </c>
      <c r="AG128" s="1144"/>
      <c r="AH128" s="1144"/>
      <c r="AI128" s="1144"/>
      <c r="AJ128" s="1145"/>
      <c r="AK128" s="1146">
        <v>5281805</v>
      </c>
      <c r="AL128" s="1144"/>
      <c r="AM128" s="1144"/>
      <c r="AN128" s="1144"/>
      <c r="AO128" s="1145"/>
      <c r="AP128" s="1147"/>
      <c r="AQ128" s="1148"/>
      <c r="AR128" s="1148"/>
      <c r="AS128" s="1148"/>
      <c r="AT128" s="1149"/>
      <c r="AU128" s="284"/>
      <c r="AV128" s="284"/>
      <c r="AW128" s="284"/>
      <c r="AX128" s="984" t="s">
        <v>496</v>
      </c>
      <c r="AY128" s="985"/>
      <c r="AZ128" s="985"/>
      <c r="BA128" s="985"/>
      <c r="BB128" s="985"/>
      <c r="BC128" s="985"/>
      <c r="BD128" s="985"/>
      <c r="BE128" s="986"/>
      <c r="BF128" s="1150" t="s">
        <v>497</v>
      </c>
      <c r="BG128" s="1151"/>
      <c r="BH128" s="1151"/>
      <c r="BI128" s="1151"/>
      <c r="BJ128" s="1151"/>
      <c r="BK128" s="1151"/>
      <c r="BL128" s="1152"/>
      <c r="BM128" s="1150">
        <v>11.25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498</v>
      </c>
      <c r="CQ128" s="1133"/>
      <c r="CR128" s="1133"/>
      <c r="CS128" s="1133"/>
      <c r="CT128" s="1133"/>
      <c r="CU128" s="1133"/>
      <c r="CV128" s="1133"/>
      <c r="CW128" s="1133"/>
      <c r="CX128" s="1133"/>
      <c r="CY128" s="1133"/>
      <c r="CZ128" s="1133"/>
      <c r="DA128" s="1133"/>
      <c r="DB128" s="1133"/>
      <c r="DC128" s="1133"/>
      <c r="DD128" s="1133"/>
      <c r="DE128" s="1133"/>
      <c r="DF128" s="1134"/>
      <c r="DG128" s="1135">
        <v>28488</v>
      </c>
      <c r="DH128" s="1136"/>
      <c r="DI128" s="1136"/>
      <c r="DJ128" s="1136"/>
      <c r="DK128" s="1136"/>
      <c r="DL128" s="1136">
        <v>26537</v>
      </c>
      <c r="DM128" s="1136"/>
      <c r="DN128" s="1136"/>
      <c r="DO128" s="1136"/>
      <c r="DP128" s="1136"/>
      <c r="DQ128" s="1136">
        <v>24868</v>
      </c>
      <c r="DR128" s="1136"/>
      <c r="DS128" s="1136"/>
      <c r="DT128" s="1136"/>
      <c r="DU128" s="1136"/>
      <c r="DV128" s="1137">
        <v>0</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499</v>
      </c>
      <c r="X129" s="1170"/>
      <c r="Y129" s="1170"/>
      <c r="Z129" s="1171"/>
      <c r="AA129" s="1054">
        <v>99391617</v>
      </c>
      <c r="AB129" s="1055"/>
      <c r="AC129" s="1055"/>
      <c r="AD129" s="1055"/>
      <c r="AE129" s="1056"/>
      <c r="AF129" s="1057">
        <v>98722898</v>
      </c>
      <c r="AG129" s="1055"/>
      <c r="AH129" s="1055"/>
      <c r="AI129" s="1055"/>
      <c r="AJ129" s="1056"/>
      <c r="AK129" s="1057">
        <v>100200608</v>
      </c>
      <c r="AL129" s="1055"/>
      <c r="AM129" s="1055"/>
      <c r="AN129" s="1055"/>
      <c r="AO129" s="1056"/>
      <c r="AP129" s="1172"/>
      <c r="AQ129" s="1173"/>
      <c r="AR129" s="1173"/>
      <c r="AS129" s="1173"/>
      <c r="AT129" s="1174"/>
      <c r="AU129" s="286"/>
      <c r="AV129" s="286"/>
      <c r="AW129" s="286"/>
      <c r="AX129" s="1163" t="s">
        <v>500</v>
      </c>
      <c r="AY129" s="1046"/>
      <c r="AZ129" s="1046"/>
      <c r="BA129" s="1046"/>
      <c r="BB129" s="1046"/>
      <c r="BC129" s="1046"/>
      <c r="BD129" s="1046"/>
      <c r="BE129" s="1047"/>
      <c r="BF129" s="1164" t="s">
        <v>418</v>
      </c>
      <c r="BG129" s="1165"/>
      <c r="BH129" s="1165"/>
      <c r="BI129" s="1165"/>
      <c r="BJ129" s="1165"/>
      <c r="BK129" s="1165"/>
      <c r="BL129" s="1166"/>
      <c r="BM129" s="1164">
        <v>16.25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502</v>
      </c>
      <c r="X130" s="1170"/>
      <c r="Y130" s="1170"/>
      <c r="Z130" s="1171"/>
      <c r="AA130" s="1054">
        <v>16261558</v>
      </c>
      <c r="AB130" s="1055"/>
      <c r="AC130" s="1055"/>
      <c r="AD130" s="1055"/>
      <c r="AE130" s="1056"/>
      <c r="AF130" s="1057">
        <v>15951710</v>
      </c>
      <c r="AG130" s="1055"/>
      <c r="AH130" s="1055"/>
      <c r="AI130" s="1055"/>
      <c r="AJ130" s="1056"/>
      <c r="AK130" s="1057">
        <v>15769157</v>
      </c>
      <c r="AL130" s="1055"/>
      <c r="AM130" s="1055"/>
      <c r="AN130" s="1055"/>
      <c r="AO130" s="1056"/>
      <c r="AP130" s="1172"/>
      <c r="AQ130" s="1173"/>
      <c r="AR130" s="1173"/>
      <c r="AS130" s="1173"/>
      <c r="AT130" s="1174"/>
      <c r="AU130" s="286"/>
      <c r="AV130" s="286"/>
      <c r="AW130" s="286"/>
      <c r="AX130" s="1163" t="s">
        <v>503</v>
      </c>
      <c r="AY130" s="1046"/>
      <c r="AZ130" s="1046"/>
      <c r="BA130" s="1046"/>
      <c r="BB130" s="1046"/>
      <c r="BC130" s="1046"/>
      <c r="BD130" s="1046"/>
      <c r="BE130" s="1047"/>
      <c r="BF130" s="1200">
        <v>8.1999999999999993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504</v>
      </c>
      <c r="X131" s="1208"/>
      <c r="Y131" s="1208"/>
      <c r="Z131" s="1209"/>
      <c r="AA131" s="1101">
        <v>83130059</v>
      </c>
      <c r="AB131" s="1080"/>
      <c r="AC131" s="1080"/>
      <c r="AD131" s="1080"/>
      <c r="AE131" s="1081"/>
      <c r="AF131" s="1079">
        <v>82771188</v>
      </c>
      <c r="AG131" s="1080"/>
      <c r="AH131" s="1080"/>
      <c r="AI131" s="1080"/>
      <c r="AJ131" s="1081"/>
      <c r="AK131" s="1079">
        <v>84431451</v>
      </c>
      <c r="AL131" s="1080"/>
      <c r="AM131" s="1080"/>
      <c r="AN131" s="1080"/>
      <c r="AO131" s="1081"/>
      <c r="AP131" s="1210"/>
      <c r="AQ131" s="1211"/>
      <c r="AR131" s="1211"/>
      <c r="AS131" s="1211"/>
      <c r="AT131" s="1212"/>
      <c r="AU131" s="286"/>
      <c r="AV131" s="286"/>
      <c r="AW131" s="286"/>
      <c r="AX131" s="1182" t="s">
        <v>505</v>
      </c>
      <c r="AY131" s="1133"/>
      <c r="AZ131" s="1133"/>
      <c r="BA131" s="1133"/>
      <c r="BB131" s="1133"/>
      <c r="BC131" s="1133"/>
      <c r="BD131" s="1133"/>
      <c r="BE131" s="1134"/>
      <c r="BF131" s="1183">
        <v>91</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507</v>
      </c>
      <c r="W132" s="1193"/>
      <c r="X132" s="1193"/>
      <c r="Y132" s="1193"/>
      <c r="Z132" s="1194"/>
      <c r="AA132" s="1195">
        <v>8.1742634150000004</v>
      </c>
      <c r="AB132" s="1196"/>
      <c r="AC132" s="1196"/>
      <c r="AD132" s="1196"/>
      <c r="AE132" s="1197"/>
      <c r="AF132" s="1198">
        <v>7.9703459130000001</v>
      </c>
      <c r="AG132" s="1196"/>
      <c r="AH132" s="1196"/>
      <c r="AI132" s="1196"/>
      <c r="AJ132" s="1197"/>
      <c r="AK132" s="1198">
        <v>8.5358665689999995</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508</v>
      </c>
      <c r="W133" s="1176"/>
      <c r="X133" s="1176"/>
      <c r="Y133" s="1176"/>
      <c r="Z133" s="1177"/>
      <c r="AA133" s="1178">
        <v>7.6</v>
      </c>
      <c r="AB133" s="1179"/>
      <c r="AC133" s="1179"/>
      <c r="AD133" s="1179"/>
      <c r="AE133" s="1180"/>
      <c r="AF133" s="1178">
        <v>7.9</v>
      </c>
      <c r="AG133" s="1179"/>
      <c r="AH133" s="1179"/>
      <c r="AI133" s="1179"/>
      <c r="AJ133" s="1180"/>
      <c r="AK133" s="1178">
        <v>8.1999999999999993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1KEqUXyj5IRxk9NfITALMZtg52R8YqvjC/8ZGqfVhBoemZiPYRos4jm973iVSRmOB64f0InMTTq655rKrMUMw==" saltValue="gA3ImzYfdWkOJswWbvnEh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election activeCell="V32" sqref="V32:Z3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01/fyk6gkY4zgaJ9RgOCs4oot/gxI9qWK2Y5YgCMWwtmAa12HCCAQxeoLwhuplZpwX0ymWrFg/a/M1Qrv/QK0w==" saltValue="4uYKdAQwf2Kh87HGOjDI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Z4" sqref="BZ4"/>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KFzESjpLLnpVa7x1/lJYotEQKQLcx1Yuz27m6eIlc49kM4uuAPZ95pxNgnrB1JHWQypdzoS1qc1la8gHyVyWQ==" saltValue="tzQ6nh0y9TU33jg+2hKp8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N19" sqref="AN19"/>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512</v>
      </c>
      <c r="AP7" s="305"/>
      <c r="AQ7" s="306" t="s">
        <v>513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514</v>
      </c>
      <c r="AQ8" s="312" t="s">
        <v>515</v>
      </c>
      <c r="AR8" s="313" t="s">
        <v>516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517</v>
      </c>
      <c r="AL9" s="1216"/>
      <c r="AM9" s="1216"/>
      <c r="AN9" s="1217"/>
      <c r="AO9" s="314">
        <v>25824438</v>
      </c>
      <c r="AP9" s="314">
        <v>62756</v>
      </c>
      <c r="AQ9" s="315">
        <v>62265</v>
      </c>
      <c r="AR9" s="316">
        <v>0.8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518</v>
      </c>
      <c r="AL10" s="1216"/>
      <c r="AM10" s="1216"/>
      <c r="AN10" s="1217"/>
      <c r="AO10" s="317">
        <v>1880</v>
      </c>
      <c r="AP10" s="317">
        <v>5</v>
      </c>
      <c r="AQ10" s="318">
        <v>1645</v>
      </c>
      <c r="AR10" s="319">
        <v>-99.7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519</v>
      </c>
      <c r="AL11" s="1216"/>
      <c r="AM11" s="1216"/>
      <c r="AN11" s="1217"/>
      <c r="AO11" s="317">
        <v>32259</v>
      </c>
      <c r="AP11" s="317">
        <v>78</v>
      </c>
      <c r="AQ11" s="318">
        <v>688</v>
      </c>
      <c r="AR11" s="319">
        <v>-88.7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520</v>
      </c>
      <c r="AL12" s="1216"/>
      <c r="AM12" s="1216"/>
      <c r="AN12" s="1217"/>
      <c r="AO12" s="317" t="s">
        <v>521</v>
      </c>
      <c r="AP12" s="317" t="s">
        <v>521</v>
      </c>
      <c r="AQ12" s="318">
        <v>24</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522</v>
      </c>
      <c r="AL13" s="1216"/>
      <c r="AM13" s="1216"/>
      <c r="AN13" s="1217"/>
      <c r="AO13" s="317">
        <v>511618</v>
      </c>
      <c r="AP13" s="317">
        <v>1243</v>
      </c>
      <c r="AQ13" s="318">
        <v>2006</v>
      </c>
      <c r="AR13" s="319">
        <v>-38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523</v>
      </c>
      <c r="AL14" s="1216"/>
      <c r="AM14" s="1216"/>
      <c r="AN14" s="1217"/>
      <c r="AO14" s="317">
        <v>995963</v>
      </c>
      <c r="AP14" s="317">
        <v>2420</v>
      </c>
      <c r="AQ14" s="318">
        <v>1357</v>
      </c>
      <c r="AR14" s="319">
        <v>78.3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524</v>
      </c>
      <c r="AL15" s="1222"/>
      <c r="AM15" s="1222"/>
      <c r="AN15" s="1223"/>
      <c r="AO15" s="317">
        <v>-1953691</v>
      </c>
      <c r="AP15" s="317">
        <v>-4748</v>
      </c>
      <c r="AQ15" s="318">
        <v>-3875</v>
      </c>
      <c r="AR15" s="319">
        <v>22.5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184</v>
      </c>
      <c r="AL16" s="1222"/>
      <c r="AM16" s="1222"/>
      <c r="AN16" s="1223"/>
      <c r="AO16" s="317">
        <v>25412467</v>
      </c>
      <c r="AP16" s="317">
        <v>61755</v>
      </c>
      <c r="AQ16" s="318">
        <v>64110</v>
      </c>
      <c r="AR16" s="319">
        <v>-3.7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529</v>
      </c>
      <c r="AL21" s="1225"/>
      <c r="AM21" s="1225"/>
      <c r="AN21" s="1226"/>
      <c r="AO21" s="330">
        <v>6.9</v>
      </c>
      <c r="AP21" s="331">
        <v>6.37</v>
      </c>
      <c r="AQ21" s="332">
        <v>0.53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530</v>
      </c>
      <c r="AL22" s="1225"/>
      <c r="AM22" s="1225"/>
      <c r="AN22" s="1226"/>
      <c r="AO22" s="335">
        <v>98</v>
      </c>
      <c r="AP22" s="336">
        <v>99.7</v>
      </c>
      <c r="AQ22" s="337">
        <v>-1.7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512</v>
      </c>
      <c r="AP30" s="305"/>
      <c r="AQ30" s="306" t="s">
        <v>513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514</v>
      </c>
      <c r="AQ31" s="312" t="s">
        <v>515</v>
      </c>
      <c r="AR31" s="313" t="s">
        <v>516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534</v>
      </c>
      <c r="AL32" s="1219"/>
      <c r="AM32" s="1219"/>
      <c r="AN32" s="1220"/>
      <c r="AO32" s="345">
        <v>23232079</v>
      </c>
      <c r="AP32" s="345">
        <v>56456</v>
      </c>
      <c r="AQ32" s="346">
        <v>36503</v>
      </c>
      <c r="AR32" s="347">
        <v>54.7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535</v>
      </c>
      <c r="AL33" s="1219"/>
      <c r="AM33" s="1219"/>
      <c r="AN33" s="1220"/>
      <c r="AO33" s="345" t="s">
        <v>521</v>
      </c>
      <c r="AP33" s="345" t="s">
        <v>521</v>
      </c>
      <c r="AQ33" s="346">
        <v>3</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536</v>
      </c>
      <c r="AL34" s="1219"/>
      <c r="AM34" s="1219"/>
      <c r="AN34" s="1220"/>
      <c r="AO34" s="345" t="s">
        <v>521</v>
      </c>
      <c r="AP34" s="345" t="s">
        <v>521</v>
      </c>
      <c r="AQ34" s="346">
        <v>76</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537</v>
      </c>
      <c r="AL35" s="1219"/>
      <c r="AM35" s="1219"/>
      <c r="AN35" s="1220"/>
      <c r="AO35" s="345">
        <v>4966364</v>
      </c>
      <c r="AP35" s="345">
        <v>12069</v>
      </c>
      <c r="AQ35" s="346">
        <v>8582</v>
      </c>
      <c r="AR35" s="347">
        <v>40.6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538</v>
      </c>
      <c r="AL36" s="1219"/>
      <c r="AM36" s="1219"/>
      <c r="AN36" s="1220"/>
      <c r="AO36" s="345" t="s">
        <v>521</v>
      </c>
      <c r="AP36" s="345" t="s">
        <v>521</v>
      </c>
      <c r="AQ36" s="346">
        <v>400</v>
      </c>
      <c r="AR36" s="347" t="s">
        <v>521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539</v>
      </c>
      <c r="AL37" s="1219"/>
      <c r="AM37" s="1219"/>
      <c r="AN37" s="1220"/>
      <c r="AO37" s="345">
        <v>59244</v>
      </c>
      <c r="AP37" s="345">
        <v>144</v>
      </c>
      <c r="AQ37" s="346">
        <v>747</v>
      </c>
      <c r="AR37" s="347">
        <v>-80.7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540</v>
      </c>
      <c r="AL38" s="1228"/>
      <c r="AM38" s="1228"/>
      <c r="AN38" s="1229"/>
      <c r="AO38" s="348">
        <v>231</v>
      </c>
      <c r="AP38" s="348">
        <v>1</v>
      </c>
      <c r="AQ38" s="349">
        <v>2</v>
      </c>
      <c r="AR38" s="337">
        <v>-50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541</v>
      </c>
      <c r="AL39" s="1228"/>
      <c r="AM39" s="1228"/>
      <c r="AN39" s="1229"/>
      <c r="AO39" s="345">
        <v>-5281805</v>
      </c>
      <c r="AP39" s="345">
        <v>-12835</v>
      </c>
      <c r="AQ39" s="346">
        <v>-7844</v>
      </c>
      <c r="AR39" s="347">
        <v>63.6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542</v>
      </c>
      <c r="AL40" s="1219"/>
      <c r="AM40" s="1219"/>
      <c r="AN40" s="1220"/>
      <c r="AO40" s="345">
        <v>-15769157</v>
      </c>
      <c r="AP40" s="345">
        <v>-38321</v>
      </c>
      <c r="AQ40" s="346">
        <v>-28367</v>
      </c>
      <c r="AR40" s="347">
        <v>35.1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295</v>
      </c>
      <c r="AL41" s="1231"/>
      <c r="AM41" s="1231"/>
      <c r="AN41" s="1232"/>
      <c r="AO41" s="345">
        <v>7206956</v>
      </c>
      <c r="AP41" s="345">
        <v>17514</v>
      </c>
      <c r="AQ41" s="346">
        <v>10099</v>
      </c>
      <c r="AR41" s="347">
        <v>73.400000000000006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512</v>
      </c>
      <c r="AN49" s="1235" t="s">
        <v>546</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547</v>
      </c>
      <c r="AO50" s="362" t="s">
        <v>548</v>
      </c>
      <c r="AP50" s="363" t="s">
        <v>549</v>
      </c>
      <c r="AQ50" s="364" t="s">
        <v>550</v>
      </c>
      <c r="AR50" s="365" t="s">
        <v>551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18803374</v>
      </c>
      <c r="AN51" s="367">
        <v>43517</v>
      </c>
      <c r="AO51" s="368">
        <v>-17.8</v>
      </c>
      <c r="AP51" s="369">
        <v>46395</v>
      </c>
      <c r="AQ51" s="370">
        <v>-8.8000000000000007</v>
      </c>
      <c r="AR51" s="371">
        <v>-9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9847897</v>
      </c>
      <c r="AN52" s="375">
        <v>22791</v>
      </c>
      <c r="AO52" s="376">
        <v>-22.3</v>
      </c>
      <c r="AP52" s="377">
        <v>26304</v>
      </c>
      <c r="AQ52" s="378">
        <v>-5.4</v>
      </c>
      <c r="AR52" s="379">
        <v>-16.899999999999999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20682934</v>
      </c>
      <c r="AN53" s="367">
        <v>48480</v>
      </c>
      <c r="AO53" s="368">
        <v>11.4</v>
      </c>
      <c r="AP53" s="369">
        <v>48088</v>
      </c>
      <c r="AQ53" s="370">
        <v>3.6</v>
      </c>
      <c r="AR53" s="371">
        <v>7.8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8011306</v>
      </c>
      <c r="AN54" s="375">
        <v>18778</v>
      </c>
      <c r="AO54" s="376">
        <v>-17.600000000000001</v>
      </c>
      <c r="AP54" s="377">
        <v>25183</v>
      </c>
      <c r="AQ54" s="378">
        <v>-4.3</v>
      </c>
      <c r="AR54" s="379">
        <v>-13.3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19413727</v>
      </c>
      <c r="AN55" s="367">
        <v>46026</v>
      </c>
      <c r="AO55" s="368">
        <v>-5.0999999999999996</v>
      </c>
      <c r="AP55" s="369">
        <v>46457</v>
      </c>
      <c r="AQ55" s="370">
        <v>-3.4</v>
      </c>
      <c r="AR55" s="371">
        <v>-1.7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7015770</v>
      </c>
      <c r="AN56" s="375">
        <v>16633</v>
      </c>
      <c r="AO56" s="376">
        <v>-11.4</v>
      </c>
      <c r="AP56" s="377">
        <v>24020</v>
      </c>
      <c r="AQ56" s="378">
        <v>-4.5999999999999996</v>
      </c>
      <c r="AR56" s="379">
        <v>-6.8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31966936</v>
      </c>
      <c r="AN57" s="367">
        <v>76769</v>
      </c>
      <c r="AO57" s="368">
        <v>66.8</v>
      </c>
      <c r="AP57" s="369">
        <v>51849</v>
      </c>
      <c r="AQ57" s="370">
        <v>11.6</v>
      </c>
      <c r="AR57" s="371">
        <v>55.2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14292128</v>
      </c>
      <c r="AN58" s="375">
        <v>34323</v>
      </c>
      <c r="AO58" s="376">
        <v>106.4</v>
      </c>
      <c r="AP58" s="377">
        <v>26326</v>
      </c>
      <c r="AQ58" s="378">
        <v>9.6</v>
      </c>
      <c r="AR58" s="379">
        <v>96.8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37748378</v>
      </c>
      <c r="AN59" s="367">
        <v>91732</v>
      </c>
      <c r="AO59" s="368">
        <v>19.5</v>
      </c>
      <c r="AP59" s="369">
        <v>52191</v>
      </c>
      <c r="AQ59" s="370">
        <v>0.7</v>
      </c>
      <c r="AR59" s="371">
        <v>18.8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19872009</v>
      </c>
      <c r="AN60" s="375">
        <v>48291</v>
      </c>
      <c r="AO60" s="376">
        <v>40.700000000000003</v>
      </c>
      <c r="AP60" s="377">
        <v>26807</v>
      </c>
      <c r="AQ60" s="378">
        <v>1.8</v>
      </c>
      <c r="AR60" s="379">
        <v>38.9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25723070</v>
      </c>
      <c r="AN61" s="382">
        <v>61305</v>
      </c>
      <c r="AO61" s="383">
        <v>15</v>
      </c>
      <c r="AP61" s="384">
        <v>48996</v>
      </c>
      <c r="AQ61" s="385">
        <v>0.7</v>
      </c>
      <c r="AR61" s="371">
        <v>14.3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11807822</v>
      </c>
      <c r="AN62" s="375">
        <v>28163</v>
      </c>
      <c r="AO62" s="376">
        <v>19.2</v>
      </c>
      <c r="AP62" s="377">
        <v>25728</v>
      </c>
      <c r="AQ62" s="378">
        <v>-0.6</v>
      </c>
      <c r="AR62" s="379">
        <v>19.8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48YqRs3Wj/VmSFciRpxFcq6QozxLU0SaCVNRhnAVU0R3DF8JL+M8g+HXgKgpbseDfEPa6ij6HckHdCn8zejz/w==" saltValue="HVO53zMnsT4eNGfVur5DO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J28" sqref="BJ28"/>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row r="121" spans="125:125" ht="13.5" hidden="1" customHeight="1" x14ac:dyDescent="0.15">
      <c r="DU121" s="292"/>
    </row>
  </sheetData>
  <sheetProtection algorithmName="SHA-512" hashValue="YFqFWCSF4RvyTKeJsQ9o1GFkZ0YHKwc5SMGlz3PpMZgmICyBdVblTl27Mz/Db7vo7vGRl02uux+iwqa9wF+brg==" saltValue="lkISMf6d9RwQKPQFwrxs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CC13" sqref="CC13"/>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561</v>
      </c>
    </row>
  </sheetData>
  <sheetProtection algorithmName="SHA-512" hashValue="pso52DjI/36yq4Lc5dkDkgc0PyThFfQcQmSLobt/rrA7+e9paxYQjEp53KIBkG5jM6IA67HGmPnjcEr/9udfhA==" saltValue="xggPHeeG9if5n2FZJbCT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7" zoomScaleNormal="77" zoomScaleSheetLayoutView="100" workbookViewId="0">
      <selection activeCell="N44" sqref="N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8" t="s">
        <v>3</v>
      </c>
      <c r="D47" s="1238"/>
      <c r="E47" s="1239"/>
      <c r="F47" s="11">
        <v>11.01</v>
      </c>
      <c r="G47" s="12">
        <v>12.09</v>
      </c>
      <c r="H47" s="12">
        <v>12.55</v>
      </c>
      <c r="I47" s="12">
        <v>12.32</v>
      </c>
      <c r="J47" s="13">
        <v>11.13</v>
      </c>
    </row>
    <row r="48" spans="2:10" ht="57.75" customHeight="1" x14ac:dyDescent="0.15">
      <c r="B48" s="14"/>
      <c r="C48" s="1240" t="s">
        <v>4</v>
      </c>
      <c r="D48" s="1240"/>
      <c r="E48" s="1241"/>
      <c r="F48" s="15">
        <v>2.11</v>
      </c>
      <c r="G48" s="16">
        <v>3.17</v>
      </c>
      <c r="H48" s="16">
        <v>2.4300000000000002</v>
      </c>
      <c r="I48" s="16">
        <v>3.4</v>
      </c>
      <c r="J48" s="17">
        <v>2.74</v>
      </c>
    </row>
    <row r="49" spans="2:10" ht="57.75" customHeight="1" thickBot="1" x14ac:dyDescent="0.2">
      <c r="B49" s="18"/>
      <c r="C49" s="1242" t="s">
        <v>5</v>
      </c>
      <c r="D49" s="1242"/>
      <c r="E49" s="1243"/>
      <c r="F49" s="19" t="s">
        <v>567</v>
      </c>
      <c r="G49" s="20">
        <v>2.06</v>
      </c>
      <c r="H49" s="20" t="s">
        <v>568</v>
      </c>
      <c r="I49" s="20">
        <v>0.63</v>
      </c>
      <c r="J49" s="21" t="s">
        <v>569</v>
      </c>
    </row>
    <row r="50" spans="2:10" ht="13.5" customHeight="1" x14ac:dyDescent="0.15"/>
  </sheetData>
  <sheetProtection algorithmName="SHA-512" hashValue="GkBMdSYs/hcg+CfdGPiP5wy32ismSxcAVHSd8UvlO5JMmygiEZrHe0AE5hDDCvQzVd9cyLt2lg4tXlg06NWOCg==" saltValue="R6gVS91lwVFKiQZ+Cpnt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2022-02-02T07:12:31Z</dcterms:created>
  <dcterms:modified xsi:type="dcterms:W3CDTF">2022-11-30T02:20:08Z</dcterms:modified>
  <cp:category/>
</cp:coreProperties>
</file>