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F95574CE-398F-4B33-B65B-D92089971C97}" xr6:coauthVersionLast="47" xr6:coauthVersionMax="47" xr10:uidLastSave="{00000000-0000-0000-0000-000000000000}"/>
  <bookViews>
    <workbookView xWindow="-120" yWindow="-120" windowWidth="29040" windowHeight="15840" tabRatio="77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AM39" i="10"/>
  <c r="U39" i="10"/>
  <c r="AM38" i="10"/>
  <c r="U38" i="10"/>
  <c r="AM37" i="10"/>
  <c r="AM36" i="10"/>
  <c r="C35" i="10"/>
  <c r="C36" i="10" s="1"/>
  <c r="C34" i="10"/>
  <c r="U34" i="10" l="1"/>
  <c r="U35" i="10" s="1"/>
  <c r="U36" i="10" s="1"/>
  <c r="U37" i="10" s="1"/>
  <c r="C37" i="10"/>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 r="BE36" i="10" s="1"/>
  <c r="BE37" i="10" s="1"/>
  <c r="BE38" i="10" s="1"/>
  <c r="BE39" i="10" s="1"/>
  <c r="BW34" i="10"/>
  <c r="BW35" i="10" s="1"/>
  <c r="BW36" i="10" s="1"/>
  <c r="BW37" i="10" s="1"/>
  <c r="BW38" i="10" s="1"/>
  <c r="BW39" i="10" s="1"/>
  <c r="BW40" i="10" s="1"/>
  <c r="BW41"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<sst xmlns="http://schemas.openxmlformats.org/spreadsheetml/2006/main" count="1153" uniqueCount="626">
  <si>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</si>
  <si>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</si>
  <si>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</si>
  <si>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</si>
  <si>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</si>
  <si>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</si>
  <si>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</si>
  <si>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</si>
  <si>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</si>
  <si>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</si>
  <si>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</si>
  <si>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</si>
  <si>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</si>
  <si>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</si>
  <si>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</si>
  <si>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</si>
  <si>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</si>
  <si>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</si>
  <si>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</si>
  <si>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</si>
  <si>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</si>
  <si>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</si>
  <si>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</si>
  <si>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</si>
  <si>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</si>
  <si>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</si>
  <si>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</si>
  <si>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</si>
  <si>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</si>
  <si>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</si>
  <si>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</si>
  <si>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</si>
  <si>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</si>
  <si>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</si>
  <si>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</si>
  <si>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</si>
  <si>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</si>
  <si>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</si>
  <si>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</si>
  <si>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</si>
  <si>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</si>
  <si>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</si>
  <si>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</si>
  <si>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</si>
  <si>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</si>
  <si>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</si>
  <si>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</si>
  <si>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</si>
  <si>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</si>
  <si>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</si>
  <si>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</si>
  <si>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</si>
  <si>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</si>
  <si>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</si>
  <si>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</si>
  <si>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</si>
  <si>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</si>
  <si>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</si>
  <si>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</si>
  <si>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</si>
  <si>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</si>
  <si>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</si>
  <si>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</si>
  <si>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</si>
  <si>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</si>
  <si>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</si>
  <si>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</si>
  <si>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</si>
  <si>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</si>
  <si>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</si>
  <si>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</si>
  <si>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</si>
  <si>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</si>
  <si>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</si>
  <si>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</si>
  <si>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</si>
  <si>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</si>
  <si>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</si>
  <si>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</si>
  <si>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</si>
  <si>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</si>
  <si>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</si>
  <si>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</si>
  <si>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</si>
  <si>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</si>
  <si>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</si>
  <si>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</si>
  <si>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</si>
  <si>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</si>
  <si>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</si>
  <si>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</si>
  <si>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</si>
  <si>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</si>
  <si>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</si>
  <si>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</si>
  <si>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</si>
  <si>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</si>
  <si>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</si>
  <si>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</si>
  <si>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</si>
  <si>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</si>
  <si>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</si>
  <si>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</si>
  <si>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</si>
  <si>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</si>
  <si>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</si>
  <si>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</si>
  <si>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</si>
  <si>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</si>
  <si>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</si>
  <si>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</si>
  <si>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</si>
  <si>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</si>
  <si>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</si>
  <si>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</si>
  <si>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</si>
  <si>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</si>
  <si>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</si>
  <si>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</si>
  <si>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</si>
  <si>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</si>
  <si>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</si>
  <si>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</si>
  <si>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</si>
  <si>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</si>
  <si>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</si>
  <si>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</si>
  <si>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</si>
  <si>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</si>
  <si>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</si>
  <si>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</si>
  <si>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</si>
  <si>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</si>
  <si>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</si>
  <si>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</si>
  <si>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</si>
  <si>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</si>
  <si>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</si>
  <si>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</si>
  <si>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</si>
  <si>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</si>
  <si>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</si>
  <si>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</si>
  <si>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</si>
  <si>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</si>
  <si>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</si>
  <si>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</si>
  <si>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</si>
  <si>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</si>
  <si>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</si>
  <si>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</si>
  <si>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</si>
  <si>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</si>
  <si>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</si>
  <si>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</si>
  <si>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</si>
  <si>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</si>
  <si>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</si>
  <si>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</si>
  <si>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</si>
  <si>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</si>
  <si>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</si>
  <si>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</si>
  <si>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</si>
  <si>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</si>
  <si>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</si>
  <si>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</si>
  <si>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</si>
  <si>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</si>
  <si>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</si>
  <si>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</si>
  <si>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</si>
  <si>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</si>
  <si>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</si>
  <si>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</si>
  <si>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</si>
  <si>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</si>
  <si>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</si>
  <si>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</si>
  <si>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</si>
  <si>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</si>
  <si>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</si>
  <si>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</si>
  <si>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</si>
  <si>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</si>
  <si>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</si>
  <si>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</si>
  <si>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</si>
  <si>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</si>
  <si>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</si>
  <si>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</si>
  <si>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</si>
  <si>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</si>
  <si>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</si>
  <si>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</si>
  <si>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</si>
  <si>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</si>
  <si>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</si>
  <si>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</si>
  <si>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</si>
  <si>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</si>
  <si>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</si>
  <si>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</si>
  <si>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</si>
  <si>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</si>
  <si>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</si>
  <si>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</si>
  <si>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</si>
  <si>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</si>
  <si>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</si>
  <si>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</si>
  <si>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</si>
  <si>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</si>
  <si>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長崎県佐世保市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</si>
  <si>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</si>
  <si>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</si>
  <si>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</si>
  <si>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</si>
  <si>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</si>
  <si>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</si>
  <si>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</si>
  <si>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</si>
  <si>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</si>
  <si>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</si>
  <si>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</si>
  <si>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</si>
  <si>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</si>
  <si>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</si>
  <si>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</si>
  <si>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</si>
  <si>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</si>
  <si>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</si>
  <si>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</si>
  <si>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</si>
  <si>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</si>
  <si>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</si>
  <si>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</si>
  <si>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</si>
  <si>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</si>
  <si>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</si>
  <si>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</si>
  <si>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</si>
  <si>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</si>
  <si>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</si>
  <si>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</si>
  <si>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</si>
  <si>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</si>
  <si>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</si>
  <si>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</si>
  <si>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</si>
  <si>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</si>
  <si>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</si>
  <si>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</si>
  <si>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</si>
  <si>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</si>
  <si>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</si>
  <si>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</si>
  <si>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</si>
  <si>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</si>
  <si>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</si>
  <si>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</si>
  <si>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</si>
  <si>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</si>
  <si>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</si>
  <si>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</si>
  <si>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</si>
  <si>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</si>
  <si>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</si>
  <si>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</si>
  <si>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</si>
  <si>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</si>
  <si>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</si>
  <si>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</si>
  <si>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</si>
  <si>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</si>
  <si>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</si>
  <si>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</si>
  <si>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</si>
  <si>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</si>
  <si>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</si>
  <si>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</si>
  <si>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</si>
  <si>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</si>
  <si>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</si>
  <si>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</si>
  <si>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</si>
  <si>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</si>
  <si>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</si>
  <si>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</si>
  <si>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</si>
  <si>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</si>
  <si>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</si>
  <si>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</si>
  <si>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</si>
  <si>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</si>
  <si>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</si>
  <si>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</si>
  <si>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</si>
  <si>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</si>
  <si>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</si>
  <si>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</si>
  <si>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</si>
  <si>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</si>
  <si>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</si>
  <si>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</si>
  <si>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</si>
  <si>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</si>
  <si>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</si>
  <si>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</si>
  <si>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</si>
  <si>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</si>
  <si>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</si>
  <si>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</si>
  <si>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</si>
  <si>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</si>
  <si>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</si>
  <si>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</si>
  <si>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</si>
  <si>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</si>
  <si>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</si>
  <si>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</si>
  <si>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</si>
  <si>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</si>
  <si>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</si>
  <si>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</si>
  <si>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</si>
  <si>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</si>
  <si>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</si>
  <si>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</si>
  <si>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</si>
  <si>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</si>
  <si>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</si>
  <si>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</si>
  <si>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</si>
  <si>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</si>
  <si>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市場</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</si>
  <si>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</si>
  <si>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</si>
  <si>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</si>
  <si>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</si>
  <si>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</si>
  <si>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</si>
  <si>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</si>
  <si>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</si>
  <si>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</si>
  <si>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</si>
  <si>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</si>
  <si>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</si>
  <si>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</si>
  <si>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</si>
  <si>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</si>
  <si>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</si>
  <si>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</si>
  <si>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</si>
  <si>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</si>
  <si>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</si>
  <si>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</si>
  <si>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</si>
  <si>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</si>
  <si>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</si>
  <si>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</si>
  <si>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</si>
  <si>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</si>
  <si>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</si>
  <si>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</si>
  <si>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</si>
  <si>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</si>
  <si>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</si>
  <si>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長崎県佐世保市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</si>
  <si>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</si>
  <si>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</si>
  <si>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</si>
  <si>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</si>
  <si>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</si>
  <si>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</si>
  <si>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</si>
  <si>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</si>
  <si>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</si>
  <si>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</si>
  <si>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</si>
  <si>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</si>
  <si>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</si>
  <si>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</si>
  <si>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</si>
  <si>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</si>
  <si>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</si>
  <si>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</si>
  <si>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</si>
  <si>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</si>
  <si>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</si>
  <si>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</si>
  <si>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</si>
  <si>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</si>
  <si>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</si>
  <si>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</si>
  <si>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</si>
  <si>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</si>
  <si>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</si>
  <si>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</si>
  <si>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</si>
  <si>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</si>
  <si>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</si>
  <si>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</si>
  <si>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</si>
  <si>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</si>
  <si>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</si>
  <si>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</si>
  <si>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</si>
  <si>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</si>
  <si>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</si>
  <si>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</si>
  <si>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</si>
  <si>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</si>
  <si>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</si>
  <si>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集落排水事業特別会計</t>
    <phoneticPr fontId="5"/>
  </si>
  <si>
    <t>法非適用企業</t>
    <phoneticPr fontId="5"/>
  </si>
  <si>
    <t>交通船事業特別会計</t>
    <phoneticPr fontId="5"/>
  </si>
  <si>
    <t>卸売市場事業特別会計</t>
    <phoneticPr fontId="5"/>
  </si>
  <si>
    <t>港湾整備事業特別会計</t>
    <phoneticPr fontId="5"/>
  </si>
  <si>
    <t>工業団地整備事業特別会計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</si>
  <si>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</si>
  <si>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</si>
  <si>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</si>
  <si>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</si>
  <si>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</si>
  <si>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</si>
  <si>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</si>
  <si>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</si>
  <si>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</si>
  <si>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</si>
  <si>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</si>
  <si>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</si>
  <si>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</si>
  <si>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</si>
  <si>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</si>
  <si>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</si>
  <si>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</si>
  <si>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</si>
  <si>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</si>
  <si>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</si>
  <si>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</si>
  <si>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</si>
  <si>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</si>
  <si>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</si>
  <si>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</si>
  <si>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</si>
  <si>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</si>
  <si>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</si>
  <si>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</si>
  <si>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</si>
  <si>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</si>
  <si>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</si>
  <si>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</si>
  <si>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</si>
  <si>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</si>
  <si>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</si>
  <si>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</si>
  <si>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</si>
  <si>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</si>
  <si>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</si>
  <si>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</si>
  <si>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</si>
  <si>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</si>
  <si>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</si>
  <si>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</si>
  <si>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</si>
  <si>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</si>
  <si>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</si>
  <si>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</si>
  <si>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</si>
  <si>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</si>
  <si>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</si>
  <si>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</si>
  <si>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</si>
  <si>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</si>
  <si>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</si>
  <si>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</si>
  <si>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</si>
  <si>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</si>
  <si>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</si>
  <si>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</si>
  <si>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</si>
  <si>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</si>
  <si>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</si>
  <si>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</si>
  <si>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</si>
  <si>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</si>
  <si>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</si>
  <si>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</si>
  <si>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</si>
  <si>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</si>
  <si>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</si>
  <si>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</si>
  <si>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</si>
  <si>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</si>
  <si>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</si>
  <si>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</si>
  <si>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</si>
  <si>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</si>
  <si>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</si>
  <si>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</si>
  <si>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</si>
  <si>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</si>
  <si>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</si>
  <si>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</si>
  <si>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</si>
  <si>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</si>
  <si>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</si>
  <si>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</si>
  <si>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</si>
  <si>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</si>
  <si>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</si>
  <si>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</si>
  <si>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</si>
  <si>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</si>
  <si>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</si>
  <si>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</si>
  <si>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</si>
  <si>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</si>
  <si>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</si>
  <si>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</si>
  <si>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</si>
  <si>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</si>
  <si>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</si>
  <si>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</si>
  <si>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</si>
  <si>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</si>
  <si>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</si>
  <si>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</si>
  <si>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</si>
  <si>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</si>
  <si>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</si>
  <si>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</si>
  <si>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</si>
  <si>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</si>
  <si>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</si>
  <si>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</si>
  <si>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</si>
  <si>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</si>
  <si>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</si>
  <si>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</si>
  <si>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</si>
  <si>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</si>
  <si>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</si>
  <si>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</si>
  <si>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</si>
  <si>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</si>
  <si>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</si>
  <si>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</si>
  <si>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</si>
  <si>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</si>
  <si>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</si>
  <si>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</si>
  <si>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</si>
  <si>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</si>
  <si>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</si>
  <si>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</si>
  <si>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</si>
  <si>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</si>
  <si>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</si>
  <si>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</si>
  <si>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</si>
  <si>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</si>
  <si>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</si>
  <si>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</si>
  <si>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</si>
  <si>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1.24</t>
  </si>
  <si>
    <t>▲ 0.93</t>
  </si>
  <si>
    <t>水道事業会計</t>
  </si>
  <si>
    <t>一般会計</t>
  </si>
  <si>
    <t>下水道事業会計</t>
  </si>
  <si>
    <t>競輪事業特別会計</t>
  </si>
  <si>
    <t>住宅事業特別会計</t>
  </si>
  <si>
    <t>国民健康保険事業特別会計</t>
  </si>
  <si>
    <t>卸売市場事業特別会計</t>
  </si>
  <si>
    <t>介護保険事業特別会計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</si>
  <si>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</si>
  <si>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</si>
  <si>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</si>
  <si>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</si>
  <si>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</si>
  <si>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</si>
  <si>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</si>
  <si>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</si>
  <si>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</si>
  <si>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</si>
  <si>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</si>
  <si>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</si>
  <si>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5"/>
  </si>
  <si>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5"/>
  </si>
  <si>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</si>
  <si>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5"/>
  </si>
  <si>
    <t>長崎県市町村総合事務組合（行政不服審査会事業特別会計）</t>
    <rPh sb="13" eb="15">
      <t>ギョウセイ</t>
    </rPh>
    <rPh sb="15" eb="17">
      <t>フフク</t>
    </rPh>
    <rPh sb="17" eb="20">
      <t>シンサカイ</t>
    </rPh>
    <rPh sb="20" eb="22">
      <t>ジギョウ</t>
    </rPh>
    <phoneticPr fontId="15"/>
  </si>
  <si>
    <t>長崎県市町村総合事務組合（交通災害共済事業特別会計）</t>
    <rPh sb="13" eb="15">
      <t>コウツウ</t>
    </rPh>
    <rPh sb="15" eb="17">
      <t>サイガイ</t>
    </rPh>
    <rPh sb="17" eb="19">
      <t>キョウサイ</t>
    </rPh>
    <rPh sb="19" eb="21">
      <t>ジギョウ</t>
    </rPh>
    <phoneticPr fontId="15"/>
  </si>
  <si>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9"/>
  </si>
  <si>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9"/>
  </si>
  <si>
    <t>財団法人佐世保観光コンベンション協会</t>
    <rPh sb="0" eb="2">
      <t>ザイダン</t>
    </rPh>
    <rPh sb="2" eb="4">
      <t>ホウジン</t>
    </rPh>
    <rPh sb="4" eb="7">
      <t>サセボ</t>
    </rPh>
    <rPh sb="7" eb="9">
      <t>カンコウ</t>
    </rPh>
    <rPh sb="16" eb="18">
      <t>キョウカイ</t>
    </rPh>
    <phoneticPr fontId="29"/>
  </si>
  <si>
    <t>させぼパール・シー株式会社</t>
    <rPh sb="9" eb="11">
      <t>カブシキ</t>
    </rPh>
    <rPh sb="11" eb="13">
      <t>カイシャ</t>
    </rPh>
    <phoneticPr fontId="29"/>
  </si>
  <si>
    <t>世知原温泉株式会社</t>
    <rPh sb="0" eb="3">
      <t>セチバル</t>
    </rPh>
    <rPh sb="3" eb="5">
      <t>オンセン</t>
    </rPh>
    <rPh sb="5" eb="9">
      <t>カブシキガイシャ</t>
    </rPh>
    <phoneticPr fontId="29"/>
  </si>
  <si>
    <t>宇久観光バス株式会社</t>
    <rPh sb="0" eb="2">
      <t>ウク</t>
    </rPh>
    <rPh sb="2" eb="4">
      <t>カンコウ</t>
    </rPh>
    <rPh sb="6" eb="10">
      <t>カブシキガイシャ</t>
    </rPh>
    <phoneticPr fontId="29"/>
  </si>
  <si>
    <t>させぼバス株式会社</t>
    <rPh sb="5" eb="9">
      <t>カブシキガイシャ</t>
    </rPh>
    <phoneticPr fontId="29"/>
  </si>
  <si>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9"/>
  </si>
  <si>
    <t>財団法人佐世保市学校給食会</t>
    <rPh sb="0" eb="2">
      <t>ザイダン</t>
    </rPh>
    <rPh sb="2" eb="4">
      <t>ホウジン</t>
    </rPh>
    <rPh sb="4" eb="8">
      <t>サセボシ</t>
    </rPh>
    <rPh sb="8" eb="10">
      <t>ガッコウ</t>
    </rPh>
    <rPh sb="10" eb="12">
      <t>キュウショク</t>
    </rPh>
    <rPh sb="12" eb="13">
      <t>カイ</t>
    </rPh>
    <phoneticPr fontId="29"/>
  </si>
  <si>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9"/>
  </si>
  <si>
    <t>公益社団法人長崎県林業公社</t>
    <rPh sb="0" eb="2">
      <t>コウエキ</t>
    </rPh>
    <rPh sb="2" eb="4">
      <t>シャダン</t>
    </rPh>
    <rPh sb="4" eb="6">
      <t>ホウジン</t>
    </rPh>
    <rPh sb="6" eb="9">
      <t>ナガサキケン</t>
    </rPh>
    <rPh sb="9" eb="11">
      <t>リンギョウ</t>
    </rPh>
    <rPh sb="11" eb="13">
      <t>コウシャ</t>
    </rPh>
    <phoneticPr fontId="29"/>
  </si>
  <si>
    <t>松浦鉄道株式会社</t>
    <rPh sb="0" eb="2">
      <t>マツウラ</t>
    </rPh>
    <rPh sb="2" eb="4">
      <t>テツドウ</t>
    </rPh>
    <rPh sb="4" eb="8">
      <t>カブシキガイシャ</t>
    </rPh>
    <phoneticPr fontId="29"/>
  </si>
  <si>
    <t>長崎県住宅供給公社</t>
    <rPh sb="0" eb="3">
      <t>ナガサキケン</t>
    </rPh>
    <rPh sb="3" eb="5">
      <t>ジュウタク</t>
    </rPh>
    <rPh sb="5" eb="7">
      <t>キョウキュウ</t>
    </rPh>
    <rPh sb="7" eb="9">
      <t>コウシャ</t>
    </rPh>
    <phoneticPr fontId="29"/>
  </si>
  <si>
    <t>株式会社西九州させぼパワーズ</t>
    <rPh sb="0" eb="4">
      <t>カブシキガイシャ</t>
    </rPh>
    <rPh sb="4" eb="5">
      <t>ニシ</t>
    </rPh>
    <rPh sb="5" eb="7">
      <t>キュウシュウ</t>
    </rPh>
    <phoneticPr fontId="2"/>
  </si>
  <si>
    <t>公益財団法人佐世保市スポーツ協会</t>
    <rPh sb="0" eb="2">
      <t>コウエキ</t>
    </rPh>
    <rPh sb="2" eb="4">
      <t>ザイダン</t>
    </rPh>
    <rPh sb="4" eb="6">
      <t>ホウジン</t>
    </rPh>
    <rPh sb="6" eb="10">
      <t>サセボシ</t>
    </rPh>
    <rPh sb="14" eb="16">
      <t>キョウカイ</t>
    </rPh>
    <phoneticPr fontId="29"/>
  </si>
  <si>
    <t>施設整備基金</t>
    <rPh sb="0" eb="2">
      <t>シセツ</t>
    </rPh>
    <rPh sb="2" eb="4">
      <t>セイビ</t>
    </rPh>
    <rPh sb="4" eb="6">
      <t>キキン</t>
    </rPh>
    <phoneticPr fontId="5"/>
  </si>
  <si>
    <t>ふるさと佐世保元気基金</t>
    <rPh sb="4" eb="7">
      <t>サセボ</t>
    </rPh>
    <rPh sb="7" eb="9">
      <t>ゲンキ</t>
    </rPh>
    <rPh sb="9" eb="11">
      <t>キキン</t>
    </rPh>
    <phoneticPr fontId="5"/>
  </si>
  <si>
    <t>合併市町村振興基金</t>
    <rPh sb="0" eb="2">
      <t>ガッペイ</t>
    </rPh>
    <rPh sb="2" eb="5">
      <t>シチョウソン</t>
    </rPh>
    <rPh sb="5" eb="7">
      <t>シンコウ</t>
    </rPh>
    <rPh sb="7" eb="9">
      <t>キキン</t>
    </rPh>
    <phoneticPr fontId="5"/>
  </si>
  <si>
    <t>住宅基金</t>
    <rPh sb="0" eb="2">
      <t>ジュウタク</t>
    </rPh>
    <rPh sb="2" eb="4">
      <t>キキン</t>
    </rPh>
    <phoneticPr fontId="5"/>
  </si>
  <si>
    <t>福祉基金</t>
    <rPh sb="0" eb="2">
      <t>フクシ</t>
    </rPh>
    <rPh sb="2" eb="4">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</si>
  <si>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</si>
  <si>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</si>
  <si>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</si>
  <si>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</si>
  <si>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</si>
  <si>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実質公債費比率は類似団体と比較して低い水準にあり、R2年度に減少している。これは、平成29年度と令和2年度を比較して、合併特例債等の地方債の元利償還金が減少したしたことなどが考えられる。
しかし、今後については、令和元年度に完了した新西部クリーンセンター建設事業（事業規模約100億円）などの大型事業の地方債の元金償還が、令和３年度から始まり、実質公債費比率が上昇していくことが考えられるため、これまで以上に公債費の適正化に取り組んでいく必要がある。</t>
    <rPh sb="27" eb="29">
      <t>ネンド</t>
    </rPh>
    <rPh sb="30" eb="32">
      <t>ゲンショウ</t>
    </rPh>
    <rPh sb="41" eb="43">
      <t>ヘイセイ</t>
    </rPh>
    <rPh sb="45" eb="47">
      <t>ネンド</t>
    </rPh>
    <rPh sb="48" eb="50">
      <t>レイワ</t>
    </rPh>
    <rPh sb="51" eb="53">
      <t>ネンド</t>
    </rPh>
    <rPh sb="54" eb="56">
      <t>ヒカク</t>
    </rPh>
    <rPh sb="59" eb="61">
      <t>ガッペイ</t>
    </rPh>
    <rPh sb="61" eb="63">
      <t>トクレイ</t>
    </rPh>
    <rPh sb="63" eb="64">
      <t>サイ</t>
    </rPh>
    <rPh sb="64" eb="65">
      <t>トウ</t>
    </rPh>
    <rPh sb="66" eb="69">
      <t>チホウサイ</t>
    </rPh>
    <rPh sb="70" eb="72">
      <t>ガンリ</t>
    </rPh>
    <rPh sb="72" eb="75">
      <t>ショウカンキン</t>
    </rPh>
    <rPh sb="76" eb="78">
      <t>ゲンショウ</t>
    </rPh>
    <rPh sb="98" eb="100">
      <t>コンゴ</t>
    </rPh>
    <rPh sb="106" eb="108">
      <t>レイワ</t>
    </rPh>
    <rPh sb="108" eb="110">
      <t>ガンネン</t>
    </rPh>
    <rPh sb="110" eb="111">
      <t>ド</t>
    </rPh>
    <rPh sb="112" eb="114">
      <t>カンリョウ</t>
    </rPh>
    <rPh sb="116" eb="117">
      <t>シン</t>
    </rPh>
    <rPh sb="117" eb="119">
      <t>セイブ</t>
    </rPh>
    <rPh sb="127" eb="129">
      <t>ケンセツ</t>
    </rPh>
    <rPh sb="129" eb="131">
      <t>ジギョウ</t>
    </rPh>
    <rPh sb="132" eb="134">
      <t>ジギョウ</t>
    </rPh>
    <rPh sb="134" eb="136">
      <t>キボ</t>
    </rPh>
    <rPh sb="136" eb="137">
      <t>ヤク</t>
    </rPh>
    <rPh sb="140" eb="142">
      <t>オクエン</t>
    </rPh>
    <rPh sb="146" eb="148">
      <t>オオガタ</t>
    </rPh>
    <rPh sb="148" eb="150">
      <t>ジギョウ</t>
    </rPh>
    <rPh sb="155" eb="157">
      <t>ガンキン</t>
    </rPh>
    <rPh sb="161" eb="163">
      <t>レイワ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</si>
  <si>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</si>
  <si>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</si>
  <si>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</si>
  <si>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発生していない一方、類似団体類似団体内平均値との減価償却率の差は前回の1.0ポイントから1.4ポイントへ拡大しているが、佐世保市では長寿命化対策に基づき、施設機能の集約化・複合化や廃止、または老朽化した施設の改修を実施を進めてきたことによるものと考えられる。今後も引き続き、施設機能の集約化・複合化や廃止、または老朽化した施設の改修を進めていく予定であり、長寿命化対策経費が増加することが見込まれる。</t>
    <rPh sb="7" eb="9">
      <t>ハッセイ</t>
    </rPh>
    <rPh sb="130" eb="131">
      <t>カンガ</t>
    </rPh>
    <rPh sb="139" eb="140">
      <t>ヒ</t>
    </rPh>
    <rPh sb="141" eb="142">
      <t>ツヅ</t>
    </rPh>
    <rPh sb="174" eb="175">
      <t>スス</t>
    </rPh>
    <rPh sb="179" eb="181">
      <t>ヨテイ</t>
    </rPh>
    <rPh sb="185" eb="189">
      <t>チョウジュミョウカ</t>
    </rPh>
    <rPh sb="189" eb="191">
      <t>タイサク</t>
    </rPh>
    <rPh sb="194" eb="196">
      <t>ゾウカ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</si>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</sst>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8" xfId="16" applyBorder="1" applyAlignment="1" applyProtection="1">
      <alignment horizontal="left" vertical="top" wrapText="1"/>
      <protection locked="0"/>
    </xf>
    <xf numFmtId="0" fontId="16" fillId="0" borderId="64"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4"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862E652-E4B3-4C0F-A6EC-D547F363466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2A1D-4F80-98AE-C2BDA3519E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39891</c:v>
                </c:pt>
                <c:pt idx="1">
                  <c:v>54783</c:v>
                </c:pt>
                <c:pt idx="2">
                  <c:v>55406</c:v>
                </c:pt>
                <c:pt idx="3">
                  <c:v>101328</c:v>
                </c:pt>
                <c:pt idx="4">
                  <c:v>56448</c:v>
                </c:pt>
              </c:numCache>
            </c:numRef>
          </c:val>
          <c:smooth val="0"/>
          <c:extLst>
            <c:ext xmlns:c16="http://schemas.microsoft.com/office/drawing/2014/chart" uri="{C3380CC4-5D6E-409C-BE32-E72D297353CC}">
              <c16:uniqueId val="{00000001-2A1D-4F80-98AE-C2BDA3519E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5.15</c:v>
                </c:pt>
                <c:pt idx="1">
                  <c:v>5.87</c:v>
                </c:pt>
                <c:pt idx="2">
                  <c:v>5.95</c:v>
                </c:pt>
                <c:pt idx="3">
                  <c:v>5.47</c:v>
                </c:pt>
                <c:pt idx="4">
                  <c:v>7.67</c:v>
                </c:pt>
              </c:numCache>
            </c:numRef>
          </c:val>
          <c:extLst>
            <c:ext xmlns:c16="http://schemas.microsoft.com/office/drawing/2014/chart" uri="{C3380CC4-5D6E-409C-BE32-E72D297353CC}">
              <c16:uniqueId val="{00000000-C1E6-4F01-B994-C54E037BC9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8.61</c:v>
                </c:pt>
                <c:pt idx="1">
                  <c:v>8.56</c:v>
                </c:pt>
                <c:pt idx="2">
                  <c:v>7.62</c:v>
                </c:pt>
                <c:pt idx="3">
                  <c:v>9.35</c:v>
                </c:pt>
                <c:pt idx="4">
                  <c:v>9.39</c:v>
                </c:pt>
              </c:numCache>
            </c:numRef>
          </c:val>
          <c:extLst>
            <c:ext xmlns:c16="http://schemas.microsoft.com/office/drawing/2014/chart" uri="{C3380CC4-5D6E-409C-BE32-E72D297353CC}">
              <c16:uniqueId val="{00000001-C1E6-4F01-B994-C54E037BC9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-1.24</c:v>
                </c:pt>
                <c:pt idx="1">
                  <c:v>0.41</c:v>
                </c:pt>
                <c:pt idx="2">
                  <c:v>-0.93</c:v>
                </c:pt>
                <c:pt idx="3">
                  <c:v>1.31</c:v>
                </c:pt>
                <c:pt idx="4">
                  <c:v>2.46</c:v>
                </c:pt>
              </c:numCache>
            </c:numRef>
          </c:val>
          <c:smooth val="0"/>
          <c:extLst>
            <c:ext xmlns:c16="http://schemas.microsoft.com/office/drawing/2014/chart" uri="{C3380CC4-5D6E-409C-BE32-E72D297353CC}">
              <c16:uniqueId val="{00000002-C1E6-4F01-B994-C54E037BC9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1.73</c:v>
                </c:pt>
                <c:pt idx="2">
                  <c:v>#N/A</c:v>
                </c:pt>
                <c:pt idx="3">
                  <c:v>1.66</c:v>
                </c:pt>
                <c:pt idx="4">
                  <c:v>#N/A</c:v>
                </c:pt>
                <c:pt idx="5">
                  <c:v>1.88</c:v>
                </c:pt>
                <c:pt idx="6">
                  <c:v>#N/A</c:v>
                </c:pt>
                <c:pt idx="7">
                  <c:v>0.19</c:v>
                </c:pt>
                <c:pt idx="8">
                  <c:v>#N/A</c:v>
                </c:pt>
                <c:pt idx="9">
                  <c:v>0.19</c:v>
                </c:pt>
              </c:numCache>
            </c:numRef>
          </c:val>
          <c:extLst>
            <c:ext xmlns:c16="http://schemas.microsoft.com/office/drawing/2014/chart" uri="{C3380CC4-5D6E-409C-BE32-E72D297353CC}">
              <c16:uniqueId val="{00000000-80E9-48DB-96D6-FE07BB74DF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E9-48DB-96D6-FE07BB74DF56}"/>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0.77</c:v>
                </c:pt>
                <c:pt idx="2">
                  <c:v>#N/A</c:v>
                </c:pt>
                <c:pt idx="3">
                  <c:v>0.23</c:v>
                </c:pt>
                <c:pt idx="4">
                  <c:v>#N/A</c:v>
                </c:pt>
                <c:pt idx="5">
                  <c:v>0.47</c:v>
                </c:pt>
                <c:pt idx="6">
                  <c:v>#N/A</c:v>
                </c:pt>
                <c:pt idx="7">
                  <c:v>0.21</c:v>
                </c:pt>
                <c:pt idx="8">
                  <c:v>#N/A</c:v>
                </c:pt>
                <c:pt idx="9">
                  <c:v>0.41</c:v>
                </c:pt>
              </c:numCache>
            </c:numRef>
          </c:val>
          <c:extLst>
            <c:ext xmlns:c16="http://schemas.microsoft.com/office/drawing/2014/chart" uri="{C3380CC4-5D6E-409C-BE32-E72D297353CC}">
              <c16:uniqueId val="{00000002-80E9-48DB-96D6-FE07BB74DF56}"/>
            </c:ext>
          </c:extLst>
        </c:ser>
        <c:ser>
          <c:idx val="3"/>
          <c:order val="3"/>
          <c:tx>
            <c:strRef>
              <c:f>データシート!$A$30</c:f>
              <c:strCache>
                <c:ptCount val="1"/>
                <c:pt idx="0">
                  <c:v>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0.74</c:v>
                </c:pt>
                <c:pt idx="2">
                  <c:v>#N/A</c:v>
                </c:pt>
                <c:pt idx="3">
                  <c:v>0.76</c:v>
                </c:pt>
                <c:pt idx="4">
                  <c:v>#N/A</c:v>
                </c:pt>
                <c:pt idx="5">
                  <c:v>0.77</c:v>
                </c:pt>
                <c:pt idx="6">
                  <c:v>#N/A</c:v>
                </c:pt>
                <c:pt idx="7">
                  <c:v>0.7</c:v>
                </c:pt>
                <c:pt idx="8">
                  <c:v>#N/A</c:v>
                </c:pt>
                <c:pt idx="9">
                  <c:v>0.6</c:v>
                </c:pt>
              </c:numCache>
            </c:numRef>
          </c:val>
          <c:extLst>
            <c:ext xmlns:c16="http://schemas.microsoft.com/office/drawing/2014/chart" uri="{C3380CC4-5D6E-409C-BE32-E72D297353CC}">
              <c16:uniqueId val="{00000003-80E9-48DB-96D6-FE07BB74DF5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1.93</c:v>
                </c:pt>
                <c:pt idx="2">
                  <c:v>#N/A</c:v>
                </c:pt>
                <c:pt idx="3">
                  <c:v>2.46</c:v>
                </c:pt>
                <c:pt idx="4">
                  <c:v>#N/A</c:v>
                </c:pt>
                <c:pt idx="5">
                  <c:v>0.68</c:v>
                </c:pt>
                <c:pt idx="6">
                  <c:v>#N/A</c:v>
                </c:pt>
                <c:pt idx="7">
                  <c:v>0.28000000000000003</c:v>
                </c:pt>
                <c:pt idx="8">
                  <c:v>#N/A</c:v>
                </c:pt>
                <c:pt idx="9">
                  <c:v>0.72</c:v>
                </c:pt>
              </c:numCache>
            </c:numRef>
          </c:val>
          <c:extLst>
            <c:ext xmlns:c16="http://schemas.microsoft.com/office/drawing/2014/chart" uri="{C3380CC4-5D6E-409C-BE32-E72D297353CC}">
              <c16:uniqueId val="{00000004-80E9-48DB-96D6-FE07BB74DF56}"/>
            </c:ext>
          </c:extLst>
        </c:ser>
        <c:ser>
          <c:idx val="5"/>
          <c:order val="5"/>
          <c:tx>
            <c:strRef>
              <c:f>データシート!$A$32</c:f>
              <c:strCache>
                <c:ptCount val="1"/>
                <c:pt idx="0">
                  <c:v>住宅事業特別会計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0.25</c:v>
                </c:pt>
                <c:pt idx="2">
                  <c:v>#N/A</c:v>
                </c:pt>
                <c:pt idx="3">
                  <c:v>0.48</c:v>
                </c:pt>
                <c:pt idx="4">
                  <c:v>#N/A</c:v>
                </c:pt>
                <c:pt idx="5">
                  <c:v>0.49</c:v>
                </c:pt>
                <c:pt idx="6">
                  <c:v>#N/A</c:v>
                </c:pt>
                <c:pt idx="7">
                  <c:v>0.68</c:v>
                </c:pt>
                <c:pt idx="8">
                  <c:v>#N/A</c:v>
                </c:pt>
                <c:pt idx="9">
                  <c:v>0.86</c:v>
                </c:pt>
              </c:numCache>
            </c:numRef>
          </c:val>
          <c:extLst>
            <c:ext xmlns:c16="http://schemas.microsoft.com/office/drawing/2014/chart" uri="{C3380CC4-5D6E-409C-BE32-E72D297353CC}">
              <c16:uniqueId val="{00000005-80E9-48DB-96D6-FE07BB74DF56}"/>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0.41</c:v>
                </c:pt>
                <c:pt idx="2">
                  <c:v>#N/A</c:v>
                </c:pt>
                <c:pt idx="3">
                  <c:v>0.48</c:v>
                </c:pt>
                <c:pt idx="4">
                  <c:v>#N/A</c:v>
                </c:pt>
                <c:pt idx="5">
                  <c:v>0.56999999999999995</c:v>
                </c:pt>
                <c:pt idx="6">
                  <c:v>#N/A</c:v>
                </c:pt>
                <c:pt idx="7">
                  <c:v>0.52</c:v>
                </c:pt>
                <c:pt idx="8">
                  <c:v>#N/A</c:v>
                </c:pt>
                <c:pt idx="9">
                  <c:v>1.03</c:v>
                </c:pt>
              </c:numCache>
            </c:numRef>
          </c:val>
          <c:extLst>
            <c:ext xmlns:c16="http://schemas.microsoft.com/office/drawing/2014/chart" uri="{C3380CC4-5D6E-409C-BE32-E72D297353CC}">
              <c16:uniqueId val="{00000006-80E9-48DB-96D6-FE07BB74DF5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4.75</c:v>
                </c:pt>
                <c:pt idx="2">
                  <c:v>#N/A</c:v>
                </c:pt>
                <c:pt idx="3">
                  <c:v>4.62</c:v>
                </c:pt>
                <c:pt idx="4">
                  <c:v>#N/A</c:v>
                </c:pt>
                <c:pt idx="5">
                  <c:v>4.66</c:v>
                </c:pt>
                <c:pt idx="6">
                  <c:v>#N/A</c:v>
                </c:pt>
                <c:pt idx="7">
                  <c:v>4.8</c:v>
                </c:pt>
                <c:pt idx="8">
                  <c:v>#N/A</c:v>
                </c:pt>
                <c:pt idx="9">
                  <c:v>4.72</c:v>
                </c:pt>
              </c:numCache>
            </c:numRef>
          </c:val>
          <c:extLst>
            <c:ext xmlns:c16="http://schemas.microsoft.com/office/drawing/2014/chart" uri="{C3380CC4-5D6E-409C-BE32-E72D297353CC}">
              <c16:uniqueId val="{00000007-80E9-48DB-96D6-FE07BB74DF5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4.8899999999999997</c:v>
                </c:pt>
                <c:pt idx="2">
                  <c:v>#N/A</c:v>
                </c:pt>
                <c:pt idx="3">
                  <c:v>5.37</c:v>
                </c:pt>
                <c:pt idx="4">
                  <c:v>#N/A</c:v>
                </c:pt>
                <c:pt idx="5">
                  <c:v>5.42</c:v>
                </c:pt>
                <c:pt idx="6">
                  <c:v>#N/A</c:v>
                </c:pt>
                <c:pt idx="7">
                  <c:v>4.75</c:v>
                </c:pt>
                <c:pt idx="8">
                  <c:v>#N/A</c:v>
                </c:pt>
                <c:pt idx="9">
                  <c:v>6.77</c:v>
                </c:pt>
              </c:numCache>
            </c:numRef>
          </c:val>
          <c:extLst>
            <c:ext xmlns:c16="http://schemas.microsoft.com/office/drawing/2014/chart" uri="{C3380CC4-5D6E-409C-BE32-E72D297353CC}">
              <c16:uniqueId val="{00000008-80E9-48DB-96D6-FE07BB74DF5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7.05</c:v>
                </c:pt>
                <c:pt idx="2">
                  <c:v>#N/A</c:v>
                </c:pt>
                <c:pt idx="3">
                  <c:v>6.88</c:v>
                </c:pt>
                <c:pt idx="4">
                  <c:v>#N/A</c:v>
                </c:pt>
                <c:pt idx="5">
                  <c:v>6.89</c:v>
                </c:pt>
                <c:pt idx="6">
                  <c:v>#N/A</c:v>
                </c:pt>
                <c:pt idx="7">
                  <c:v>7.09</c:v>
                </c:pt>
                <c:pt idx="8">
                  <c:v>#N/A</c:v>
                </c:pt>
                <c:pt idx="9">
                  <c:v>7.06</c:v>
                </c:pt>
              </c:numCache>
            </c:numRef>
          </c:val>
          <c:extLst>
            <c:ext xmlns:c16="http://schemas.microsoft.com/office/drawing/2014/chart" uri="{C3380CC4-5D6E-409C-BE32-E72D297353CC}">
              <c16:uniqueId val="{00000009-80E9-48DB-96D6-FE07BB74DF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13788</c:v>
                </c:pt>
                <c:pt idx="5">
                  <c:v>12582</c:v>
                </c:pt>
                <c:pt idx="8">
                  <c:v>12197</c:v>
                </c:pt>
                <c:pt idx="11">
                  <c:v>11280</c:v>
                </c:pt>
                <c:pt idx="14">
                  <c:v>11583</c:v>
                </c:pt>
              </c:numCache>
            </c:numRef>
          </c:val>
          <c:extLst>
            <c:ext xmlns:c16="http://schemas.microsoft.com/office/drawing/2014/chart" uri="{C3380CC4-5D6E-409C-BE32-E72D297353CC}">
              <c16:uniqueId val="{00000000-F76F-4AE3-8690-7AC4E3EA52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6F-4AE3-8690-7AC4E3EA52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43</c:v>
                </c:pt>
                <c:pt idx="3">
                  <c:v>39</c:v>
                </c:pt>
                <c:pt idx="6">
                  <c:v>36</c:v>
                </c:pt>
                <c:pt idx="9">
                  <c:v>33</c:v>
                </c:pt>
                <c:pt idx="12">
                  <c:v>28</c:v>
                </c:pt>
              </c:numCache>
            </c:numRef>
          </c:val>
          <c:extLst>
            <c:ext xmlns:c16="http://schemas.microsoft.com/office/drawing/2014/chart" uri="{C3380CC4-5D6E-409C-BE32-E72D297353CC}">
              <c16:uniqueId val="{00000002-F76F-4AE3-8690-7AC4E3EA52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6F-4AE3-8690-7AC4E3EA52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2189</c:v>
                </c:pt>
                <c:pt idx="3">
                  <c:v>2288</c:v>
                </c:pt>
                <c:pt idx="6">
                  <c:v>2383</c:v>
                </c:pt>
                <c:pt idx="9">
                  <c:v>2238</c:v>
                </c:pt>
                <c:pt idx="12">
                  <c:v>2021</c:v>
                </c:pt>
              </c:numCache>
            </c:numRef>
          </c:val>
          <c:extLst>
            <c:ext xmlns:c16="http://schemas.microsoft.com/office/drawing/2014/chart" uri="{C3380CC4-5D6E-409C-BE32-E72D297353CC}">
              <c16:uniqueId val="{00000004-F76F-4AE3-8690-7AC4E3EA52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143</c:v>
                </c:pt>
                <c:pt idx="3">
                  <c:v>143</c:v>
                </c:pt>
                <c:pt idx="6">
                  <c:v>143</c:v>
                </c:pt>
                <c:pt idx="9">
                  <c:v>143</c:v>
                </c:pt>
                <c:pt idx="12">
                  <c:v>143</c:v>
                </c:pt>
              </c:numCache>
            </c:numRef>
          </c:val>
          <c:extLst>
            <c:ext xmlns:c16="http://schemas.microsoft.com/office/drawing/2014/chart" uri="{C3380CC4-5D6E-409C-BE32-E72D297353CC}">
              <c16:uniqueId val="{00000005-F76F-4AE3-8690-7AC4E3EA52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6F-4AE3-8690-7AC4E3EA52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14192</c:v>
                </c:pt>
                <c:pt idx="3">
                  <c:v>12321</c:v>
                </c:pt>
                <c:pt idx="6">
                  <c:v>11909</c:v>
                </c:pt>
                <c:pt idx="9">
                  <c:v>11369</c:v>
                </c:pt>
                <c:pt idx="12">
                  <c:v>11250</c:v>
                </c:pt>
              </c:numCache>
            </c:numRef>
          </c:val>
          <c:extLst>
            <c:ext xmlns:c16="http://schemas.microsoft.com/office/drawing/2014/chart" uri="{C3380CC4-5D6E-409C-BE32-E72D297353CC}">
              <c16:uniqueId val="{00000007-F76F-4AE3-8690-7AC4E3EA52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2779</c:v>
                </c:pt>
                <c:pt idx="2">
                  <c:v>#N/A</c:v>
                </c:pt>
                <c:pt idx="3">
                  <c:v>#N/A</c:v>
                </c:pt>
                <c:pt idx="4">
                  <c:v>2209</c:v>
                </c:pt>
                <c:pt idx="5">
                  <c:v>#N/A</c:v>
                </c:pt>
                <c:pt idx="6">
                  <c:v>#N/A</c:v>
                </c:pt>
                <c:pt idx="7">
                  <c:v>2274</c:v>
                </c:pt>
                <c:pt idx="8">
                  <c:v>#N/A</c:v>
                </c:pt>
                <c:pt idx="9">
                  <c:v>#N/A</c:v>
                </c:pt>
                <c:pt idx="10">
                  <c:v>2503</c:v>
                </c:pt>
                <c:pt idx="11">
                  <c:v>#N/A</c:v>
                </c:pt>
                <c:pt idx="12">
                  <c:v>#N/A</c:v>
                </c:pt>
                <c:pt idx="13">
                  <c:v>1859</c:v>
                </c:pt>
                <c:pt idx="14">
                  <c:v>#N/A</c:v>
                </c:pt>
              </c:numCache>
            </c:numRef>
          </c:val>
          <c:smooth val="0"/>
          <c:extLst>
            <c:ext xmlns:c16="http://schemas.microsoft.com/office/drawing/2014/chart" uri="{C3380CC4-5D6E-409C-BE32-E72D297353CC}">
              <c16:uniqueId val="{00000008-F76F-4AE3-8690-7AC4E3EA52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92180</c:v>
                </c:pt>
                <c:pt idx="5">
                  <c:v>91220</c:v>
                </c:pt>
                <c:pt idx="8">
                  <c:v>91152</c:v>
                </c:pt>
                <c:pt idx="11">
                  <c:v>93393</c:v>
                </c:pt>
                <c:pt idx="14">
                  <c:v>92553</c:v>
                </c:pt>
              </c:numCache>
            </c:numRef>
          </c:val>
          <c:extLst>
            <c:ext xmlns:c16="http://schemas.microsoft.com/office/drawing/2014/chart" uri="{C3380CC4-5D6E-409C-BE32-E72D297353CC}">
              <c16:uniqueId val="{00000000-21C3-47E6-973D-0DB2D7F210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28419</c:v>
                </c:pt>
                <c:pt idx="5">
                  <c:v>33065</c:v>
                </c:pt>
                <c:pt idx="8">
                  <c:v>33998</c:v>
                </c:pt>
                <c:pt idx="11">
                  <c:v>34903</c:v>
                </c:pt>
                <c:pt idx="14">
                  <c:v>34681</c:v>
                </c:pt>
              </c:numCache>
            </c:numRef>
          </c:val>
          <c:extLst>
            <c:ext xmlns:c16="http://schemas.microsoft.com/office/drawing/2014/chart" uri="{C3380CC4-5D6E-409C-BE32-E72D297353CC}">
              <c16:uniqueId val="{00000001-21C3-47E6-973D-0DB2D7F210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25439</c:v>
                </c:pt>
                <c:pt idx="5">
                  <c:v>27943</c:v>
                </c:pt>
                <c:pt idx="8">
                  <c:v>28104</c:v>
                </c:pt>
                <c:pt idx="11">
                  <c:v>28564</c:v>
                </c:pt>
                <c:pt idx="14">
                  <c:v>28198</c:v>
                </c:pt>
              </c:numCache>
            </c:numRef>
          </c:val>
          <c:extLst>
            <c:ext xmlns:c16="http://schemas.microsoft.com/office/drawing/2014/chart" uri="{C3380CC4-5D6E-409C-BE32-E72D297353CC}">
              <c16:uniqueId val="{00000002-21C3-47E6-973D-0DB2D7F210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C3-47E6-973D-0DB2D7F210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C3-47E6-973D-0DB2D7F210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85</c:v>
                </c:pt>
                <c:pt idx="3">
                  <c:v>80</c:v>
                </c:pt>
                <c:pt idx="6">
                  <c:v>117</c:v>
                </c:pt>
                <c:pt idx="9">
                  <c:v>90</c:v>
                </c:pt>
                <c:pt idx="12">
                  <c:v>108</c:v>
                </c:pt>
              </c:numCache>
            </c:numRef>
          </c:val>
          <c:extLst>
            <c:ext xmlns:c16="http://schemas.microsoft.com/office/drawing/2014/chart" uri="{C3380CC4-5D6E-409C-BE32-E72D297353CC}">
              <c16:uniqueId val="{00000005-21C3-47E6-973D-0DB2D7F210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16332</c:v>
                </c:pt>
                <c:pt idx="3">
                  <c:v>15647</c:v>
                </c:pt>
                <c:pt idx="6">
                  <c:v>14029</c:v>
                </c:pt>
                <c:pt idx="9">
                  <c:v>14006</c:v>
                </c:pt>
                <c:pt idx="12">
                  <c:v>13454</c:v>
                </c:pt>
              </c:numCache>
            </c:numRef>
          </c:val>
          <c:extLst>
            <c:ext xmlns:c16="http://schemas.microsoft.com/office/drawing/2014/chart" uri="{C3380CC4-5D6E-409C-BE32-E72D297353CC}">
              <c16:uniqueId val="{00000006-21C3-47E6-973D-0DB2D7F210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1C3-47E6-973D-0DB2D7F210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24146</c:v>
                </c:pt>
                <c:pt idx="3">
                  <c:v>24202</c:v>
                </c:pt>
                <c:pt idx="6">
                  <c:v>24578</c:v>
                </c:pt>
                <c:pt idx="9">
                  <c:v>25565</c:v>
                </c:pt>
                <c:pt idx="12">
                  <c:v>26030</c:v>
                </c:pt>
              </c:numCache>
            </c:numRef>
          </c:val>
          <c:extLst>
            <c:ext xmlns:c16="http://schemas.microsoft.com/office/drawing/2014/chart" uri="{C3380CC4-5D6E-409C-BE32-E72D297353CC}">
              <c16:uniqueId val="{00000008-21C3-47E6-973D-0DB2D7F210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1312</c:v>
                </c:pt>
              </c:numCache>
            </c:numRef>
          </c:val>
          <c:extLst>
            <c:ext xmlns:c16="http://schemas.microsoft.com/office/drawing/2014/chart" uri="{C3380CC4-5D6E-409C-BE32-E72D297353CC}">
              <c16:uniqueId val="{00000009-21C3-47E6-973D-0DB2D7F210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114163</c:v>
                </c:pt>
                <c:pt idx="3">
                  <c:v>112222</c:v>
                </c:pt>
                <c:pt idx="6">
                  <c:v>111468</c:v>
                </c:pt>
                <c:pt idx="9">
                  <c:v>116645</c:v>
                </c:pt>
                <c:pt idx="12">
                  <c:v>114203</c:v>
                </c:pt>
              </c:numCache>
            </c:numRef>
          </c:val>
          <c:extLst>
            <c:ext xmlns:c16="http://schemas.microsoft.com/office/drawing/2014/chart" uri="{C3380CC4-5D6E-409C-BE32-E72D297353CC}">
              <c16:uniqueId val="{0000000A-21C3-47E6-973D-0DB2D7F210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8689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1C3-47E6-973D-0DB2D7F210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4577</c:v>
                </c:pt>
                <c:pt idx="1">
                  <c:v>5567</c:v>
                </c:pt>
                <c:pt idx="2">
                  <c:v>5671</c:v>
                </c:pt>
              </c:numCache>
            </c:numRef>
          </c:val>
          <c:extLst>
            <c:ext xmlns:c16="http://schemas.microsoft.com/office/drawing/2014/chart" uri="{C3380CC4-5D6E-409C-BE32-E72D297353CC}">
              <c16:uniqueId val="{00000000-D26C-41DF-BC6D-8067FD1A35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3508</c:v>
                </c:pt>
                <c:pt idx="1">
                  <c:v>3447</c:v>
                </c:pt>
                <c:pt idx="2">
                  <c:v>3386</c:v>
                </c:pt>
              </c:numCache>
            </c:numRef>
          </c:val>
          <c:extLst>
            <c:ext xmlns:c16="http://schemas.microsoft.com/office/drawing/2014/chart" uri="{C3380CC4-5D6E-409C-BE32-E72D297353CC}">
              <c16:uniqueId val="{00000001-D26C-41DF-BC6D-8067FD1A35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14347</c:v>
                </c:pt>
                <c:pt idx="1">
                  <c:v>12970</c:v>
                </c:pt>
                <c:pt idx="2">
                  <c:v>12421</c:v>
                </c:pt>
              </c:numCache>
            </c:numRef>
          </c:val>
          <c:extLst>
            <c:ext xmlns:c16="http://schemas.microsoft.com/office/drawing/2014/chart" uri="{C3380CC4-5D6E-409C-BE32-E72D297353CC}">
              <c16:uniqueId val="{00000002-D26C-41DF-BC6D-8067FD1A35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{9624997F-E850-412B-863E-6D393C64DB09}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066-4486-8DC1-043D50DC71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{61366AC6-3E75-4EB3-BAFA-88C7CD30916D}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66-4486-8DC1-043D50DC71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{81A76467-5230-4990-8B9C-1E397A2AC10D}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66-4486-8DC1-043D50DC71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{F539EB6B-5968-4544-9410-596C3AB91C3B}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66-4486-8DC1-043D50DC71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{87D1D7C2-88AB-4E4B-910E-CD871C138F92}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66-4486-8DC1-043D50DC716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{10B35D9C-ACA4-4306-B09D-6E56302EFC85}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066-4486-8DC1-043D50DC716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{52BE6704-FC6D-4D78-8055-F8142CF1690D}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066-4486-8DC1-043D50DC716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{C0140E21-A074-47A8-B65B-73A6BBAA51D1}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066-4486-8DC1-043D50DC716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{57963CF8-DC67-4109-8252-22F9ECC8337F}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066-4486-8DC1-043D50DC71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61.6</c:v>
                </c:pt>
                <c:pt idx="16">
                  <c:v>63</c:v>
                </c:pt>
                <c:pt idx="24">
                  <c:v>62.9</c:v>
                </c:pt>
                <c:pt idx="32">
                  <c:v>64</c:v>
                </c:pt>
              </c:numCache>
            </c:numRef>
          </c:xVal>
          <c:yVal>
            <c:numRef>
              <c:f>公会計指標分析・財政指標組合せ分析表!$BP$51:$DC$51</c:f>
              <c:numCache>
                <c:formatCode>#,##0.0;"▲ "#,##0.0</c:formatCode>
                <c:ptCount val="40"/>
                <c:pt idx="0">
                  <c:v>16.600000000000001</c:v>
                </c:pt>
              </c:numCache>
            </c:numRef>
          </c:yVal>
          <c:smooth val="0"/>
          <c:extLst>
            <c:ext xmlns:c16="http://schemas.microsoft.com/office/drawing/2014/chart" uri="{C3380CC4-5D6E-409C-BE32-E72D297353CC}">
              <c16:uniqueId val="{00000009-4066-4486-8DC1-043D50DC71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{C09513EB-B5A5-42DA-9BF8-3997862ADF83}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066-4486-8DC1-043D50DC71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{B3C5C114-223A-489E-A6C1-67C215218E95}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66-4486-8DC1-043D50DC71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{DAEA655E-0B6A-4C76-A4B2-1AD102FDA6D1}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66-4486-8DC1-043D50DC71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{D74C18D1-C5B8-4C4B-A4EA-5D8DBF570693}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66-4486-8DC1-043D50DC71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{9723F491-0FA5-45C2-BF43-ACCDD8EC46FD}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66-4486-8DC1-043D50DC716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{8F1EF6DE-620D-4E06-8413-ED7AD86A44D7}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066-4486-8DC1-043D50DC716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{D75BE89E-1A5A-40C8-A11E-6434270EFB7C}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066-4486-8DC1-043D50DC716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{87B561B0-5D90-411D-92A9-5CC6E62575B0}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066-4486-8DC1-043D50DC716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{A4DB2301-1F85-40EC-AA83-8D5D3DCC4500}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066-4486-8DC1-043D50DC71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4066-4486-8DC1-043D50DC7163}"/>
            </c:ext>
          </c:extLst>
        </c:ser>
        <c:dLbls>
          <c:showLegendKey val="0"/>
          <c:showVal val="1"/>
          <c:showCatName val="0"/>
          <c:showSerName val="0"/>
          <c:showPercent val="0"/>
          <c:showBubbleSize val="0"/>
        </c:dLbls>
        <c:axId val="46179840"/>
        <c:axId val="46181760"/>
      </c:scatterChart>
      <c:valAx>
        <c:axId val="46179840"/>
        <c:scaling>
          <c:orientation val="maxMin"/>
          <c:max val="63"/>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{79582762-563D-40D8-A554-563B7FF0DEE8}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02E-45C9-8B02-0C8B5F5CD3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{1387A2E3-E250-4AFE-AE15-B24531EEE104}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2E-45C9-8B02-0C8B5F5CD3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{19992BC5-30DD-403B-86D6-6AE8DD0068E7}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2E-45C9-8B02-0C8B5F5CD3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{E0CEEDAC-0AF5-4000-A4D1-90D455A31E56}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2E-45C9-8B02-0C8B5F5CD3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{E7C19E05-BD0E-4034-BC19-E4A077C25B98}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2E-45C9-8B02-0C8B5F5CD31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{FC012961-4BF2-45B4-A174-E3B642BAD0FF}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02E-45C9-8B02-0C8B5F5CD31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{9E111D1D-EFD5-4E4B-AA0D-ED874AED5B10}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02E-45C9-8B02-0C8B5F5CD31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{6C7CF8E3-E4C8-4632-AEFB-6377A6F7EDF2}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02E-45C9-8B02-0C8B5F5CD31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{6713A536-2C16-463E-8AD0-8C863B6286FC}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02E-45C9-8B02-0C8B5F5CD3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5.2</c:v>
                </c:pt>
                <c:pt idx="16">
                  <c:v>4.5999999999999996</c:v>
                </c:pt>
                <c:pt idx="24">
                  <c:v>4.5</c:v>
                </c:pt>
                <c:pt idx="32">
                  <c:v>4.3</c:v>
                </c:pt>
              </c:numCache>
            </c:numRef>
          </c:xVal>
          <c:yVal>
            <c:numRef>
              <c:f>公会計指標分析・財政指標組合せ分析表!$BP$73:$DC$73</c:f>
              <c:numCache>
                <c:formatCode>#,##0.0;"▲ "#,##0.0</c:formatCode>
                <c:ptCount val="40"/>
                <c:pt idx="0">
                  <c:v>16.600000000000001</c:v>
                </c:pt>
              </c:numCache>
            </c:numRef>
          </c:yVal>
          <c:smooth val="0"/>
          <c:extLst>
            <c:ext xmlns:c16="http://schemas.microsoft.com/office/drawing/2014/chart" uri="{C3380CC4-5D6E-409C-BE32-E72D297353CC}">
              <c16:uniqueId val="{00000009-702E-45C9-8B02-0C8B5F5CD3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{0CC410E7-CFC6-44FB-87E3-6038CB74CB3A}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02E-45C9-8B02-0C8B5F5CD3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{0FD7B9E6-66B8-4AC4-82A9-CFCE7CD223DC}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2E-45C9-8B02-0C8B5F5CD3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{3E405475-96EC-4B52-9C68-1F502AE8C024}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2E-45C9-8B02-0C8B5F5CD3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{5547FF30-F5CD-4AB1-AD6D-D255D19A0363}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2E-45C9-8B02-0C8B5F5CD3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{BC3B4D4D-9D5E-4D12-8B87-B3B4B6158D3F}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2E-45C9-8B02-0C8B5F5CD31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{645A530F-E3D9-43B6-A6D2-8E4301AB105B}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02E-45C9-8B02-0C8B5F5CD31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{3D0C67B6-A6E0-4EB7-AC92-FE93E4902DDC}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02E-45C9-8B02-0C8B5F5CD31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{9C61DDE3-7A00-45FE-B55B-AAE337DA1831}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02E-45C9-8B02-0C8B5F5CD31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{07987ADE-CFDB-4EEA-8B80-CDA92F363841}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02E-45C9-8B02-0C8B5F5CD3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702E-45C9-8B02-0C8B5F5CD31C}"/>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元利償還金等については、前年度と比較して約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千万円減少した。これは主に、一般会計等にかかる元利償還金について、地方債の計画的な発行に努めた結果、元金償還額が減となったことによるものである。</a:t>
          </a:r>
        </a:p>
        <a:p>
          <a:r>
            <a:rPr kumimoji="1" lang="ja-JP" altLang="en-US" sz="1200">
              <a:latin typeface="ＭＳ ゴシック" pitchFamily="49" charset="-128"/>
              <a:ea typeface="ＭＳ ゴシック" pitchFamily="49" charset="-128"/>
            </a:rPr>
            <a:t>　また、控除財源である算入公債費等については、前年度比で約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億円の減となった。これは交付税措置のある公債費相当額が減少したためである。</a:t>
          </a:r>
        </a:p>
        <a:p>
          <a:r>
            <a:rPr kumimoji="1" lang="ja-JP" altLang="en-US" sz="1200">
              <a:latin typeface="ＭＳ ゴシック" pitchFamily="49" charset="-128"/>
              <a:ea typeface="ＭＳ ゴシック" pitchFamily="49" charset="-128"/>
            </a:rPr>
            <a:t>　分子合計では前年度と比較して約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千万円の減となり、平成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年から令和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か年平均で算出した令和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年度の実質公債費比率は</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％となり、令和元年度の</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ポイント好転している。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満期一括償還方式の地方債に係る減債基金積み立て相当額に対する、実際の減債基金積立残高は、償還に必要な額を確保できている。今後も、将来の償還財源の計画的な確保に努めていく。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将来負担額については、一般会計等に係る地方債の現在高が</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千万円減少した。プライマリーバランスの黒字の達成や令和元年度末でし尿処理施設の償還したことなどが主な要因である。また、公営企業債等繰入見込額が、下水道事業で</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千万円増加したことなどにより、前年度と比較して計</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千万円の増となった。</a:t>
          </a:r>
        </a:p>
        <a:p>
          <a:r>
            <a:rPr kumimoji="1" lang="ja-JP" altLang="en-US" sz="1200">
              <a:latin typeface="ＭＳ ゴシック" pitchFamily="49" charset="-128"/>
              <a:ea typeface="ＭＳ ゴシック" pitchFamily="49" charset="-128"/>
            </a:rPr>
            <a:t>　また、控除財源である充当可能財源等については、基準財政需要額算入見込額が地方債残高の減少に伴い、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千万円の減となり、減債基金の減などにより充当可能基金が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千万円の減となったことや、都市計画税や公営住宅使用料の充当可能特定歳入が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千万円の減となったことにより、計</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億円の減となり、分子合計では前年度と比較して</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億円の増となった。</a:t>
          </a:r>
        </a:p>
        <a:p>
          <a:r>
            <a:rPr kumimoji="1" lang="ja-JP" altLang="en-US" sz="1200">
              <a:latin typeface="ＭＳ ゴシック" pitchFamily="49" charset="-128"/>
              <a:ea typeface="ＭＳ ゴシック" pitchFamily="49" charset="-128"/>
            </a:rPr>
            <a:t>　この結果、充当可能財源が諸頼負担額を上回っておりマイナスとなり、前年度比でマイナス比率は低下しているものの、引き続き将来負担比率は「－」となった。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地域再生事業積立や都市計画税余剰分積立などにより増、ふるさと佐世保元気基金が増となったものの、減債基金において、非常用電源整備事業償還繰出などにより減、災害補てん基金において取り崩しを行ったことで、基金全体としては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施設整備基金では、今後策定される公共施設の再編に関する実施計画に基づき、計画的に運用していく。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合併市町村振興基金：地域住民の連帯の強化及び地域振興等に資する事業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施設整備基金：施設の整備を推進し、市民の安全及び行政サービスの向上に資する事業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ふるさと佐世保元気基金：恵まれた自然とともに市民が元気で輝くまちづくりに資する事業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施設整備基金において、本庁舎のリニューアル事業、公民館等整備事業、小学校校舎改築・長寿命化事業等に充当したことから減となった。また、ふるさと納税寄附金を原資とするふるさと佐世保元気基金において、寄附金の増に伴い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施設整備基金：今後策定される公共施設の再編に関する実施計画に基づき計画的に運用していく。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ふるさと佐世保元気基金：寄附者が寄附の際に選択された４つの活用方法に沿った運用を行う。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令和２年度は、地方創生事業への充当などにより取り崩したものの、地域再生事業積立や都市計画税余剰分積み立てなどにより、残高は増となった。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減債基金の減は、条例積立と運用益によるものである。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FA4A9D5-4F8F-4287-B643-546B17504A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529D97-DFFB-4C8F-97CE-8BCA79FB71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E1B3AF3C-C5BE-4464-9D06-DFB20C3C21A5}"/>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4B1167A7-9D83-4629-9725-62FF97B11BB3}"/>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7CAF74BD-4BE6-4F68-897E-58987791FB6D}"/>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73FCB0A3-8463-49C9-B271-4B72963FB313}"/>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11420746-CFF8-4645-BAA0-F662D7923842}"/>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8B6AEAB7-A08C-45FB-81F6-3D459E70C87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696A0BD9-42EA-4EC8-91A1-B8B4659D322F}"/>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94E7C6D1-9E36-4C47-BD7E-B5C86E5904B2}"/>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BF4F27C6-F0F9-4DA2-A550-A6DA798372B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CB984379-B690-4583-AE73-152E687C8F9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FBC55543-73BE-484F-9AB7-4F8E4085A58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DD59DDC9-72DF-4112-BAA7-5CDF04D9B4E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26744782-BC69-4E9B-B53B-C02EE79C996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B21EEA0D-FB1A-4921-80FF-ED46E36A9F9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95D4D71F-7686-4752-A01A-90B5A18D50B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461ACBC-0A4E-4D27-8335-222BA2E9162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684DBA09-5BD1-4CFA-BFD5-63CB96CCC69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11492D1-3882-41C9-8C63-3C71CCDC714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246,441
244,593
426.01
157,063,195
151,357,527
4,631,981
60,375,435
108,166,883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96C9199-9BB8-4178-A8EF-732FCC7A0F7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C3F28E5A-2B60-47D0-AF3F-4B4DEBAFEAC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AEAE8F49-A9C5-4F31-B356-21F8E366D37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AE4EB438-9DE2-45C6-997A-014D10524BF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56B29EEC-36D5-4BCC-AF24-ED436C835D1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3E151F17-0929-4A7C-A5E6-C598A1D1CF7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DF0E6728-9FB7-4FA3-9D11-3CC71AC144E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CD1997B1-051E-4B1C-8A7B-57B1731CB7E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B98577C9-94CB-43D9-B6F7-F777B497F5C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3DDAA116-E555-4D3F-A7E8-F4702EE02AA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8E55A45E-8554-4B6A-8DE2-A651DE6C7BA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793738C1-74C0-4568-AA18-9AE05EB7BE1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61553B04-4FBB-4400-85D0-A8AB9FB78E2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B30B1797-D663-4F8F-8FEC-29E80449BD7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9F3AB333-92B7-4081-8E6C-DC3D1017E98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D4A975C9-94E8-41FD-915E-F1E124B283E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28F2E9F-2393-4F6E-AC14-DAE4101F19B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8EB46028-BD26-4427-A260-072FA4C0081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B37F1509-9B83-4E4D-A1CC-021FDAB70CA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CF3BD36C-6F09-4A03-9A57-3E4FBEC6FA6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5323F796-6B30-4468-82FF-A4EE4338CF94}"/>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32399764-6739-484D-97DA-F824782945B9}"/>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A60F3CDE-2694-4ECA-94A7-1C2F887098A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CFC9451-6872-495B-B811-07B5F04AD59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528DD308-EC99-4A4C-B7D1-7B3663F463B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96B4906-74CF-4C27-8C13-EACA711436A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5627C6C6-640B-4E37-9F62-2CBA33146BE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ECFBFBDE-5C1E-4B65-A31F-F4520A329CB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A68CAB97-66D8-4073-8DF5-44A4D9E0D13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7A952B64-843D-460C-9A36-0CF20D26215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E6ECF625-D733-46D1-AC5A-D84228977DC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24F9B4D3-02CD-4C28-9633-2DE6A24E6BA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F32B5CF2-CF58-4011-A4F5-CAF82CB63BA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DF924BD-E27D-45D9-B084-171E8D066563}"/>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4550CE87-D796-4D3E-9400-9D795EA1C3C2}"/>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有形固定資産減価償却率は、類似団体内平均値より高い水準にあるが、現在平成２８年度に策定した「佐世保市公共施設等総合管理計画」に基づき、計画的な施設の改善に努めている。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今回、類似団体類似団体内平均値との減価償却率の差は前回の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ポイントへ拡大しているが、佐世保市では長寿命化対策に基づき、施設機能の集約化・複合化や廃止、または老朽化した施設の改修を実施しており、引き続き取組みを継続していく。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0354373-5D94-41E7-89E4-58E65E7DA64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E5A9198-ADF3-469B-8674-F90600CB362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71DB147B-5707-4FBA-8D25-5D6563FAF6D3}"/>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AB0405AD-1C2E-49D5-8A2E-AA82EC0A578E}"/>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35385443-165E-4834-88AC-EF7A74045B3E}"/>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3671F17C-0256-4E08-90F2-978D6A41BFA5}"/>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BA3FC166-0E6C-4181-A582-5C401A47D8ED}"/>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35EB28B3-7C1B-413B-B5EC-EDFEE70525CE}"/>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2A26CFB4-19CE-4682-A39E-D0637AB3E505}"/>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3A8FBB47-26CE-4616-BB92-7D94C2FD155F}"/>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318EB03A-3DC8-4889-98A6-4FCBE9678668}"/>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93D522FC-8BD7-4331-A0BC-F56DB4BE34FA}"/>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959E8DE3-69D6-4524-862B-81410DEB5036}"/>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A2537FD-2AD3-4324-BAE9-9DCABC1D85D1}"/>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4679AB4-5647-4DCF-A600-E9900B162AB3}"/>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F25C140-58E6-45AA-B172-F54201660B9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73" name="直線コネクタ 72">
          <a:extLst>
            <a:ext uri="{FF2B5EF4-FFF2-40B4-BE49-F238E27FC236}">
              <a16:creationId xmlns:a16="http://schemas.microsoft.com/office/drawing/2014/main" id="{9B58A1B1-D2EB-4AC2-AE4D-C1C52A056181}"/>
            </a:ext>
          </a:extLst>
        </xdr:cNvPr>
        <xdr:cNvCxnSpPr/>
      </xdr:nvCxnSpPr>
      <xdr:spPr>
        <a:xfrm flipV="1">
          <a:off x="4760595" y="4642062"/>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4" name="有形固定資産減価償却率最小値テキスト">
          <a:extLst>
            <a:ext uri="{FF2B5EF4-FFF2-40B4-BE49-F238E27FC236}">
              <a16:creationId xmlns:a16="http://schemas.microsoft.com/office/drawing/2014/main" id="{B8441FF6-5211-4850-AFCB-1222E95D9BB7}"/>
            </a:ext>
          </a:extLst>
        </xdr:cNvPr>
        <xdr:cNvSpPr txBox="1"/>
      </xdr:nvSpPr>
      <xdr:spPr>
        <a:xfrm>
          <a:off x="4813300"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5" name="直線コネクタ 74">
          <a:extLst>
            <a:ext uri="{FF2B5EF4-FFF2-40B4-BE49-F238E27FC236}">
              <a16:creationId xmlns:a16="http://schemas.microsoft.com/office/drawing/2014/main" id="{FD4C6BB4-BC11-4F86-AEA1-C541163A7381}"/>
            </a:ext>
          </a:extLst>
        </xdr:cNvPr>
        <xdr:cNvCxnSpPr/>
      </xdr:nvCxnSpPr>
      <xdr:spPr>
        <a:xfrm>
          <a:off x="4673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76" name="有形固定資産減価償却率最大値テキスト">
          <a:extLst>
            <a:ext uri="{FF2B5EF4-FFF2-40B4-BE49-F238E27FC236}">
              <a16:creationId xmlns:a16="http://schemas.microsoft.com/office/drawing/2014/main" id="{9E21CD44-B1D7-45DE-8FFF-DA76239B06EF}"/>
            </a:ext>
          </a:extLst>
        </xdr:cNvPr>
        <xdr:cNvSpPr txBox="1"/>
      </xdr:nvSpPr>
      <xdr:spPr>
        <a:xfrm>
          <a:off x="4813300" y="4417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77" name="直線コネクタ 76">
          <a:extLst>
            <a:ext uri="{FF2B5EF4-FFF2-40B4-BE49-F238E27FC236}">
              <a16:creationId xmlns:a16="http://schemas.microsoft.com/office/drawing/2014/main" id="{1709D14F-4FEA-480D-A544-B28F8A5E6F92}"/>
            </a:ext>
          </a:extLst>
        </xdr:cNvPr>
        <xdr:cNvCxnSpPr/>
      </xdr:nvCxnSpPr>
      <xdr:spPr>
        <a:xfrm>
          <a:off x="4673600" y="464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8" name="有形固定資産減価償却率平均値テキスト">
          <a:extLst>
            <a:ext uri="{FF2B5EF4-FFF2-40B4-BE49-F238E27FC236}">
              <a16:creationId xmlns:a16="http://schemas.microsoft.com/office/drawing/2014/main" id="{EF689560-F858-4317-95F0-C40473F6159F}"/>
            </a:ext>
          </a:extLst>
        </xdr:cNvPr>
        <xdr:cNvSpPr txBox="1"/>
      </xdr:nvSpPr>
      <xdr:spPr>
        <a:xfrm>
          <a:off x="4813300" y="5155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9" name="フローチャート: 判断 78">
          <a:extLst>
            <a:ext uri="{FF2B5EF4-FFF2-40B4-BE49-F238E27FC236}">
              <a16:creationId xmlns:a16="http://schemas.microsoft.com/office/drawing/2014/main" id="{265F51BA-93C1-4D0B-932D-9ADAB80FD2BD}"/>
            </a:ext>
          </a:extLst>
        </xdr:cNvPr>
        <xdr:cNvSpPr/>
      </xdr:nvSpPr>
      <xdr:spPr>
        <a:xfrm>
          <a:off x="47117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80" name="フローチャート: 判断 79">
          <a:extLst>
            <a:ext uri="{FF2B5EF4-FFF2-40B4-BE49-F238E27FC236}">
              <a16:creationId xmlns:a16="http://schemas.microsoft.com/office/drawing/2014/main" id="{BF306756-D898-4DB7-9F1A-EA39A32C80BC}"/>
            </a:ext>
          </a:extLst>
        </xdr:cNvPr>
        <xdr:cNvSpPr/>
      </xdr:nvSpPr>
      <xdr:spPr>
        <a:xfrm>
          <a:off x="4000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1" name="フローチャート: 判断 80">
          <a:extLst>
            <a:ext uri="{FF2B5EF4-FFF2-40B4-BE49-F238E27FC236}">
              <a16:creationId xmlns:a16="http://schemas.microsoft.com/office/drawing/2014/main" id="{DA0EB888-801E-441F-88A2-2D42C191ED4D}"/>
            </a:ext>
          </a:extLst>
        </xdr:cNvPr>
        <xdr:cNvSpPr/>
      </xdr:nvSpPr>
      <xdr:spPr>
        <a:xfrm>
          <a:off x="3238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2" name="フローチャート: 判断 81">
          <a:extLst>
            <a:ext uri="{FF2B5EF4-FFF2-40B4-BE49-F238E27FC236}">
              <a16:creationId xmlns:a16="http://schemas.microsoft.com/office/drawing/2014/main" id="{D4A0520C-BCA6-4DC0-99B5-7CA5876DC77F}"/>
            </a:ext>
          </a:extLst>
        </xdr:cNvPr>
        <xdr:cNvSpPr/>
      </xdr:nvSpPr>
      <xdr:spPr>
        <a:xfrm>
          <a:off x="2476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3" name="フローチャート: 判断 82">
          <a:extLst>
            <a:ext uri="{FF2B5EF4-FFF2-40B4-BE49-F238E27FC236}">
              <a16:creationId xmlns:a16="http://schemas.microsoft.com/office/drawing/2014/main" id="{F42D8904-FA77-4AC1-AEB1-39E4C3AD105A}"/>
            </a:ext>
          </a:extLst>
        </xdr:cNvPr>
        <xdr:cNvSpPr/>
      </xdr:nvSpPr>
      <xdr:spPr>
        <a:xfrm>
          <a:off x="1714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F2492CF-3587-4545-B065-7B547A5972F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185054E-908D-4723-AB89-51F5431D6AA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4F1E39C-35CE-49F1-824B-E595417DCB3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2832B3A-416F-4474-99A2-D23B01D5E91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BC82648-24D8-4A1D-A146-D4CF7AFA64D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39158</xdr:rowOff>
    </xdr:from>
    <xdr:to>
      <xdr:col>23</xdr:col>
      <xdr:colOff>136525</xdr:colOff>
      <xdr:row>31</xdr:row>
      <xdr:rowOff>140758</xdr:rowOff>
    </xdr:to>
    <xdr:sp macro="" textlink="">
      <xdr:nvSpPr>
        <xdr:cNvPr id="89" name="楕円 88">
          <a:extLst>
            <a:ext uri="{FF2B5EF4-FFF2-40B4-BE49-F238E27FC236}">
              <a16:creationId xmlns:a16="http://schemas.microsoft.com/office/drawing/2014/main" id="{48D486F3-C6A9-4B6D-B71C-85F9F95FAE99}"/>
            </a:ext>
          </a:extLst>
        </xdr:cNvPr>
        <xdr:cNvSpPr/>
      </xdr:nvSpPr>
      <xdr:spPr>
        <a:xfrm>
          <a:off x="4711700" y="53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17585</xdr:rowOff>
    </xdr:from>
    <xdr:ext cx="405111" cy="259045"/>
    <xdr:sp macro="" textlink="">
      <xdr:nvSpPr>
        <xdr:cNvPr id="90" name="有形固定資産減価償却率該当値テキスト">
          <a:extLst>
            <a:ext uri="{FF2B5EF4-FFF2-40B4-BE49-F238E27FC236}">
              <a16:creationId xmlns:a16="http://schemas.microsoft.com/office/drawing/2014/main" id="{A9EAA1C4-C3A5-42A2-8441-4E168B4AAB34}"/>
            </a:ext>
          </a:extLst>
        </xdr:cNvPr>
        <xdr:cNvSpPr txBox="1"/>
      </xdr:nvSpPr>
      <xdr:spPr>
        <a:xfrm>
          <a:off x="4813300" y="53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171027</xdr:rowOff>
    </xdr:from>
    <xdr:to>
      <xdr:col>19</xdr:col>
      <xdr:colOff>187325</xdr:colOff>
      <xdr:row>31</xdr:row>
      <xdr:rowOff>101177</xdr:rowOff>
    </xdr:to>
    <xdr:sp macro="" textlink="">
      <xdr:nvSpPr>
        <xdr:cNvPr id="91" name="楕円 90">
          <a:extLst>
            <a:ext uri="{FF2B5EF4-FFF2-40B4-BE49-F238E27FC236}">
              <a16:creationId xmlns:a16="http://schemas.microsoft.com/office/drawing/2014/main" id="{9726896E-5BD6-433A-92E8-9D375A2459D0}"/>
            </a:ext>
          </a:extLst>
        </xdr:cNvPr>
        <xdr:cNvSpPr/>
      </xdr:nvSpPr>
      <xdr:spPr>
        <a:xfrm>
          <a:off x="4000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50377</xdr:rowOff>
    </xdr:from>
    <xdr:to>
      <xdr:col>23</xdr:col>
      <xdr:colOff>85725</xdr:colOff>
      <xdr:row>31</xdr:row>
      <xdr:rowOff>89958</xdr:rowOff>
    </xdr:to>
    <xdr:cxnSp macro="">
      <xdr:nvCxnSpPr>
        <xdr:cNvPr id="92" name="直線コネクタ 91">
          <a:extLst>
            <a:ext uri="{FF2B5EF4-FFF2-40B4-BE49-F238E27FC236}">
              <a16:creationId xmlns:a16="http://schemas.microsoft.com/office/drawing/2014/main" id="{0C29C2D3-D969-4115-9139-2F85E6781E31}"/>
            </a:ext>
          </a:extLst>
        </xdr:cNvPr>
        <xdr:cNvCxnSpPr/>
      </xdr:nvCxnSpPr>
      <xdr:spPr>
        <a:xfrm>
          <a:off x="4051300" y="5365327"/>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93" name="楕円 92">
          <a:extLst>
            <a:ext uri="{FF2B5EF4-FFF2-40B4-BE49-F238E27FC236}">
              <a16:creationId xmlns:a16="http://schemas.microsoft.com/office/drawing/2014/main" id="{6F0A2AE8-3CEE-4BB8-A9C3-AA5AE7DBB13C}"/>
            </a:ext>
          </a:extLst>
        </xdr:cNvPr>
        <xdr:cNvSpPr/>
      </xdr:nvSpPr>
      <xdr:spPr>
        <a:xfrm>
          <a:off x="3238500" y="53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50377</xdr:rowOff>
    </xdr:from>
    <xdr:to>
      <xdr:col>19</xdr:col>
      <xdr:colOff>136525</xdr:colOff>
      <xdr:row>31</xdr:row>
      <xdr:rowOff>53975</xdr:rowOff>
    </xdr:to>
    <xdr:cxnSp macro="">
      <xdr:nvCxnSpPr>
        <xdr:cNvPr id="94" name="直線コネクタ 93">
          <a:extLst>
            <a:ext uri="{FF2B5EF4-FFF2-40B4-BE49-F238E27FC236}">
              <a16:creationId xmlns:a16="http://schemas.microsoft.com/office/drawing/2014/main" id="{7899F417-A2DC-4F5A-AC82-4042058EA347}"/>
            </a:ext>
          </a:extLst>
        </xdr:cNvPr>
        <xdr:cNvCxnSpPr/>
      </xdr:nvCxnSpPr>
      <xdr:spPr>
        <a:xfrm flipV="1">
          <a:off x="3289300" y="536532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124248</xdr:rowOff>
    </xdr:from>
    <xdr:to>
      <xdr:col>11</xdr:col>
      <xdr:colOff>187325</xdr:colOff>
      <xdr:row>31</xdr:row>
      <xdr:rowOff>54398</xdr:rowOff>
    </xdr:to>
    <xdr:sp macro="" textlink="">
      <xdr:nvSpPr>
        <xdr:cNvPr id="95" name="楕円 94">
          <a:extLst>
            <a:ext uri="{FF2B5EF4-FFF2-40B4-BE49-F238E27FC236}">
              <a16:creationId xmlns:a16="http://schemas.microsoft.com/office/drawing/2014/main" id="{66262806-DDAF-42E9-BB39-095C5E7D7841}"/>
            </a:ext>
          </a:extLst>
        </xdr:cNvPr>
        <xdr:cNvSpPr/>
      </xdr:nvSpPr>
      <xdr:spPr>
        <a:xfrm>
          <a:off x="2476500" y="52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3598</xdr:rowOff>
    </xdr:from>
    <xdr:to>
      <xdr:col>15</xdr:col>
      <xdr:colOff>136525</xdr:colOff>
      <xdr:row>31</xdr:row>
      <xdr:rowOff>53975</xdr:rowOff>
    </xdr:to>
    <xdr:cxnSp macro="">
      <xdr:nvCxnSpPr>
        <xdr:cNvPr id="96" name="直線コネクタ 95">
          <a:extLst>
            <a:ext uri="{FF2B5EF4-FFF2-40B4-BE49-F238E27FC236}">
              <a16:creationId xmlns:a16="http://schemas.microsoft.com/office/drawing/2014/main" id="{C5D91D49-F2A8-4B9C-BD75-3589C3F9DB75}"/>
            </a:ext>
          </a:extLst>
        </xdr:cNvPr>
        <xdr:cNvCxnSpPr/>
      </xdr:nvCxnSpPr>
      <xdr:spPr>
        <a:xfrm>
          <a:off x="2527300" y="531854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17145</xdr:rowOff>
    </xdr:to>
    <xdr:sp macro="" textlink="">
      <xdr:nvSpPr>
        <xdr:cNvPr id="97" name="楕円 96">
          <a:extLst>
            <a:ext uri="{FF2B5EF4-FFF2-40B4-BE49-F238E27FC236}">
              <a16:creationId xmlns:a16="http://schemas.microsoft.com/office/drawing/2014/main" id="{CC59D51D-7047-4CDD-982A-D2216DE5906B}"/>
            </a:ext>
          </a:extLst>
        </xdr:cNvPr>
        <xdr:cNvSpPr/>
      </xdr:nvSpPr>
      <xdr:spPr>
        <a:xfrm>
          <a:off x="1714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31</xdr:row>
      <xdr:rowOff>3598</xdr:rowOff>
    </xdr:to>
    <xdr:cxnSp macro="">
      <xdr:nvCxnSpPr>
        <xdr:cNvPr id="98" name="直線コネクタ 97">
          <a:extLst>
            <a:ext uri="{FF2B5EF4-FFF2-40B4-BE49-F238E27FC236}">
              <a16:creationId xmlns:a16="http://schemas.microsoft.com/office/drawing/2014/main" id="{AF56EDF3-232F-4905-B014-BDAF60D5342A}"/>
            </a:ext>
          </a:extLst>
        </xdr:cNvPr>
        <xdr:cNvCxnSpPr/>
      </xdr:nvCxnSpPr>
      <xdr:spPr>
        <a:xfrm>
          <a:off x="1765300" y="5109845"/>
          <a:ext cx="762000" cy="20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9" name="n_1aveValue有形固定資産減価償却率">
          <a:extLst>
            <a:ext uri="{FF2B5EF4-FFF2-40B4-BE49-F238E27FC236}">
              <a16:creationId xmlns:a16="http://schemas.microsoft.com/office/drawing/2014/main" id="{7C07A142-4A0F-4219-97B4-3719EE498060}"/>
            </a:ext>
          </a:extLst>
        </xdr:cNvPr>
        <xdr:cNvSpPr txBox="1"/>
      </xdr:nvSpPr>
      <xdr:spPr>
        <a:xfrm>
          <a:off x="3836044" y="505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100" name="n_2aveValue有形固定資産減価償却率">
          <a:extLst>
            <a:ext uri="{FF2B5EF4-FFF2-40B4-BE49-F238E27FC236}">
              <a16:creationId xmlns:a16="http://schemas.microsoft.com/office/drawing/2014/main" id="{AF8AF1E2-1E4B-4189-902E-CFAC65404107}"/>
            </a:ext>
          </a:extLst>
        </xdr:cNvPr>
        <xdr:cNvSpPr txBox="1"/>
      </xdr:nvSpPr>
      <xdr:spPr>
        <a:xfrm>
          <a:off x="3086744" y="502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101" name="n_3aveValue有形固定資産減価償却率">
          <a:extLst>
            <a:ext uri="{FF2B5EF4-FFF2-40B4-BE49-F238E27FC236}">
              <a16:creationId xmlns:a16="http://schemas.microsoft.com/office/drawing/2014/main" id="{9A07A3B8-D8F2-49A1-A68E-BC1096CC73A2}"/>
            </a:ext>
          </a:extLst>
        </xdr:cNvPr>
        <xdr:cNvSpPr txBox="1"/>
      </xdr:nvSpPr>
      <xdr:spPr>
        <a:xfrm>
          <a:off x="2324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2" name="n_4aveValue有形固定資産減価償却率">
          <a:extLst>
            <a:ext uri="{FF2B5EF4-FFF2-40B4-BE49-F238E27FC236}">
              <a16:creationId xmlns:a16="http://schemas.microsoft.com/office/drawing/2014/main" id="{DAF9213C-B3CE-4FCF-8CC5-CCA5E226E800}"/>
            </a:ext>
          </a:extLst>
        </xdr:cNvPr>
        <xdr:cNvSpPr txBox="1"/>
      </xdr:nvSpPr>
      <xdr:spPr>
        <a:xfrm>
          <a:off x="1562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92304</xdr:rowOff>
    </xdr:from>
    <xdr:ext cx="405111" cy="259045"/>
    <xdr:sp macro="" textlink="">
      <xdr:nvSpPr>
        <xdr:cNvPr id="103" name="n_1mainValue有形固定資産減価償却率">
          <a:extLst>
            <a:ext uri="{FF2B5EF4-FFF2-40B4-BE49-F238E27FC236}">
              <a16:creationId xmlns:a16="http://schemas.microsoft.com/office/drawing/2014/main" id="{C035C7FF-7FAA-4230-B01E-AD068DDD781A}"/>
            </a:ext>
          </a:extLst>
        </xdr:cNvPr>
        <xdr:cNvSpPr txBox="1"/>
      </xdr:nvSpPr>
      <xdr:spPr>
        <a:xfrm>
          <a:off x="38360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104" name="n_2mainValue有形固定資産減価償却率">
          <a:extLst>
            <a:ext uri="{FF2B5EF4-FFF2-40B4-BE49-F238E27FC236}">
              <a16:creationId xmlns:a16="http://schemas.microsoft.com/office/drawing/2014/main" id="{1DF6D4D6-A8FE-400C-8743-3AFA3B8DEB8A}"/>
            </a:ext>
          </a:extLst>
        </xdr:cNvPr>
        <xdr:cNvSpPr txBox="1"/>
      </xdr:nvSpPr>
      <xdr:spPr>
        <a:xfrm>
          <a:off x="3086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45525</xdr:rowOff>
    </xdr:from>
    <xdr:ext cx="405111" cy="259045"/>
    <xdr:sp macro="" textlink="">
      <xdr:nvSpPr>
        <xdr:cNvPr id="105" name="n_3mainValue有形固定資産減価償却率">
          <a:extLst>
            <a:ext uri="{FF2B5EF4-FFF2-40B4-BE49-F238E27FC236}">
              <a16:creationId xmlns:a16="http://schemas.microsoft.com/office/drawing/2014/main" id="{8731B6F9-2CFE-49DA-AB99-8EBC3431653F}"/>
            </a:ext>
          </a:extLst>
        </xdr:cNvPr>
        <xdr:cNvSpPr txBox="1"/>
      </xdr:nvSpPr>
      <xdr:spPr>
        <a:xfrm>
          <a:off x="2324744" y="536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106" name="n_4mainValue有形固定資産減価償却率">
          <a:extLst>
            <a:ext uri="{FF2B5EF4-FFF2-40B4-BE49-F238E27FC236}">
              <a16:creationId xmlns:a16="http://schemas.microsoft.com/office/drawing/2014/main" id="{11D8B412-0471-4EB9-8465-B29447022547}"/>
            </a:ext>
          </a:extLst>
        </xdr:cNvPr>
        <xdr:cNvSpPr txBox="1"/>
      </xdr:nvSpPr>
      <xdr:spPr>
        <a:xfrm>
          <a:off x="15627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19AA152D-DE86-446C-86C7-0A710360EE4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E304D1A-32CC-4097-A253-6D3D9067293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F137753-FA4E-4DB0-8C81-15FA8420DD6A}"/>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915E630-D333-4554-93CE-3D017B6F030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7ABE50B-85C5-40CD-880A-7591BC6D74C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171D3577-3A5B-4C04-BD4C-1DB46947025E}"/>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54196CE-198D-4AE1-A967-3C151B495054}"/>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7FA3E88-68EC-4BE2-8515-87169A73B484}"/>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DA44589-5C2D-4607-93AD-67444500E32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CA1F1D3-C336-4282-9D09-1AB7AC25B4A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1C150C6-AF6C-419C-AB7A-E5BD5B2DA31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D27A007-5504-4193-B489-530F4EFBDDDE}"/>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B825988-08B8-49D1-9AD4-A9FB61A5B1D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債務償還比率は類似団体平均を下回っており、主な要因としては、計画的な地方債の借入および交付税措置の高い地方債を借入を行ったことなどにより地方債残高を抑えていることなどが要因と考えられる。 </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775505E-F123-42D1-A073-0DAEDD27016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332803C-EBE8-4B08-AAD7-ADC510A6F1E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59D6B094-B9CD-408D-AC05-BC483B4A584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C03A39E-87E3-4821-B50E-04796FD8167A}"/>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918B7775-0B66-4830-AE73-0917D8AF22E9}"/>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B876410-50D0-44B0-A827-EDA1DAB4E4BE}"/>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5E34EDC7-C07D-422B-AADF-D8F191DC29A3}"/>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C387E426-350C-4780-A49C-E72E44289DA5}"/>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9C00969E-9ACE-4E34-A94D-A0EC57A9B5B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775E10C-0D59-4078-9217-BC2E14B50671}"/>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C22A6E45-E864-47C7-98EE-A9B15F08455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95258E9E-8416-4743-9CA9-BF9A4556E3A3}"/>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D41307A-0744-4D6E-BE28-E10C26B3A916}"/>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416291D-5CB2-4C80-9636-46CB7F5C141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8796416-A6B8-4A7D-B51B-735C3BF56F8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35" name="直線コネクタ 134">
          <a:extLst>
            <a:ext uri="{FF2B5EF4-FFF2-40B4-BE49-F238E27FC236}">
              <a16:creationId xmlns:a16="http://schemas.microsoft.com/office/drawing/2014/main" id="{6E37AC63-860F-478E-BC69-F36CE2DDBA08}"/>
            </a:ext>
          </a:extLst>
        </xdr:cNvPr>
        <xdr:cNvCxnSpPr/>
      </xdr:nvCxnSpPr>
      <xdr:spPr>
        <a:xfrm flipV="1">
          <a:off x="14793595" y="4541308"/>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36" name="債務償還比率最小値テキスト">
          <a:extLst>
            <a:ext uri="{FF2B5EF4-FFF2-40B4-BE49-F238E27FC236}">
              <a16:creationId xmlns:a16="http://schemas.microsoft.com/office/drawing/2014/main" id="{78393CBA-AD86-478D-BAC8-82EC6A40DAF9}"/>
            </a:ext>
          </a:extLst>
        </xdr:cNvPr>
        <xdr:cNvSpPr txBox="1"/>
      </xdr:nvSpPr>
      <xdr:spPr>
        <a:xfrm>
          <a:off x="14846300" y="602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37" name="直線コネクタ 136">
          <a:extLst>
            <a:ext uri="{FF2B5EF4-FFF2-40B4-BE49-F238E27FC236}">
              <a16:creationId xmlns:a16="http://schemas.microsoft.com/office/drawing/2014/main" id="{3A71F42E-5180-4FCB-96CA-3C1CA59E9C32}"/>
            </a:ext>
          </a:extLst>
        </xdr:cNvPr>
        <xdr:cNvCxnSpPr/>
      </xdr:nvCxnSpPr>
      <xdr:spPr>
        <a:xfrm>
          <a:off x="14706600" y="60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54F5F121-875D-4D4F-99D1-AB985C631CC2}"/>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958A82E3-3F2A-4E41-B788-48C2192A28B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117308</xdr:rowOff>
    </xdr:from>
    <xdr:ext cx="469744" cy="259045"/>
    <xdr:sp macro="" textlink="">
      <xdr:nvSpPr>
        <xdr:cNvPr id="140" name="債務償還比率平均値テキスト">
          <a:extLst>
            <a:ext uri="{FF2B5EF4-FFF2-40B4-BE49-F238E27FC236}">
              <a16:creationId xmlns:a16="http://schemas.microsoft.com/office/drawing/2014/main" id="{5CCFBF3D-B5F2-47D2-9D7C-215040DFF517}"/>
            </a:ext>
          </a:extLst>
        </xdr:cNvPr>
        <xdr:cNvSpPr txBox="1"/>
      </xdr:nvSpPr>
      <xdr:spPr>
        <a:xfrm>
          <a:off x="14846300" y="5260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41" name="フローチャート: 判断 140">
          <a:extLst>
            <a:ext uri="{FF2B5EF4-FFF2-40B4-BE49-F238E27FC236}">
              <a16:creationId xmlns:a16="http://schemas.microsoft.com/office/drawing/2014/main" id="{C923102D-B26B-46B1-B89D-9C042349748A}"/>
            </a:ext>
          </a:extLst>
        </xdr:cNvPr>
        <xdr:cNvSpPr/>
      </xdr:nvSpPr>
      <xdr:spPr>
        <a:xfrm>
          <a:off x="14744700" y="528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42" name="フローチャート: 判断 141">
          <a:extLst>
            <a:ext uri="{FF2B5EF4-FFF2-40B4-BE49-F238E27FC236}">
              <a16:creationId xmlns:a16="http://schemas.microsoft.com/office/drawing/2014/main" id="{5F30B4BC-59B0-4F09-B729-E4AA78C58613}"/>
            </a:ext>
          </a:extLst>
        </xdr:cNvPr>
        <xdr:cNvSpPr/>
      </xdr:nvSpPr>
      <xdr:spPr>
        <a:xfrm>
          <a:off x="14033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3" name="フローチャート: 判断 142">
          <a:extLst>
            <a:ext uri="{FF2B5EF4-FFF2-40B4-BE49-F238E27FC236}">
              <a16:creationId xmlns:a16="http://schemas.microsoft.com/office/drawing/2014/main" id="{EC31784B-41C3-4232-A2DE-4BA656F30360}"/>
            </a:ext>
          </a:extLst>
        </xdr:cNvPr>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44" name="フローチャート: 判断 143">
          <a:extLst>
            <a:ext uri="{FF2B5EF4-FFF2-40B4-BE49-F238E27FC236}">
              <a16:creationId xmlns:a16="http://schemas.microsoft.com/office/drawing/2014/main" id="{3A91350A-DC50-4C9D-933C-368F6D2EAE56}"/>
            </a:ext>
          </a:extLst>
        </xdr:cNvPr>
        <xdr:cNvSpPr/>
      </xdr:nvSpPr>
      <xdr:spPr>
        <a:xfrm>
          <a:off x="12509500" y="527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45" name="フローチャート: 判断 144">
          <a:extLst>
            <a:ext uri="{FF2B5EF4-FFF2-40B4-BE49-F238E27FC236}">
              <a16:creationId xmlns:a16="http://schemas.microsoft.com/office/drawing/2014/main" id="{4428C46E-17A6-4C0F-90FC-303187C8D656}"/>
            </a:ext>
          </a:extLst>
        </xdr:cNvPr>
        <xdr:cNvSpPr/>
      </xdr:nvSpPr>
      <xdr:spPr>
        <a:xfrm>
          <a:off x="11747500" y="527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8B5D2A1-38A6-47A1-BBE9-8CC2AF1F716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BAB0463-CB14-4807-B7E4-CCC5331BAD3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223C0B7-1F17-4E98-A285-5DAF594C22B4}"/>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F25E771-43BC-4841-ACEE-0FD592AFAE2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16042F3-060B-4FBC-B4B4-1C2F969A7D37}"/>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40047</xdr:rowOff>
    </xdr:from>
    <xdr:to>
      <xdr:col>76</xdr:col>
      <xdr:colOff>73025</xdr:colOff>
      <xdr:row>30</xdr:row>
      <xdr:rowOff>141647</xdr:rowOff>
    </xdr:to>
    <xdr:sp macro="" textlink="">
      <xdr:nvSpPr>
        <xdr:cNvPr id="151" name="楕円 150">
          <a:extLst>
            <a:ext uri="{FF2B5EF4-FFF2-40B4-BE49-F238E27FC236}">
              <a16:creationId xmlns:a16="http://schemas.microsoft.com/office/drawing/2014/main" id="{57498892-9D68-4CAD-B704-ED11ED1BEAF1}"/>
            </a:ext>
          </a:extLst>
        </xdr:cNvPr>
        <xdr:cNvSpPr/>
      </xdr:nvSpPr>
      <xdr:spPr>
        <a:xfrm>
          <a:off x="14744700" y="518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62924</xdr:rowOff>
    </xdr:from>
    <xdr:ext cx="469744" cy="259045"/>
    <xdr:sp macro="" textlink="">
      <xdr:nvSpPr>
        <xdr:cNvPr id="152" name="債務償還比率該当値テキスト">
          <a:extLst>
            <a:ext uri="{FF2B5EF4-FFF2-40B4-BE49-F238E27FC236}">
              <a16:creationId xmlns:a16="http://schemas.microsoft.com/office/drawing/2014/main" id="{3259E4AD-7A27-4F03-8872-F18795A4B106}"/>
            </a:ext>
          </a:extLst>
        </xdr:cNvPr>
        <xdr:cNvSpPr txBox="1"/>
      </xdr:nvSpPr>
      <xdr:spPr>
        <a:xfrm>
          <a:off x="14846300" y="503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27453</xdr:rowOff>
    </xdr:from>
    <xdr:to>
      <xdr:col>72</xdr:col>
      <xdr:colOff>123825</xdr:colOff>
      <xdr:row>30</xdr:row>
      <xdr:rowOff>129053</xdr:rowOff>
    </xdr:to>
    <xdr:sp macro="" textlink="">
      <xdr:nvSpPr>
        <xdr:cNvPr id="153" name="楕円 152">
          <a:extLst>
            <a:ext uri="{FF2B5EF4-FFF2-40B4-BE49-F238E27FC236}">
              <a16:creationId xmlns:a16="http://schemas.microsoft.com/office/drawing/2014/main" id="{90EEFD02-EEF6-4BD1-9CF0-E2D1A7C45401}"/>
            </a:ext>
          </a:extLst>
        </xdr:cNvPr>
        <xdr:cNvSpPr/>
      </xdr:nvSpPr>
      <xdr:spPr>
        <a:xfrm>
          <a:off x="14033500" y="517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78253</xdr:rowOff>
    </xdr:from>
    <xdr:to>
      <xdr:col>76</xdr:col>
      <xdr:colOff>22225</xdr:colOff>
      <xdr:row>30</xdr:row>
      <xdr:rowOff>90847</xdr:rowOff>
    </xdr:to>
    <xdr:cxnSp macro="">
      <xdr:nvCxnSpPr>
        <xdr:cNvPr id="154" name="直線コネクタ 153">
          <a:extLst>
            <a:ext uri="{FF2B5EF4-FFF2-40B4-BE49-F238E27FC236}">
              <a16:creationId xmlns:a16="http://schemas.microsoft.com/office/drawing/2014/main" id="{8B1BA614-3A3A-426D-AB03-4435758890A9}"/>
            </a:ext>
          </a:extLst>
        </xdr:cNvPr>
        <xdr:cNvCxnSpPr/>
      </xdr:nvCxnSpPr>
      <xdr:spPr>
        <a:xfrm>
          <a:off x="14084300" y="5221753"/>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148406</xdr:rowOff>
    </xdr:from>
    <xdr:to>
      <xdr:col>68</xdr:col>
      <xdr:colOff>123825</xdr:colOff>
      <xdr:row>30</xdr:row>
      <xdr:rowOff>78556</xdr:rowOff>
    </xdr:to>
    <xdr:sp macro="" textlink="">
      <xdr:nvSpPr>
        <xdr:cNvPr id="155" name="楕円 154">
          <a:extLst>
            <a:ext uri="{FF2B5EF4-FFF2-40B4-BE49-F238E27FC236}">
              <a16:creationId xmlns:a16="http://schemas.microsoft.com/office/drawing/2014/main" id="{1A145B02-9149-4C56-BEA7-38E19CA4D7B0}"/>
            </a:ext>
          </a:extLst>
        </xdr:cNvPr>
        <xdr:cNvSpPr/>
      </xdr:nvSpPr>
      <xdr:spPr>
        <a:xfrm>
          <a:off x="13271500" y="51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27756</xdr:rowOff>
    </xdr:from>
    <xdr:to>
      <xdr:col>72</xdr:col>
      <xdr:colOff>73025</xdr:colOff>
      <xdr:row>30</xdr:row>
      <xdr:rowOff>78253</xdr:rowOff>
    </xdr:to>
    <xdr:cxnSp macro="">
      <xdr:nvCxnSpPr>
        <xdr:cNvPr id="156" name="直線コネクタ 155">
          <a:extLst>
            <a:ext uri="{FF2B5EF4-FFF2-40B4-BE49-F238E27FC236}">
              <a16:creationId xmlns:a16="http://schemas.microsoft.com/office/drawing/2014/main" id="{B90C54D0-4AF7-4995-BC2D-BB21C09CAC6E}"/>
            </a:ext>
          </a:extLst>
        </xdr:cNvPr>
        <xdr:cNvCxnSpPr/>
      </xdr:nvCxnSpPr>
      <xdr:spPr>
        <a:xfrm>
          <a:off x="13322300" y="5171256"/>
          <a:ext cx="762000" cy="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140610</xdr:rowOff>
    </xdr:from>
    <xdr:to>
      <xdr:col>64</xdr:col>
      <xdr:colOff>123825</xdr:colOff>
      <xdr:row>30</xdr:row>
      <xdr:rowOff>70760</xdr:rowOff>
    </xdr:to>
    <xdr:sp macro="" textlink="">
      <xdr:nvSpPr>
        <xdr:cNvPr id="157" name="楕円 156">
          <a:extLst>
            <a:ext uri="{FF2B5EF4-FFF2-40B4-BE49-F238E27FC236}">
              <a16:creationId xmlns:a16="http://schemas.microsoft.com/office/drawing/2014/main" id="{6242F142-992E-4881-B4C9-291B0F06106E}"/>
            </a:ext>
          </a:extLst>
        </xdr:cNvPr>
        <xdr:cNvSpPr/>
      </xdr:nvSpPr>
      <xdr:spPr>
        <a:xfrm>
          <a:off x="12509500" y="51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19960</xdr:rowOff>
    </xdr:from>
    <xdr:to>
      <xdr:col>68</xdr:col>
      <xdr:colOff>73025</xdr:colOff>
      <xdr:row>30</xdr:row>
      <xdr:rowOff>27756</xdr:rowOff>
    </xdr:to>
    <xdr:cxnSp macro="">
      <xdr:nvCxnSpPr>
        <xdr:cNvPr id="158" name="直線コネクタ 157">
          <a:extLst>
            <a:ext uri="{FF2B5EF4-FFF2-40B4-BE49-F238E27FC236}">
              <a16:creationId xmlns:a16="http://schemas.microsoft.com/office/drawing/2014/main" id="{09242E69-CBCC-4EDC-8C23-A8CA412CC98C}"/>
            </a:ext>
          </a:extLst>
        </xdr:cNvPr>
        <xdr:cNvCxnSpPr/>
      </xdr:nvCxnSpPr>
      <xdr:spPr>
        <a:xfrm>
          <a:off x="12560300" y="5163460"/>
          <a:ext cx="762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149486</xdr:rowOff>
    </xdr:from>
    <xdr:to>
      <xdr:col>60</xdr:col>
      <xdr:colOff>123825</xdr:colOff>
      <xdr:row>30</xdr:row>
      <xdr:rowOff>79636</xdr:rowOff>
    </xdr:to>
    <xdr:sp macro="" textlink="">
      <xdr:nvSpPr>
        <xdr:cNvPr id="159" name="楕円 158">
          <a:extLst>
            <a:ext uri="{FF2B5EF4-FFF2-40B4-BE49-F238E27FC236}">
              <a16:creationId xmlns:a16="http://schemas.microsoft.com/office/drawing/2014/main" id="{FBC5C14C-DCCC-4B4E-8F28-5E46AE2839E0}"/>
            </a:ext>
          </a:extLst>
        </xdr:cNvPr>
        <xdr:cNvSpPr/>
      </xdr:nvSpPr>
      <xdr:spPr>
        <a:xfrm>
          <a:off x="11747500" y="512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19960</xdr:rowOff>
    </xdr:from>
    <xdr:to>
      <xdr:col>64</xdr:col>
      <xdr:colOff>73025</xdr:colOff>
      <xdr:row>30</xdr:row>
      <xdr:rowOff>28836</xdr:rowOff>
    </xdr:to>
    <xdr:cxnSp macro="">
      <xdr:nvCxnSpPr>
        <xdr:cNvPr id="160" name="直線コネクタ 159">
          <a:extLst>
            <a:ext uri="{FF2B5EF4-FFF2-40B4-BE49-F238E27FC236}">
              <a16:creationId xmlns:a16="http://schemas.microsoft.com/office/drawing/2014/main" id="{CCDDA587-CB9C-4D93-899A-B109A57A3627}"/>
            </a:ext>
          </a:extLst>
        </xdr:cNvPr>
        <xdr:cNvCxnSpPr/>
      </xdr:nvCxnSpPr>
      <xdr:spPr>
        <a:xfrm flipV="1">
          <a:off x="11798300" y="5163460"/>
          <a:ext cx="762000" cy="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64117</xdr:rowOff>
    </xdr:from>
    <xdr:ext cx="469744" cy="259045"/>
    <xdr:sp macro="" textlink="">
      <xdr:nvSpPr>
        <xdr:cNvPr id="161" name="n_1aveValue債務償還比率">
          <a:extLst>
            <a:ext uri="{FF2B5EF4-FFF2-40B4-BE49-F238E27FC236}">
              <a16:creationId xmlns:a16="http://schemas.microsoft.com/office/drawing/2014/main" id="{E5B75AC4-BB99-4A4F-B8A6-C1F6DA9514FE}"/>
            </a:ext>
          </a:extLst>
        </xdr:cNvPr>
        <xdr:cNvSpPr txBox="1"/>
      </xdr:nvSpPr>
      <xdr:spPr>
        <a:xfrm>
          <a:off x="13836727" y="53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2" name="n_2aveValue債務償還比率">
          <a:extLst>
            <a:ext uri="{FF2B5EF4-FFF2-40B4-BE49-F238E27FC236}">
              <a16:creationId xmlns:a16="http://schemas.microsoft.com/office/drawing/2014/main" id="{2DDF6291-B74D-4E61-8F38-8BBD366B051E}"/>
            </a:ext>
          </a:extLst>
        </xdr:cNvPr>
        <xdr:cNvSpPr txBox="1"/>
      </xdr:nvSpPr>
      <xdr:spPr>
        <a:xfrm>
          <a:off x="13087427" y="535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63" name="n_3aveValue債務償還比率">
          <a:extLst>
            <a:ext uri="{FF2B5EF4-FFF2-40B4-BE49-F238E27FC236}">
              <a16:creationId xmlns:a16="http://schemas.microsoft.com/office/drawing/2014/main" id="{C087EB89-A52E-4353-988F-1C61CEBF0F93}"/>
            </a:ext>
          </a:extLst>
        </xdr:cNvPr>
        <xdr:cNvSpPr txBox="1"/>
      </xdr:nvSpPr>
      <xdr:spPr>
        <a:xfrm>
          <a:off x="12325427" y="536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64" name="n_4aveValue債務償還比率">
          <a:extLst>
            <a:ext uri="{FF2B5EF4-FFF2-40B4-BE49-F238E27FC236}">
              <a16:creationId xmlns:a16="http://schemas.microsoft.com/office/drawing/2014/main" id="{2421DA1F-97E9-4A6D-A508-9A501401CD7B}"/>
            </a:ext>
          </a:extLst>
        </xdr:cNvPr>
        <xdr:cNvSpPr txBox="1"/>
      </xdr:nvSpPr>
      <xdr:spPr>
        <a:xfrm>
          <a:off x="11563427" y="537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145580</xdr:rowOff>
    </xdr:from>
    <xdr:ext cx="469744" cy="259045"/>
    <xdr:sp macro="" textlink="">
      <xdr:nvSpPr>
        <xdr:cNvPr id="165" name="n_1mainValue債務償還比率">
          <a:extLst>
            <a:ext uri="{FF2B5EF4-FFF2-40B4-BE49-F238E27FC236}">
              <a16:creationId xmlns:a16="http://schemas.microsoft.com/office/drawing/2014/main" id="{0DBC48E2-B45F-47EF-8E3B-423096A20E11}"/>
            </a:ext>
          </a:extLst>
        </xdr:cNvPr>
        <xdr:cNvSpPr txBox="1"/>
      </xdr:nvSpPr>
      <xdr:spPr>
        <a:xfrm>
          <a:off x="13836727" y="49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95083</xdr:rowOff>
    </xdr:from>
    <xdr:ext cx="469744" cy="259045"/>
    <xdr:sp macro="" textlink="">
      <xdr:nvSpPr>
        <xdr:cNvPr id="166" name="n_2mainValue債務償還比率">
          <a:extLst>
            <a:ext uri="{FF2B5EF4-FFF2-40B4-BE49-F238E27FC236}">
              <a16:creationId xmlns:a16="http://schemas.microsoft.com/office/drawing/2014/main" id="{BEE36266-F5F3-41E1-AD85-6A1B23134E1C}"/>
            </a:ext>
          </a:extLst>
        </xdr:cNvPr>
        <xdr:cNvSpPr txBox="1"/>
      </xdr:nvSpPr>
      <xdr:spPr>
        <a:xfrm>
          <a:off x="13087427" y="489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87287</xdr:rowOff>
    </xdr:from>
    <xdr:ext cx="469744" cy="259045"/>
    <xdr:sp macro="" textlink="">
      <xdr:nvSpPr>
        <xdr:cNvPr id="167" name="n_3mainValue債務償還比率">
          <a:extLst>
            <a:ext uri="{FF2B5EF4-FFF2-40B4-BE49-F238E27FC236}">
              <a16:creationId xmlns:a16="http://schemas.microsoft.com/office/drawing/2014/main" id="{4C3AC08B-A31C-4B58-AE3B-0B24C021A5F4}"/>
            </a:ext>
          </a:extLst>
        </xdr:cNvPr>
        <xdr:cNvSpPr txBox="1"/>
      </xdr:nvSpPr>
      <xdr:spPr>
        <a:xfrm>
          <a:off x="12325427" y="488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96163</xdr:rowOff>
    </xdr:from>
    <xdr:ext cx="469744" cy="259045"/>
    <xdr:sp macro="" textlink="">
      <xdr:nvSpPr>
        <xdr:cNvPr id="168" name="n_4mainValue債務償還比率">
          <a:extLst>
            <a:ext uri="{FF2B5EF4-FFF2-40B4-BE49-F238E27FC236}">
              <a16:creationId xmlns:a16="http://schemas.microsoft.com/office/drawing/2014/main" id="{06F9C7BE-0F6E-4A36-AAB2-122F0618F9B5}"/>
            </a:ext>
          </a:extLst>
        </xdr:cNvPr>
        <xdr:cNvSpPr txBox="1"/>
      </xdr:nvSpPr>
      <xdr:spPr>
        <a:xfrm>
          <a:off x="11563427" y="489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E886BA3C-721C-4153-AB55-8B2352BD6EA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75E7B3F6-552C-4306-BA73-2049C4BBA83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278225E-5441-4EED-AA55-67B634D3C2B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E24C617-CA31-4CC8-BFC2-66A0BAFA799F}"/>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9BB16AE4-A0CE-4589-8EBD-69842AFF3A08}"/>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720700A8-B631-4FC8-8C6C-2AE9D17298C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6CEE25-A151-44BC-BF8A-CDF5E73CADC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3CD2A9-C372-464C-ABA5-BFE06876CD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CB11B0-0F90-407C-BCF4-0C4222F79C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CD94F9-41AA-471E-BC9D-42D3C8AE5F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AF322C-012B-4950-B4D2-8F74C87A1F6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6836F1-3E4B-4BE4-A536-070666608A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B608EE-AD91-450A-B465-4D7E86574FE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8A02C2-C32D-455D-8F68-1754E7D1B7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1A991A-AF2A-48C3-B579-776D9A3425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EE7549F-35E2-4547-B5A4-A762AB0466F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246,441
244,593
426.01
157,063,195
151,357,527
4,631,981
60,375,435
108,166,883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DA5C94D-9699-447B-8D01-EF42399DD7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349F5D-06F3-4B1F-B740-FB545D5FCE3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145795-B79B-4C78-9167-2BAB20AE25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175135-4B3B-4FB0-A2BC-EE45F185BD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45FD1E-C391-4D7D-A182-FDA0A50C59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5BF91C8-4314-4010-AC30-65F6EFD00BF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CA234E-6EA5-4503-8FE0-ECA7E426AB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506A36-3F1D-4A12-A4EA-797E298080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B84207-755A-488C-8796-23C2814FDD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D1D22F-AD8B-471A-A1DE-3A57BCFDA4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F48CE94-414A-49BB-8C29-B59B2D719F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95FC2B-A66D-40DD-80F4-02035DE21D6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513694-295F-475C-B127-C8045676B8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253D0A-3AC7-4518-9EED-21BC0D47E2F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21C6F30-5400-4821-AABF-FF1CD1AA3E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5FC4092-9BA8-4A3D-A16A-C91620E5CDC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682460-6958-48B0-9E9E-1C88CD1C1D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4A3C3A-0C98-49EB-B0F9-9871CF0870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7584CFD-86E8-47B0-9C98-007C92EA2EA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BDF4FF-E52C-47DD-8831-AB0537F3B6C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DF16D6-1006-4EBD-B260-3319567E6F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B470F32-692B-4C89-9604-3E6D01E4D0E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66BEB92-CEC3-4E1B-AB37-526A377050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19B693-9B1C-48E8-BECD-12F7485AAF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F23F83-28F4-4BF2-8425-D0C77692E7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789FCF-2BDF-4B48-8024-71AB9ED6EC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372ED1-DE83-4347-A27C-67017128439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7C3EF1-64E7-4D1C-8204-EBC7C27952B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8168CE2-45D6-49F1-9605-4319F57B983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A11696-DCDC-4312-9659-05592FA09A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31C8ED-EAA5-44A2-A886-9A855BDDFA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27E8C2-B122-4704-8F5E-937949C9968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E057BF4-AE0A-4832-A581-F1769527F82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ED90286-2EDC-41FF-96C3-38B62E6D2F2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935AC2E-D0A2-451C-BE8C-E8AC7707056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72B6762-3AF3-49A6-A154-38CFEC1FC43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842E1C2-DD98-4C14-B4EF-016671D81AF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401BA16-B3E7-44FB-9C61-AAEDB85E847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26B01C0-3437-4787-ABC3-ED362042790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36C6B65-0342-4CDB-82EF-EE73E4DD8DB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147C73E-3556-4087-9D0D-99C6E6B90E4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3E9B5EB-2438-4328-80D3-BA38AF924CB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B1CC77B-08D2-4ACD-9C2B-DA41DB604E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A2A87A5-B278-488A-AB47-49D1A395437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C513B5D-1D67-4EE1-AE34-F7C955BE773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BDC29850-2A31-4B3F-BC5F-C092AD4749AC}"/>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37B8BC24-8C41-4823-94DE-1334578C833C}"/>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997D9265-8717-4DE1-9092-516118D1BE03}"/>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820E0AC4-905C-44E0-B697-ECEF83E3153A}"/>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A907FF8A-05DA-4C95-A1F7-2CC67B8BA96F}"/>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a:extLst>
            <a:ext uri="{FF2B5EF4-FFF2-40B4-BE49-F238E27FC236}">
              <a16:creationId xmlns:a16="http://schemas.microsoft.com/office/drawing/2014/main" id="{A540A062-6864-491F-A1C8-549201B28986}"/>
            </a:ext>
          </a:extLst>
        </xdr:cNvPr>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EA18DB10-6C4F-4D15-B6A3-857392139B45}"/>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E335132A-0174-4946-BFB4-FE463E458FF9}"/>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50834CC2-25F5-4C8C-9698-51A8FD47DE4C}"/>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33F3AB0D-36B2-414B-A660-4C4DD7D52AD1}"/>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930BB017-A816-406D-899C-E39D8C1B209A}"/>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10DF895-83CE-4FB3-B96D-8766A20C75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CB44410-C8C3-4EBA-9983-94D759EF085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17E82F-5E9F-4421-8ED0-6750EACF7BA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385CB2C-D487-4F8B-8E5D-208267843E9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7841F3C-0AC8-4A02-83CB-47390D0178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73" name="楕円 72">
          <a:extLst>
            <a:ext uri="{FF2B5EF4-FFF2-40B4-BE49-F238E27FC236}">
              <a16:creationId xmlns:a16="http://schemas.microsoft.com/office/drawing/2014/main" id="{2C7E14CA-EE27-4056-B6B0-38D3AC3FDB5C}"/>
            </a:ext>
          </a:extLst>
        </xdr:cNvPr>
        <xdr:cNvSpPr/>
      </xdr:nvSpPr>
      <xdr:spPr>
        <a:xfrm>
          <a:off x="4584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134002</xdr:rowOff>
    </xdr:from>
    <xdr:ext cx="405111" cy="259045"/>
    <xdr:sp macro="" textlink="">
      <xdr:nvSpPr>
        <xdr:cNvPr id="74" name="【道路】&#10;有形固定資産減価償却率該当値テキスト">
          <a:extLst>
            <a:ext uri="{FF2B5EF4-FFF2-40B4-BE49-F238E27FC236}">
              <a16:creationId xmlns:a16="http://schemas.microsoft.com/office/drawing/2014/main" id="{55364DB7-2EEB-4438-8AB7-5231E7620FCB}"/>
            </a:ext>
          </a:extLst>
        </xdr:cNvPr>
        <xdr:cNvSpPr txBox="1"/>
      </xdr:nvSpPr>
      <xdr:spPr>
        <a:xfrm>
          <a:off x="4673600"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5" name="楕円 74">
          <a:extLst>
            <a:ext uri="{FF2B5EF4-FFF2-40B4-BE49-F238E27FC236}">
              <a16:creationId xmlns:a16="http://schemas.microsoft.com/office/drawing/2014/main" id="{268C769A-F327-4606-B8E7-6C50498DE874}"/>
            </a:ext>
          </a:extLst>
        </xdr:cNvPr>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37</xdr:row>
      <xdr:rowOff>161925</xdr:rowOff>
    </xdr:to>
    <xdr:cxnSp macro="">
      <xdr:nvCxnSpPr>
        <xdr:cNvPr id="76" name="直線コネクタ 75">
          <a:extLst>
            <a:ext uri="{FF2B5EF4-FFF2-40B4-BE49-F238E27FC236}">
              <a16:creationId xmlns:a16="http://schemas.microsoft.com/office/drawing/2014/main" id="{AE56FE0F-B87B-4530-8B88-862FB631FE5B}"/>
            </a:ext>
          </a:extLst>
        </xdr:cNvPr>
        <xdr:cNvCxnSpPr/>
      </xdr:nvCxnSpPr>
      <xdr:spPr>
        <a:xfrm>
          <a:off x="3797300" y="64789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57785</xdr:rowOff>
    </xdr:from>
    <xdr:to>
      <xdr:col>15</xdr:col>
      <xdr:colOff>101600</xdr:colOff>
      <xdr:row>37</xdr:row>
      <xdr:rowOff>159385</xdr:rowOff>
    </xdr:to>
    <xdr:sp macro="" textlink="">
      <xdr:nvSpPr>
        <xdr:cNvPr id="77" name="楕円 76">
          <a:extLst>
            <a:ext uri="{FF2B5EF4-FFF2-40B4-BE49-F238E27FC236}">
              <a16:creationId xmlns:a16="http://schemas.microsoft.com/office/drawing/2014/main" id="{F3FDD186-17F2-4BF8-957A-924D1A5B50C5}"/>
            </a:ext>
          </a:extLst>
        </xdr:cNvPr>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108585</xdr:rowOff>
    </xdr:from>
    <xdr:to>
      <xdr:col>19</xdr:col>
      <xdr:colOff>177800</xdr:colOff>
      <xdr:row>37</xdr:row>
      <xdr:rowOff>135255</xdr:rowOff>
    </xdr:to>
    <xdr:cxnSp macro="">
      <xdr:nvCxnSpPr>
        <xdr:cNvPr id="78" name="直線コネクタ 77">
          <a:extLst>
            <a:ext uri="{FF2B5EF4-FFF2-40B4-BE49-F238E27FC236}">
              <a16:creationId xmlns:a16="http://schemas.microsoft.com/office/drawing/2014/main" id="{213FC3C2-2727-4CA3-9005-C62D0336DB25}"/>
            </a:ext>
          </a:extLst>
        </xdr:cNvPr>
        <xdr:cNvCxnSpPr/>
      </xdr:nvCxnSpPr>
      <xdr:spPr>
        <a:xfrm>
          <a:off x="2908300" y="64522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31115</xdr:rowOff>
    </xdr:from>
    <xdr:to>
      <xdr:col>10</xdr:col>
      <xdr:colOff>165100</xdr:colOff>
      <xdr:row>37</xdr:row>
      <xdr:rowOff>132715</xdr:rowOff>
    </xdr:to>
    <xdr:sp macro="" textlink="">
      <xdr:nvSpPr>
        <xdr:cNvPr id="79" name="楕円 78">
          <a:extLst>
            <a:ext uri="{FF2B5EF4-FFF2-40B4-BE49-F238E27FC236}">
              <a16:creationId xmlns:a16="http://schemas.microsoft.com/office/drawing/2014/main" id="{E2858087-E326-441A-9615-755359118CDE}"/>
            </a:ext>
          </a:extLst>
        </xdr:cNvPr>
        <xdr:cNvSpPr/>
      </xdr:nvSpPr>
      <xdr:spPr>
        <a:xfrm>
          <a:off x="1968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81915</xdr:rowOff>
    </xdr:from>
    <xdr:to>
      <xdr:col>15</xdr:col>
      <xdr:colOff>50800</xdr:colOff>
      <xdr:row>37</xdr:row>
      <xdr:rowOff>108585</xdr:rowOff>
    </xdr:to>
    <xdr:cxnSp macro="">
      <xdr:nvCxnSpPr>
        <xdr:cNvPr id="80" name="直線コネクタ 79">
          <a:extLst>
            <a:ext uri="{FF2B5EF4-FFF2-40B4-BE49-F238E27FC236}">
              <a16:creationId xmlns:a16="http://schemas.microsoft.com/office/drawing/2014/main" id="{9F53D639-386B-47C4-8947-E6BD27F0561D}"/>
            </a:ext>
          </a:extLst>
        </xdr:cNvPr>
        <xdr:cNvCxnSpPr/>
      </xdr:nvCxnSpPr>
      <xdr:spPr>
        <a:xfrm>
          <a:off x="2019300" y="64255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42545</xdr:rowOff>
    </xdr:from>
    <xdr:to>
      <xdr:col>6</xdr:col>
      <xdr:colOff>38100</xdr:colOff>
      <xdr:row>37</xdr:row>
      <xdr:rowOff>144145</xdr:rowOff>
    </xdr:to>
    <xdr:sp macro="" textlink="">
      <xdr:nvSpPr>
        <xdr:cNvPr id="81" name="楕円 80">
          <a:extLst>
            <a:ext uri="{FF2B5EF4-FFF2-40B4-BE49-F238E27FC236}">
              <a16:creationId xmlns:a16="http://schemas.microsoft.com/office/drawing/2014/main" id="{DE8FE4D2-68DB-4FD3-99FC-3D17585BF749}"/>
            </a:ext>
          </a:extLst>
        </xdr:cNvPr>
        <xdr:cNvSpPr/>
      </xdr:nvSpPr>
      <xdr:spPr>
        <a:xfrm>
          <a:off x="1079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81915</xdr:rowOff>
    </xdr:from>
    <xdr:to>
      <xdr:col>10</xdr:col>
      <xdr:colOff>114300</xdr:colOff>
      <xdr:row>37</xdr:row>
      <xdr:rowOff>93345</xdr:rowOff>
    </xdr:to>
    <xdr:cxnSp macro="">
      <xdr:nvCxnSpPr>
        <xdr:cNvPr id="82" name="直線コネクタ 81">
          <a:extLst>
            <a:ext uri="{FF2B5EF4-FFF2-40B4-BE49-F238E27FC236}">
              <a16:creationId xmlns:a16="http://schemas.microsoft.com/office/drawing/2014/main" id="{BDE0F350-41B6-4651-B505-D4CCB6BED70E}"/>
            </a:ext>
          </a:extLst>
        </xdr:cNvPr>
        <xdr:cNvCxnSpPr/>
      </xdr:nvCxnSpPr>
      <xdr:spPr>
        <a:xfrm flipV="1">
          <a:off x="1130300" y="64255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5082F344-576E-4D44-B7A9-5BE512087AF9}"/>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EFB4DC94-73FF-4464-9228-34C7F67F70DC}"/>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a16="http://schemas.microsoft.com/office/drawing/2014/main" id="{6EA54F8D-08A6-475F-90F9-107AE7831D64}"/>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a:extLst>
            <a:ext uri="{FF2B5EF4-FFF2-40B4-BE49-F238E27FC236}">
              <a16:creationId xmlns:a16="http://schemas.microsoft.com/office/drawing/2014/main" id="{C81AD486-3026-4381-A12B-E67F611FED79}"/>
            </a:ext>
          </a:extLst>
        </xdr:cNvPr>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31132</xdr:rowOff>
    </xdr:from>
    <xdr:ext cx="405111" cy="259045"/>
    <xdr:sp macro="" textlink="">
      <xdr:nvSpPr>
        <xdr:cNvPr id="87" name="n_1mainValue【道路】&#10;有形固定資産減価償却率">
          <a:extLst>
            <a:ext uri="{FF2B5EF4-FFF2-40B4-BE49-F238E27FC236}">
              <a16:creationId xmlns:a16="http://schemas.microsoft.com/office/drawing/2014/main" id="{BB45A09B-91B3-4998-83D2-E9F89AC3FE25}"/>
            </a:ext>
          </a:extLst>
        </xdr:cNvPr>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8" name="n_2mainValue【道路】&#10;有形固定資産減価償却率">
          <a:extLst>
            <a:ext uri="{FF2B5EF4-FFF2-40B4-BE49-F238E27FC236}">
              <a16:creationId xmlns:a16="http://schemas.microsoft.com/office/drawing/2014/main" id="{DA9A383C-5873-4DFB-BEF3-10946B5C74D3}"/>
            </a:ext>
          </a:extLst>
        </xdr:cNvPr>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149242</xdr:rowOff>
    </xdr:from>
    <xdr:ext cx="405111" cy="259045"/>
    <xdr:sp macro="" textlink="">
      <xdr:nvSpPr>
        <xdr:cNvPr id="89" name="n_3mainValue【道路】&#10;有形固定資産減価償却率">
          <a:extLst>
            <a:ext uri="{FF2B5EF4-FFF2-40B4-BE49-F238E27FC236}">
              <a16:creationId xmlns:a16="http://schemas.microsoft.com/office/drawing/2014/main" id="{7CD66FD8-8C07-4E61-92D5-2F60CA9DC562}"/>
            </a:ext>
          </a:extLst>
        </xdr:cNvPr>
        <xdr:cNvSpPr txBox="1"/>
      </xdr:nvSpPr>
      <xdr:spPr>
        <a:xfrm>
          <a:off x="181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90" name="n_4mainValue【道路】&#10;有形固定資産減価償却率">
          <a:extLst>
            <a:ext uri="{FF2B5EF4-FFF2-40B4-BE49-F238E27FC236}">
              <a16:creationId xmlns:a16="http://schemas.microsoft.com/office/drawing/2014/main" id="{7785E169-9983-43A4-9E4C-EE9B32860C37}"/>
            </a:ext>
          </a:extLst>
        </xdr:cNvPr>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B4CA874-7CC3-4C06-A088-D8E667F2B54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CC31261-1462-4BC1-A2C6-94E3797485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2E93A09-E52F-4148-A842-42E5C66D1C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9AF0426-3829-463D-8D29-899280C0506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CB5F5C7-0FF3-46FC-B69C-1F70967E15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E8FF19E-BA99-43A7-8773-DFB0866974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D7162AC-0CFB-49D0-946D-0124D345E1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4B063F7-76D0-4919-9AAB-00CADC7E484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2EB1761-E68A-4901-9E54-70074BC0A66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144262-3857-4697-B36B-FC4CFF9AC68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ACF2241-A5C0-4E57-B43E-FD10423169A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A70991A-0779-44C2-9223-F0A25EE69F7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2354B5B-B211-48D7-B8A3-B265CA23DCF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4EB57D69-69B5-44C5-9555-059B0ECC892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1605A0A-D174-4FB8-84AB-2FCBDBFDDF2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613C3C3C-E4BF-4DC3-A428-1E1D7FD5F8F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44F2853-CDD9-421A-8ED5-7DC903DDE7F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840C1D7E-CFE1-4DF0-874C-4A58EBF3155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CB1D304-31A5-4C64-BA25-3623BEEAE02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2B51AE20-7AD9-4524-8767-EFE46FB55FB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3FCDE2B-92F3-475C-B9D3-DA4E2082E53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7572320C-1387-4648-9976-3214420471E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A1F63D9-376B-4CB2-8305-A0DF486CAF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6CBB08AC-C1C6-41CF-BC3F-60331BE8713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9203DCD-AED4-4AD2-A9F7-BEF6DB673C0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CAC950B9-2896-4219-A00C-AD9C4BBA1FE7}"/>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a:extLst>
            <a:ext uri="{FF2B5EF4-FFF2-40B4-BE49-F238E27FC236}">
              <a16:creationId xmlns:a16="http://schemas.microsoft.com/office/drawing/2014/main" id="{13BB1690-9825-4B57-B73D-B515F5C266CB}"/>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E55E1A3A-86F2-4609-8498-D50D5E457F17}"/>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a:extLst>
            <a:ext uri="{FF2B5EF4-FFF2-40B4-BE49-F238E27FC236}">
              <a16:creationId xmlns:a16="http://schemas.microsoft.com/office/drawing/2014/main" id="{48B05F64-8D76-4233-8C3A-299FCAEA8E33}"/>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E6394A2F-2610-45A1-8949-608B6236F8D0}"/>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80571</xdr:rowOff>
    </xdr:from>
    <xdr:ext cx="469744" cy="259045"/>
    <xdr:sp macro="" textlink="">
      <xdr:nvSpPr>
        <xdr:cNvPr id="121" name="【道路】&#10;一人当たり延長平均値テキスト">
          <a:extLst>
            <a:ext uri="{FF2B5EF4-FFF2-40B4-BE49-F238E27FC236}">
              <a16:creationId xmlns:a16="http://schemas.microsoft.com/office/drawing/2014/main" id="{7E87BB07-0ADE-41F2-9128-E83401149334}"/>
            </a:ext>
          </a:extLst>
        </xdr:cNvPr>
        <xdr:cNvSpPr txBox="1"/>
      </xdr:nvSpPr>
      <xdr:spPr>
        <a:xfrm>
          <a:off x="10515600" y="659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BCD4CC9F-9056-4944-8A6C-75B55C1A3616}"/>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32055677-71B3-4180-93D1-E1572B8ED3A9}"/>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18D278EC-4C92-42BF-B99C-777243668572}"/>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a:extLst>
            <a:ext uri="{FF2B5EF4-FFF2-40B4-BE49-F238E27FC236}">
              <a16:creationId xmlns:a16="http://schemas.microsoft.com/office/drawing/2014/main" id="{21C16AC3-1CD5-493C-A113-3DDFD366D6B6}"/>
            </a:ext>
          </a:extLst>
        </xdr:cNvPr>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a:extLst>
            <a:ext uri="{FF2B5EF4-FFF2-40B4-BE49-F238E27FC236}">
              <a16:creationId xmlns:a16="http://schemas.microsoft.com/office/drawing/2014/main" id="{1180D1AF-90E1-4E1E-94FA-EC97464EB4FB}"/>
            </a:ext>
          </a:extLst>
        </xdr:cNvPr>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8BE199B-48C9-4965-8184-DEDA92E310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EB3F842-D0B4-4C26-8809-E59ADDB9AC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818A50C-42BE-4E25-A87A-9085E58AC5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686BA9D-888B-40DC-8227-0FBE0C16F19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1103D0F-22CD-4892-B313-1206053D000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77216</xdr:rowOff>
    </xdr:from>
    <xdr:to>
      <xdr:col>55</xdr:col>
      <xdr:colOff>50800</xdr:colOff>
      <xdr:row>38</xdr:row>
      <xdr:rowOff>7365</xdr:rowOff>
    </xdr:to>
    <xdr:sp macro="" textlink="">
      <xdr:nvSpPr>
        <xdr:cNvPr id="132" name="楕円 131">
          <a:extLst>
            <a:ext uri="{FF2B5EF4-FFF2-40B4-BE49-F238E27FC236}">
              <a16:creationId xmlns:a16="http://schemas.microsoft.com/office/drawing/2014/main" id="{F98C7FBA-20CB-40B0-8A57-B8201235387D}"/>
            </a:ext>
          </a:extLst>
        </xdr:cNvPr>
        <xdr:cNvSpPr/>
      </xdr:nvSpPr>
      <xdr:spPr>
        <a:xfrm>
          <a:off x="10426700" y="64208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100093</xdr:rowOff>
    </xdr:from>
    <xdr:ext cx="469744" cy="259045"/>
    <xdr:sp macro="" textlink="">
      <xdr:nvSpPr>
        <xdr:cNvPr id="133" name="【道路】&#10;一人当たり延長該当値テキスト">
          <a:extLst>
            <a:ext uri="{FF2B5EF4-FFF2-40B4-BE49-F238E27FC236}">
              <a16:creationId xmlns:a16="http://schemas.microsoft.com/office/drawing/2014/main" id="{34B12580-1683-49CE-85B3-D84C0AC3FA44}"/>
            </a:ext>
          </a:extLst>
        </xdr:cNvPr>
        <xdr:cNvSpPr txBox="1"/>
      </xdr:nvSpPr>
      <xdr:spPr>
        <a:xfrm>
          <a:off x="10515600"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90496</xdr:rowOff>
    </xdr:from>
    <xdr:to>
      <xdr:col>50</xdr:col>
      <xdr:colOff>165100</xdr:colOff>
      <xdr:row>38</xdr:row>
      <xdr:rowOff>20647</xdr:rowOff>
    </xdr:to>
    <xdr:sp macro="" textlink="">
      <xdr:nvSpPr>
        <xdr:cNvPr id="134" name="楕円 133">
          <a:extLst>
            <a:ext uri="{FF2B5EF4-FFF2-40B4-BE49-F238E27FC236}">
              <a16:creationId xmlns:a16="http://schemas.microsoft.com/office/drawing/2014/main" id="{FEA43F2C-E702-4243-B68A-A55985564382}"/>
            </a:ext>
          </a:extLst>
        </xdr:cNvPr>
        <xdr:cNvSpPr/>
      </xdr:nvSpPr>
      <xdr:spPr>
        <a:xfrm>
          <a:off x="9588500" y="64341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128016</xdr:rowOff>
    </xdr:from>
    <xdr:to>
      <xdr:col>55</xdr:col>
      <xdr:colOff>0</xdr:colOff>
      <xdr:row>37</xdr:row>
      <xdr:rowOff>141296</xdr:rowOff>
    </xdr:to>
    <xdr:cxnSp macro="">
      <xdr:nvCxnSpPr>
        <xdr:cNvPr id="135" name="直線コネクタ 134">
          <a:extLst>
            <a:ext uri="{FF2B5EF4-FFF2-40B4-BE49-F238E27FC236}">
              <a16:creationId xmlns:a16="http://schemas.microsoft.com/office/drawing/2014/main" id="{7943E4A0-3377-4D41-8B7F-10F2D646888F}"/>
            </a:ext>
          </a:extLst>
        </xdr:cNvPr>
        <xdr:cNvCxnSpPr/>
      </xdr:nvCxnSpPr>
      <xdr:spPr>
        <a:xfrm flipV="1">
          <a:off x="9639300" y="6471666"/>
          <a:ext cx="8382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100729</xdr:rowOff>
    </xdr:from>
    <xdr:to>
      <xdr:col>46</xdr:col>
      <xdr:colOff>38100</xdr:colOff>
      <xdr:row>38</xdr:row>
      <xdr:rowOff>30879</xdr:rowOff>
    </xdr:to>
    <xdr:sp macro="" textlink="">
      <xdr:nvSpPr>
        <xdr:cNvPr id="136" name="楕円 135">
          <a:extLst>
            <a:ext uri="{FF2B5EF4-FFF2-40B4-BE49-F238E27FC236}">
              <a16:creationId xmlns:a16="http://schemas.microsoft.com/office/drawing/2014/main" id="{53C0403C-C591-4905-80EE-C7D2FADF8C54}"/>
            </a:ext>
          </a:extLst>
        </xdr:cNvPr>
        <xdr:cNvSpPr/>
      </xdr:nvSpPr>
      <xdr:spPr>
        <a:xfrm>
          <a:off x="8699500" y="64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141296</xdr:rowOff>
    </xdr:from>
    <xdr:to>
      <xdr:col>50</xdr:col>
      <xdr:colOff>114300</xdr:colOff>
      <xdr:row>37</xdr:row>
      <xdr:rowOff>151529</xdr:rowOff>
    </xdr:to>
    <xdr:cxnSp macro="">
      <xdr:nvCxnSpPr>
        <xdr:cNvPr id="137" name="直線コネクタ 136">
          <a:extLst>
            <a:ext uri="{FF2B5EF4-FFF2-40B4-BE49-F238E27FC236}">
              <a16:creationId xmlns:a16="http://schemas.microsoft.com/office/drawing/2014/main" id="{38756AFA-C510-4E14-9035-8BC7FD7B433B}"/>
            </a:ext>
          </a:extLst>
        </xdr:cNvPr>
        <xdr:cNvCxnSpPr/>
      </xdr:nvCxnSpPr>
      <xdr:spPr>
        <a:xfrm flipV="1">
          <a:off x="8750300" y="6484946"/>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109220</xdr:rowOff>
    </xdr:from>
    <xdr:to>
      <xdr:col>41</xdr:col>
      <xdr:colOff>101600</xdr:colOff>
      <xdr:row>38</xdr:row>
      <xdr:rowOff>39370</xdr:rowOff>
    </xdr:to>
    <xdr:sp macro="" textlink="">
      <xdr:nvSpPr>
        <xdr:cNvPr id="138" name="楕円 137">
          <a:extLst>
            <a:ext uri="{FF2B5EF4-FFF2-40B4-BE49-F238E27FC236}">
              <a16:creationId xmlns:a16="http://schemas.microsoft.com/office/drawing/2014/main" id="{51844521-3AD6-4FF6-AF9B-7C2EC6E18DF7}"/>
            </a:ext>
          </a:extLst>
        </xdr:cNvPr>
        <xdr:cNvSpPr/>
      </xdr:nvSpPr>
      <xdr:spPr>
        <a:xfrm>
          <a:off x="7810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151529</xdr:rowOff>
    </xdr:from>
    <xdr:to>
      <xdr:col>45</xdr:col>
      <xdr:colOff>177800</xdr:colOff>
      <xdr:row>37</xdr:row>
      <xdr:rowOff>160020</xdr:rowOff>
    </xdr:to>
    <xdr:cxnSp macro="">
      <xdr:nvCxnSpPr>
        <xdr:cNvPr id="139" name="直線コネクタ 138">
          <a:extLst>
            <a:ext uri="{FF2B5EF4-FFF2-40B4-BE49-F238E27FC236}">
              <a16:creationId xmlns:a16="http://schemas.microsoft.com/office/drawing/2014/main" id="{9D181725-6941-49A2-B259-9C56F5C3115D}"/>
            </a:ext>
          </a:extLst>
        </xdr:cNvPr>
        <xdr:cNvCxnSpPr/>
      </xdr:nvCxnSpPr>
      <xdr:spPr>
        <a:xfrm flipV="1">
          <a:off x="7861300" y="6495179"/>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69052</xdr:rowOff>
    </xdr:from>
    <xdr:to>
      <xdr:col>36</xdr:col>
      <xdr:colOff>165100</xdr:colOff>
      <xdr:row>37</xdr:row>
      <xdr:rowOff>170652</xdr:rowOff>
    </xdr:to>
    <xdr:sp macro="" textlink="">
      <xdr:nvSpPr>
        <xdr:cNvPr id="140" name="楕円 139">
          <a:extLst>
            <a:ext uri="{FF2B5EF4-FFF2-40B4-BE49-F238E27FC236}">
              <a16:creationId xmlns:a16="http://schemas.microsoft.com/office/drawing/2014/main" id="{B4277ECD-E2C6-4463-8C20-53D74E3BE2AA}"/>
            </a:ext>
          </a:extLst>
        </xdr:cNvPr>
        <xdr:cNvSpPr/>
      </xdr:nvSpPr>
      <xdr:spPr>
        <a:xfrm>
          <a:off x="6921500" y="641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119852</xdr:rowOff>
    </xdr:from>
    <xdr:to>
      <xdr:col>41</xdr:col>
      <xdr:colOff>50800</xdr:colOff>
      <xdr:row>37</xdr:row>
      <xdr:rowOff>160020</xdr:rowOff>
    </xdr:to>
    <xdr:cxnSp macro="">
      <xdr:nvCxnSpPr>
        <xdr:cNvPr id="141" name="直線コネクタ 140">
          <a:extLst>
            <a:ext uri="{FF2B5EF4-FFF2-40B4-BE49-F238E27FC236}">
              <a16:creationId xmlns:a16="http://schemas.microsoft.com/office/drawing/2014/main" id="{B3C6F3CB-62E8-40C8-868A-D49483546B89}"/>
            </a:ext>
          </a:extLst>
        </xdr:cNvPr>
        <xdr:cNvCxnSpPr/>
      </xdr:nvCxnSpPr>
      <xdr:spPr>
        <a:xfrm>
          <a:off x="6972300" y="6463502"/>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2" name="n_1aveValue【道路】&#10;一人当たり延長">
          <a:extLst>
            <a:ext uri="{FF2B5EF4-FFF2-40B4-BE49-F238E27FC236}">
              <a16:creationId xmlns:a16="http://schemas.microsoft.com/office/drawing/2014/main" id="{C8496224-F5CE-4DD3-9067-2204935F6487}"/>
            </a:ext>
          </a:extLst>
        </xdr:cNvPr>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26796</xdr:rowOff>
    </xdr:from>
    <xdr:ext cx="469744" cy="259045"/>
    <xdr:sp macro="" textlink="">
      <xdr:nvSpPr>
        <xdr:cNvPr id="143" name="n_2aveValue【道路】&#10;一人当たり延長">
          <a:extLst>
            <a:ext uri="{FF2B5EF4-FFF2-40B4-BE49-F238E27FC236}">
              <a16:creationId xmlns:a16="http://schemas.microsoft.com/office/drawing/2014/main" id="{A4EA4620-45DB-4982-AAA1-89DE652D145C}"/>
            </a:ext>
          </a:extLst>
        </xdr:cNvPr>
        <xdr:cNvSpPr txBox="1"/>
      </xdr:nvSpPr>
      <xdr:spPr>
        <a:xfrm>
          <a:off x="8515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8834</xdr:rowOff>
    </xdr:from>
    <xdr:ext cx="469744" cy="259045"/>
    <xdr:sp macro="" textlink="">
      <xdr:nvSpPr>
        <xdr:cNvPr id="144" name="n_3aveValue【道路】&#10;一人当たり延長">
          <a:extLst>
            <a:ext uri="{FF2B5EF4-FFF2-40B4-BE49-F238E27FC236}">
              <a16:creationId xmlns:a16="http://schemas.microsoft.com/office/drawing/2014/main" id="{2D167010-28DC-4BB3-92AC-54C0E917892D}"/>
            </a:ext>
          </a:extLst>
        </xdr:cNvPr>
        <xdr:cNvSpPr txBox="1"/>
      </xdr:nvSpPr>
      <xdr:spPr>
        <a:xfrm>
          <a:off x="7626427" y="66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46064</xdr:rowOff>
    </xdr:from>
    <xdr:ext cx="469744" cy="259045"/>
    <xdr:sp macro="" textlink="">
      <xdr:nvSpPr>
        <xdr:cNvPr id="145" name="n_4aveValue【道路】&#10;一人当たり延長">
          <a:extLst>
            <a:ext uri="{FF2B5EF4-FFF2-40B4-BE49-F238E27FC236}">
              <a16:creationId xmlns:a16="http://schemas.microsoft.com/office/drawing/2014/main" id="{9E249620-4E0C-45F0-8967-DE80B948BFDA}"/>
            </a:ext>
          </a:extLst>
        </xdr:cNvPr>
        <xdr:cNvSpPr txBox="1"/>
      </xdr:nvSpPr>
      <xdr:spPr>
        <a:xfrm>
          <a:off x="67374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37173</xdr:rowOff>
    </xdr:from>
    <xdr:ext cx="469744" cy="259045"/>
    <xdr:sp macro="" textlink="">
      <xdr:nvSpPr>
        <xdr:cNvPr id="146" name="n_1mainValue【道路】&#10;一人当たり延長">
          <a:extLst>
            <a:ext uri="{FF2B5EF4-FFF2-40B4-BE49-F238E27FC236}">
              <a16:creationId xmlns:a16="http://schemas.microsoft.com/office/drawing/2014/main" id="{95EFCAE4-63D3-4FCE-893C-691FE58715A6}"/>
            </a:ext>
          </a:extLst>
        </xdr:cNvPr>
        <xdr:cNvSpPr txBox="1"/>
      </xdr:nvSpPr>
      <xdr:spPr>
        <a:xfrm>
          <a:off x="9391727" y="620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47406</xdr:rowOff>
    </xdr:from>
    <xdr:ext cx="469744" cy="259045"/>
    <xdr:sp macro="" textlink="">
      <xdr:nvSpPr>
        <xdr:cNvPr id="147" name="n_2mainValue【道路】&#10;一人当たり延長">
          <a:extLst>
            <a:ext uri="{FF2B5EF4-FFF2-40B4-BE49-F238E27FC236}">
              <a16:creationId xmlns:a16="http://schemas.microsoft.com/office/drawing/2014/main" id="{D02DC92B-826E-4327-9D18-5E607FF9C2D5}"/>
            </a:ext>
          </a:extLst>
        </xdr:cNvPr>
        <xdr:cNvSpPr txBox="1"/>
      </xdr:nvSpPr>
      <xdr:spPr>
        <a:xfrm>
          <a:off x="8515427" y="621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55897</xdr:rowOff>
    </xdr:from>
    <xdr:ext cx="469744" cy="259045"/>
    <xdr:sp macro="" textlink="">
      <xdr:nvSpPr>
        <xdr:cNvPr id="148" name="n_3mainValue【道路】&#10;一人当たり延長">
          <a:extLst>
            <a:ext uri="{FF2B5EF4-FFF2-40B4-BE49-F238E27FC236}">
              <a16:creationId xmlns:a16="http://schemas.microsoft.com/office/drawing/2014/main" id="{4A771547-2045-4FBC-AF30-8ADB7E966D2B}"/>
            </a:ext>
          </a:extLst>
        </xdr:cNvPr>
        <xdr:cNvSpPr txBox="1"/>
      </xdr:nvSpPr>
      <xdr:spPr>
        <a:xfrm>
          <a:off x="762642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15729</xdr:rowOff>
    </xdr:from>
    <xdr:ext cx="469744" cy="259045"/>
    <xdr:sp macro="" textlink="">
      <xdr:nvSpPr>
        <xdr:cNvPr id="149" name="n_4mainValue【道路】&#10;一人当たり延長">
          <a:extLst>
            <a:ext uri="{FF2B5EF4-FFF2-40B4-BE49-F238E27FC236}">
              <a16:creationId xmlns:a16="http://schemas.microsoft.com/office/drawing/2014/main" id="{8193DF60-760A-4164-B166-2A30CF6FB613}"/>
            </a:ext>
          </a:extLst>
        </xdr:cNvPr>
        <xdr:cNvSpPr txBox="1"/>
      </xdr:nvSpPr>
      <xdr:spPr>
        <a:xfrm>
          <a:off x="6737427" y="618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0C5DE20-9D85-44FE-BD41-7392457F07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F072FE9-B841-4E65-94A3-762BFBF5894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96EF99C-389E-4B45-B7B2-20052F9FD0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9E9DC73-7DB0-4CF7-8D61-34C3B45BB4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54D4BD6B-C964-46B6-BBFA-208E756228C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A65B2A6-BB1D-47E2-BF08-8590DA6976F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ED78028-9AA8-486C-8A19-CF29F17279C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2D13523-75D9-4432-A970-7842AAB8062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1E3554B0-3D93-48D3-B7ED-20CA5356679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0672508-802B-489E-8286-ECC5A2FCAF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927A0C5-7953-407E-BBB1-8307112F624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EF24F873-5FEE-4BBE-AB7D-9CC9C18C139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EB9AE73D-1658-410F-8CAC-514851A735C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2394D928-8D24-4010-B32F-4BD19B8141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8BC7333C-48C3-4D82-905E-3D797DBE886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DC33796-B3BD-4D42-A2F3-EF1066BDBB3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B7072DF-0551-49B0-ADBE-E26D6E25B90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5E07D10E-1DF5-4E0E-9884-87213EEF620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938F4EC7-EF06-4C02-A7E0-3F4B6718311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7DBFBBE-6322-4494-8C5B-D0DE92AD9D5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40F5C2E3-311B-468D-9DE7-9FB358F5FC5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C1072184-E0EC-4BDD-964C-8492100A16D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54DFA40A-E18C-4F12-A8C5-286F30B55EF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D32FE38-B4A9-4006-8F84-D245EC0D3A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0BB30D4-0590-4136-8257-7337204EF13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095D5325-8435-488F-8B03-A520A2A7C942}"/>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8E9A7FF4-BA8E-4567-9CFE-7CC1B0787671}"/>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A3127036-2609-413C-944A-F27DA5207F61}"/>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A3016F18-2E56-4383-B335-07659BB626C9}"/>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6B199FC9-136A-478F-B065-396678B09FCD}"/>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4186B4B-64CD-4845-AE58-692B5920BECE}"/>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D929357F-171A-4512-AE79-9CF037BE1CF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B9A6E182-2046-44D4-966C-3DE6318489AD}"/>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4DEAD90A-4163-48AB-864E-56E0AF546592}"/>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a:extLst>
            <a:ext uri="{FF2B5EF4-FFF2-40B4-BE49-F238E27FC236}">
              <a16:creationId xmlns:a16="http://schemas.microsoft.com/office/drawing/2014/main" id="{77A73FE0-682F-4F92-90EB-FA061F113B35}"/>
            </a:ext>
          </a:extLst>
        </xdr:cNvPr>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a:extLst>
            <a:ext uri="{FF2B5EF4-FFF2-40B4-BE49-F238E27FC236}">
              <a16:creationId xmlns:a16="http://schemas.microsoft.com/office/drawing/2014/main" id="{5887A360-9DA8-4658-95CB-0564AA908013}"/>
            </a:ext>
          </a:extLst>
        </xdr:cNvPr>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8039EE1-0636-4D9F-BD11-8B15989A6F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767956A-F874-4986-9F5B-8D0691C60E4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6956429-AA5F-42F6-82C5-B5013283F62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76F4A1A-37D4-44B5-999A-75BA55AEF0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DA1A36F-2130-4746-A088-60755F76839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91" name="楕円 190">
          <a:extLst>
            <a:ext uri="{FF2B5EF4-FFF2-40B4-BE49-F238E27FC236}">
              <a16:creationId xmlns:a16="http://schemas.microsoft.com/office/drawing/2014/main" id="{271F24C3-6A8C-48FF-97BC-02E78C7B2F15}"/>
            </a:ext>
          </a:extLst>
        </xdr:cNvPr>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292495CE-7A18-40D7-AECD-D6A72454740A}"/>
            </a:ext>
          </a:extLst>
        </xdr:cNvPr>
        <xdr:cNvSpPr txBox="1"/>
      </xdr:nvSpPr>
      <xdr:spPr>
        <a:xfrm>
          <a:off x="4673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99423</xdr:rowOff>
    </xdr:from>
    <xdr:to>
      <xdr:col>20</xdr:col>
      <xdr:colOff>38100</xdr:colOff>
      <xdr:row>62</xdr:row>
      <xdr:rowOff>29573</xdr:rowOff>
    </xdr:to>
    <xdr:sp macro="" textlink="">
      <xdr:nvSpPr>
        <xdr:cNvPr id="193" name="楕円 192">
          <a:extLst>
            <a:ext uri="{FF2B5EF4-FFF2-40B4-BE49-F238E27FC236}">
              <a16:creationId xmlns:a16="http://schemas.microsoft.com/office/drawing/2014/main" id="{61CBA7A0-7AF1-4E20-B742-C6D50B87ABA3}"/>
            </a:ext>
          </a:extLst>
        </xdr:cNvPr>
        <xdr:cNvSpPr/>
      </xdr:nvSpPr>
      <xdr:spPr>
        <a:xfrm>
          <a:off x="3746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150223</xdr:rowOff>
    </xdr:from>
    <xdr:to>
      <xdr:col>24</xdr:col>
      <xdr:colOff>63500</xdr:colOff>
      <xdr:row>62</xdr:row>
      <xdr:rowOff>0</xdr:rowOff>
    </xdr:to>
    <xdr:cxnSp macro="">
      <xdr:nvCxnSpPr>
        <xdr:cNvPr id="194" name="直線コネクタ 193">
          <a:extLst>
            <a:ext uri="{FF2B5EF4-FFF2-40B4-BE49-F238E27FC236}">
              <a16:creationId xmlns:a16="http://schemas.microsoft.com/office/drawing/2014/main" id="{0AD8A978-2C75-4ECC-84AD-85FDA5E997C7}"/>
            </a:ext>
          </a:extLst>
        </xdr:cNvPr>
        <xdr:cNvCxnSpPr/>
      </xdr:nvCxnSpPr>
      <xdr:spPr>
        <a:xfrm>
          <a:off x="3797300" y="1060867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78196</xdr:rowOff>
    </xdr:from>
    <xdr:to>
      <xdr:col>15</xdr:col>
      <xdr:colOff>101600</xdr:colOff>
      <xdr:row>62</xdr:row>
      <xdr:rowOff>8346</xdr:rowOff>
    </xdr:to>
    <xdr:sp macro="" textlink="">
      <xdr:nvSpPr>
        <xdr:cNvPr id="195" name="楕円 194">
          <a:extLst>
            <a:ext uri="{FF2B5EF4-FFF2-40B4-BE49-F238E27FC236}">
              <a16:creationId xmlns:a16="http://schemas.microsoft.com/office/drawing/2014/main" id="{E68E32ED-A80A-4A9E-A9DD-9A32F184CAA8}"/>
            </a:ext>
          </a:extLst>
        </xdr:cNvPr>
        <xdr:cNvSpPr/>
      </xdr:nvSpPr>
      <xdr:spPr>
        <a:xfrm>
          <a:off x="2857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128996</xdr:rowOff>
    </xdr:from>
    <xdr:to>
      <xdr:col>19</xdr:col>
      <xdr:colOff>177800</xdr:colOff>
      <xdr:row>61</xdr:row>
      <xdr:rowOff>150223</xdr:rowOff>
    </xdr:to>
    <xdr:cxnSp macro="">
      <xdr:nvCxnSpPr>
        <xdr:cNvPr id="196" name="直線コネクタ 195">
          <a:extLst>
            <a:ext uri="{FF2B5EF4-FFF2-40B4-BE49-F238E27FC236}">
              <a16:creationId xmlns:a16="http://schemas.microsoft.com/office/drawing/2014/main" id="{2DA1C2BE-F908-49E8-BF4C-F87DF0649011}"/>
            </a:ext>
          </a:extLst>
        </xdr:cNvPr>
        <xdr:cNvCxnSpPr/>
      </xdr:nvCxnSpPr>
      <xdr:spPr>
        <a:xfrm>
          <a:off x="2908300" y="1058744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56969</xdr:rowOff>
    </xdr:from>
    <xdr:to>
      <xdr:col>10</xdr:col>
      <xdr:colOff>165100</xdr:colOff>
      <xdr:row>61</xdr:row>
      <xdr:rowOff>158569</xdr:rowOff>
    </xdr:to>
    <xdr:sp macro="" textlink="">
      <xdr:nvSpPr>
        <xdr:cNvPr id="197" name="楕円 196">
          <a:extLst>
            <a:ext uri="{FF2B5EF4-FFF2-40B4-BE49-F238E27FC236}">
              <a16:creationId xmlns:a16="http://schemas.microsoft.com/office/drawing/2014/main" id="{2D953116-303B-428C-9410-F320EC774A4A}"/>
            </a:ext>
          </a:extLst>
        </xdr:cNvPr>
        <xdr:cNvSpPr/>
      </xdr:nvSpPr>
      <xdr:spPr>
        <a:xfrm>
          <a:off x="1968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107769</xdr:rowOff>
    </xdr:from>
    <xdr:to>
      <xdr:col>15</xdr:col>
      <xdr:colOff>50800</xdr:colOff>
      <xdr:row>61</xdr:row>
      <xdr:rowOff>128996</xdr:rowOff>
    </xdr:to>
    <xdr:cxnSp macro="">
      <xdr:nvCxnSpPr>
        <xdr:cNvPr id="198" name="直線コネクタ 197">
          <a:extLst>
            <a:ext uri="{FF2B5EF4-FFF2-40B4-BE49-F238E27FC236}">
              <a16:creationId xmlns:a16="http://schemas.microsoft.com/office/drawing/2014/main" id="{2AD18AF3-D4CB-46DC-857E-F1EEFC61B825}"/>
            </a:ext>
          </a:extLst>
        </xdr:cNvPr>
        <xdr:cNvCxnSpPr/>
      </xdr:nvCxnSpPr>
      <xdr:spPr>
        <a:xfrm>
          <a:off x="2019300" y="1056621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17780</xdr:rowOff>
    </xdr:from>
    <xdr:to>
      <xdr:col>6</xdr:col>
      <xdr:colOff>38100</xdr:colOff>
      <xdr:row>62</xdr:row>
      <xdr:rowOff>119380</xdr:rowOff>
    </xdr:to>
    <xdr:sp macro="" textlink="">
      <xdr:nvSpPr>
        <xdr:cNvPr id="199" name="楕円 198">
          <a:extLst>
            <a:ext uri="{FF2B5EF4-FFF2-40B4-BE49-F238E27FC236}">
              <a16:creationId xmlns:a16="http://schemas.microsoft.com/office/drawing/2014/main" id="{16C98A56-AD99-4555-8F94-319A97F17CA1}"/>
            </a:ext>
          </a:extLst>
        </xdr:cNvPr>
        <xdr:cNvSpPr/>
      </xdr:nvSpPr>
      <xdr:spPr>
        <a:xfrm>
          <a:off x="107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107769</xdr:rowOff>
    </xdr:from>
    <xdr:to>
      <xdr:col>10</xdr:col>
      <xdr:colOff>114300</xdr:colOff>
      <xdr:row>62</xdr:row>
      <xdr:rowOff>68580</xdr:rowOff>
    </xdr:to>
    <xdr:cxnSp macro="">
      <xdr:nvCxnSpPr>
        <xdr:cNvPr id="200" name="直線コネクタ 199">
          <a:extLst>
            <a:ext uri="{FF2B5EF4-FFF2-40B4-BE49-F238E27FC236}">
              <a16:creationId xmlns:a16="http://schemas.microsoft.com/office/drawing/2014/main" id="{BA806609-3E05-43BA-B607-2CC1403F602C}"/>
            </a:ext>
          </a:extLst>
        </xdr:cNvPr>
        <xdr:cNvCxnSpPr/>
      </xdr:nvCxnSpPr>
      <xdr:spPr>
        <a:xfrm flipV="1">
          <a:off x="1130300" y="10566219"/>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41201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699AA0CE-CF9F-4357-A137-85859DD9F1FF}"/>
            </a:ext>
          </a:extLst>
        </xdr:cNvPr>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B572ABE4-6210-4BFA-8A5F-9AD424BA2674}"/>
            </a:ext>
          </a:extLst>
        </xdr:cNvPr>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1BC8CF6D-2F01-47AE-A835-3F9B22643475}"/>
            </a:ext>
          </a:extLst>
        </xdr:cNvPr>
        <xdr:cNvSpPr txBox="1"/>
      </xdr:nvSpPr>
      <xdr:spPr>
        <a:xfrm>
          <a:off x="1816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37549FBF-51EE-4F98-ADFB-DBABFE4AFF35}"/>
            </a:ext>
          </a:extLst>
        </xdr:cNvPr>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20700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90EF34BF-2561-4109-8269-74229A1A7A88}"/>
            </a:ext>
          </a:extLst>
        </xdr:cNvPr>
        <xdr:cNvSpPr txBox="1"/>
      </xdr:nvSpPr>
      <xdr:spPr>
        <a:xfrm>
          <a:off x="35820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170923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10541B2D-71D7-4B38-B451-42FC856EB3AB}"/>
            </a:ext>
          </a:extLst>
        </xdr:cNvPr>
        <xdr:cNvSpPr txBox="1"/>
      </xdr:nvSpPr>
      <xdr:spPr>
        <a:xfrm>
          <a:off x="2705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149696</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B04E4B05-FB1B-4F89-950A-F4969E3FD41C}"/>
            </a:ext>
          </a:extLst>
        </xdr:cNvPr>
        <xdr:cNvSpPr txBox="1"/>
      </xdr:nvSpPr>
      <xdr:spPr>
        <a:xfrm>
          <a:off x="1816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110507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2554A4F6-9DE7-49DE-94AC-86DE23B08441}"/>
            </a:ext>
          </a:extLst>
        </xdr:cNvPr>
        <xdr:cNvSpPr txBox="1"/>
      </xdr:nvSpPr>
      <xdr:spPr>
        <a:xfrm>
          <a:off x="927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F043164E-83D1-48BD-AA37-D44EB9D2CDD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0B6EF6C-023D-4E86-8551-A3264F20D1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D245E39-5038-4F22-AC21-BCC646973F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35EAE84-82B9-4ADD-9651-AB41BB3003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66DE0C0-AC7F-4A2C-9C93-F906262C944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D8FD613-DE82-4916-B40F-B96CE13066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AF94EC3-D463-47AD-981B-B78E2E5B88B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073AA34-FB8E-4637-88AB-1BB43D2739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25E5CFA-218C-4439-8A47-E7EAB055EA7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9B683D5-9940-4489-8E70-DBCD3FC198F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8D05618-C864-43AA-BAE6-5C91468E154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73B72CB5-ECD3-4F5B-800D-0CFD96B06CE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FE241826-7149-4B93-9870-A1F90714C05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D9C540E2-33AC-41C0-9E73-D3D1A312AF5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D1FB821-2C7A-4EA3-8558-F33ED530716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53C99127-347C-4AB7-B4AF-7B21E6733B1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C4EEBB42-E02B-47FF-A47B-0053D84661B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C539EB6-0F7C-4153-A98E-E5BE9407D52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724ABC30-D28A-4688-AA6A-E3F7EE90FF7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5004939C-4B41-4A77-9F62-4386CD5DBD5D}"/>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44ADAA6-83C8-4101-84B2-AF4EBDD7D2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6F0D310D-BEF2-4FF1-9BC0-A0053D2958D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9C6F255-FFBE-45DC-B1A5-7E934CCEE0F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C2BDE578-66EA-4751-A45F-94375AE717D1}"/>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9C4247AA-CF03-49CB-8DFE-1EFDDFBD3113}"/>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BB7E88AC-5FA8-46AF-8231-968EF6198D34}"/>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87BC2D62-7A29-4988-9692-2341EBCF31EB}"/>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2B29A845-F44B-4AB6-A9AB-F6651535F2F6}"/>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151285</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9B1C912F-0899-43F0-B71E-A5FFC3D45000}"/>
            </a:ext>
          </a:extLst>
        </xdr:cNvPr>
        <xdr:cNvSpPr txBox="1"/>
      </xdr:nvSpPr>
      <xdr:spPr>
        <a:xfrm>
          <a:off x="10515600" y="1060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E0E1760E-3CD8-4FFA-9AB8-33CC1910BC9D}"/>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1CD9C06E-873F-4913-AC86-A90D4644DF68}"/>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A44E0322-504D-4601-8988-AEA968263118}"/>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a:extLst>
            <a:ext uri="{FF2B5EF4-FFF2-40B4-BE49-F238E27FC236}">
              <a16:creationId xmlns:a16="http://schemas.microsoft.com/office/drawing/2014/main" id="{906838F7-F198-4147-A314-A9D84431E51E}"/>
            </a:ext>
          </a:extLst>
        </xdr:cNvPr>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a:extLst>
            <a:ext uri="{FF2B5EF4-FFF2-40B4-BE49-F238E27FC236}">
              <a16:creationId xmlns:a16="http://schemas.microsoft.com/office/drawing/2014/main" id="{5CD04C5F-D9A4-4F00-97AC-A4EA1F8F3A35}"/>
            </a:ext>
          </a:extLst>
        </xdr:cNvPr>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C35089-4F6A-4495-A62E-8D01390DEA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A3794D3-AF8E-48BF-B500-8BD9713BE19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A2D8A78-05B9-4B98-9355-5C2AE76352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4206424-2300-4994-8EC7-3C59C46D59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C1FF8AF-4731-430B-9870-A3A1A028CF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91146</xdr:rowOff>
    </xdr:from>
    <xdr:to>
      <xdr:col>55</xdr:col>
      <xdr:colOff>50800</xdr:colOff>
      <xdr:row>61</xdr:row>
      <xdr:rowOff>21296</xdr:rowOff>
    </xdr:to>
    <xdr:sp macro="" textlink="">
      <xdr:nvSpPr>
        <xdr:cNvPr id="248" name="楕円 247">
          <a:extLst>
            <a:ext uri="{FF2B5EF4-FFF2-40B4-BE49-F238E27FC236}">
              <a16:creationId xmlns:a16="http://schemas.microsoft.com/office/drawing/2014/main" id="{DFFE85E2-CFDC-4CBA-96B2-35DAD2352020}"/>
            </a:ext>
          </a:extLst>
        </xdr:cNvPr>
        <xdr:cNvSpPr/>
      </xdr:nvSpPr>
      <xdr:spPr>
        <a:xfrm>
          <a:off x="10426700" y="1037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114023</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8C87A34F-0EFF-4C6B-98E7-F4B4C9FAEDD0}"/>
            </a:ext>
          </a:extLst>
        </xdr:cNvPr>
        <xdr:cNvSpPr txBox="1"/>
      </xdr:nvSpPr>
      <xdr:spPr>
        <a:xfrm>
          <a:off x="10515600" y="1022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99192</xdr:rowOff>
    </xdr:from>
    <xdr:to>
      <xdr:col>50</xdr:col>
      <xdr:colOff>165100</xdr:colOff>
      <xdr:row>61</xdr:row>
      <xdr:rowOff>29342</xdr:rowOff>
    </xdr:to>
    <xdr:sp macro="" textlink="">
      <xdr:nvSpPr>
        <xdr:cNvPr id="250" name="楕円 249">
          <a:extLst>
            <a:ext uri="{FF2B5EF4-FFF2-40B4-BE49-F238E27FC236}">
              <a16:creationId xmlns:a16="http://schemas.microsoft.com/office/drawing/2014/main" id="{DE36AA2D-5293-4D07-9024-71D7987BCBEB}"/>
            </a:ext>
          </a:extLst>
        </xdr:cNvPr>
        <xdr:cNvSpPr/>
      </xdr:nvSpPr>
      <xdr:spPr>
        <a:xfrm>
          <a:off x="9588500" y="1038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141946</xdr:rowOff>
    </xdr:from>
    <xdr:to>
      <xdr:col>55</xdr:col>
      <xdr:colOff>0</xdr:colOff>
      <xdr:row>60</xdr:row>
      <xdr:rowOff>149992</xdr:rowOff>
    </xdr:to>
    <xdr:cxnSp macro="">
      <xdr:nvCxnSpPr>
        <xdr:cNvPr id="251" name="直線コネクタ 250">
          <a:extLst>
            <a:ext uri="{FF2B5EF4-FFF2-40B4-BE49-F238E27FC236}">
              <a16:creationId xmlns:a16="http://schemas.microsoft.com/office/drawing/2014/main" id="{D6B101BC-99E3-4D3B-B93D-04DBC6D0BCC4}"/>
            </a:ext>
          </a:extLst>
        </xdr:cNvPr>
        <xdr:cNvCxnSpPr/>
      </xdr:nvCxnSpPr>
      <xdr:spPr>
        <a:xfrm flipV="1">
          <a:off x="9639300" y="10428946"/>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105714</xdr:rowOff>
    </xdr:from>
    <xdr:to>
      <xdr:col>46</xdr:col>
      <xdr:colOff>38100</xdr:colOff>
      <xdr:row>61</xdr:row>
      <xdr:rowOff>35864</xdr:rowOff>
    </xdr:to>
    <xdr:sp macro="" textlink="">
      <xdr:nvSpPr>
        <xdr:cNvPr id="252" name="楕円 251">
          <a:extLst>
            <a:ext uri="{FF2B5EF4-FFF2-40B4-BE49-F238E27FC236}">
              <a16:creationId xmlns:a16="http://schemas.microsoft.com/office/drawing/2014/main" id="{35C696BA-3834-4D13-B145-102C06B404E2}"/>
            </a:ext>
          </a:extLst>
        </xdr:cNvPr>
        <xdr:cNvSpPr/>
      </xdr:nvSpPr>
      <xdr:spPr>
        <a:xfrm>
          <a:off x="8699500" y="103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149992</xdr:rowOff>
    </xdr:from>
    <xdr:to>
      <xdr:col>50</xdr:col>
      <xdr:colOff>114300</xdr:colOff>
      <xdr:row>60</xdr:row>
      <xdr:rowOff>156514</xdr:rowOff>
    </xdr:to>
    <xdr:cxnSp macro="">
      <xdr:nvCxnSpPr>
        <xdr:cNvPr id="253" name="直線コネクタ 252">
          <a:extLst>
            <a:ext uri="{FF2B5EF4-FFF2-40B4-BE49-F238E27FC236}">
              <a16:creationId xmlns:a16="http://schemas.microsoft.com/office/drawing/2014/main" id="{FCAE08F6-3C71-4773-B937-EAE558A8186A}"/>
            </a:ext>
          </a:extLst>
        </xdr:cNvPr>
        <xdr:cNvCxnSpPr/>
      </xdr:nvCxnSpPr>
      <xdr:spPr>
        <a:xfrm flipV="1">
          <a:off x="8750300" y="10436992"/>
          <a:ext cx="8890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110512</xdr:rowOff>
    </xdr:from>
    <xdr:to>
      <xdr:col>41</xdr:col>
      <xdr:colOff>101600</xdr:colOff>
      <xdr:row>61</xdr:row>
      <xdr:rowOff>40662</xdr:rowOff>
    </xdr:to>
    <xdr:sp macro="" textlink="">
      <xdr:nvSpPr>
        <xdr:cNvPr id="254" name="楕円 253">
          <a:extLst>
            <a:ext uri="{FF2B5EF4-FFF2-40B4-BE49-F238E27FC236}">
              <a16:creationId xmlns:a16="http://schemas.microsoft.com/office/drawing/2014/main" id="{11E34685-B389-4006-94A4-BAD9142A7DB5}"/>
            </a:ext>
          </a:extLst>
        </xdr:cNvPr>
        <xdr:cNvSpPr/>
      </xdr:nvSpPr>
      <xdr:spPr>
        <a:xfrm>
          <a:off x="7810500" y="103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156514</xdr:rowOff>
    </xdr:from>
    <xdr:to>
      <xdr:col>45</xdr:col>
      <xdr:colOff>177800</xdr:colOff>
      <xdr:row>60</xdr:row>
      <xdr:rowOff>161312</xdr:rowOff>
    </xdr:to>
    <xdr:cxnSp macro="">
      <xdr:nvCxnSpPr>
        <xdr:cNvPr id="255" name="直線コネクタ 254">
          <a:extLst>
            <a:ext uri="{FF2B5EF4-FFF2-40B4-BE49-F238E27FC236}">
              <a16:creationId xmlns:a16="http://schemas.microsoft.com/office/drawing/2014/main" id="{5C05585A-39E0-428D-89D3-DF6F07AFD2C3}"/>
            </a:ext>
          </a:extLst>
        </xdr:cNvPr>
        <xdr:cNvCxnSpPr/>
      </xdr:nvCxnSpPr>
      <xdr:spPr>
        <a:xfrm flipV="1">
          <a:off x="7861300" y="10443514"/>
          <a:ext cx="889000" cy="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162594</xdr:rowOff>
    </xdr:from>
    <xdr:to>
      <xdr:col>36</xdr:col>
      <xdr:colOff>165100</xdr:colOff>
      <xdr:row>64</xdr:row>
      <xdr:rowOff>92744</xdr:rowOff>
    </xdr:to>
    <xdr:sp macro="" textlink="">
      <xdr:nvSpPr>
        <xdr:cNvPr id="256" name="楕円 255">
          <a:extLst>
            <a:ext uri="{FF2B5EF4-FFF2-40B4-BE49-F238E27FC236}">
              <a16:creationId xmlns:a16="http://schemas.microsoft.com/office/drawing/2014/main" id="{D5B9849C-DA5A-4BFB-B793-E1E1F5E87E79}"/>
            </a:ext>
          </a:extLst>
        </xdr:cNvPr>
        <xdr:cNvSpPr/>
      </xdr:nvSpPr>
      <xdr:spPr>
        <a:xfrm>
          <a:off x="6921500" y="109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161312</xdr:rowOff>
    </xdr:from>
    <xdr:to>
      <xdr:col>41</xdr:col>
      <xdr:colOff>50800</xdr:colOff>
      <xdr:row>64</xdr:row>
      <xdr:rowOff>41944</xdr:rowOff>
    </xdr:to>
    <xdr:cxnSp macro="">
      <xdr:nvCxnSpPr>
        <xdr:cNvPr id="257" name="直線コネクタ 256">
          <a:extLst>
            <a:ext uri="{FF2B5EF4-FFF2-40B4-BE49-F238E27FC236}">
              <a16:creationId xmlns:a16="http://schemas.microsoft.com/office/drawing/2014/main" id="{9BB1BB78-042A-434B-B6E3-FA181B6A34C1}"/>
            </a:ext>
          </a:extLst>
        </xdr:cNvPr>
        <xdr:cNvCxnSpPr/>
      </xdr:nvCxnSpPr>
      <xdr:spPr>
        <a:xfrm flipV="1">
          <a:off x="6972300" y="10448312"/>
          <a:ext cx="889000" cy="5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89880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2C467966-BEA0-40BD-A8AC-8F5257BB29EE}"/>
            </a:ext>
          </a:extLst>
        </xdr:cNvPr>
        <xdr:cNvSpPr txBox="1"/>
      </xdr:nvSpPr>
      <xdr:spPr>
        <a:xfrm>
          <a:off x="93594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98029</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8A6B9539-4294-4A52-8E51-25314F8AC1D3}"/>
            </a:ext>
          </a:extLst>
        </xdr:cNvPr>
        <xdr:cNvSpPr txBox="1"/>
      </xdr:nvSpPr>
      <xdr:spPr>
        <a:xfrm>
          <a:off x="8483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116115</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B9FFE5D-28AA-4A45-BE2A-139B60BE1786}"/>
            </a:ext>
          </a:extLst>
        </xdr:cNvPr>
        <xdr:cNvSpPr txBox="1"/>
      </xdr:nvSpPr>
      <xdr:spPr>
        <a:xfrm>
          <a:off x="7594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132238</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22BBFC0-5F76-427E-AB99-A4CD68C411A5}"/>
            </a:ext>
          </a:extLst>
        </xdr:cNvPr>
        <xdr:cNvSpPr txBox="1"/>
      </xdr:nvSpPr>
      <xdr:spPr>
        <a:xfrm>
          <a:off x="6705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45869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9E21BFE8-0BE3-415E-B3C1-E4D3BDF346D4}"/>
            </a:ext>
          </a:extLst>
        </xdr:cNvPr>
        <xdr:cNvSpPr txBox="1"/>
      </xdr:nvSpPr>
      <xdr:spPr>
        <a:xfrm>
          <a:off x="9327095" y="1016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52391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547AF1CF-8A87-45A5-8287-30F96ADF7C2B}"/>
            </a:ext>
          </a:extLst>
        </xdr:cNvPr>
        <xdr:cNvSpPr txBox="1"/>
      </xdr:nvSpPr>
      <xdr:spPr>
        <a:xfrm>
          <a:off x="8450795" y="1016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57189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4A3D2866-5E84-4B3B-BE4B-D7B1B763D3E7}"/>
            </a:ext>
          </a:extLst>
        </xdr:cNvPr>
        <xdr:cNvSpPr txBox="1"/>
      </xdr:nvSpPr>
      <xdr:spPr>
        <a:xfrm>
          <a:off x="7561795" y="1017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83871</xdr:rowOff>
    </xdr:from>
    <xdr:ext cx="469744" cy="259045"/>
    <xdr:sp macro="" textlink="">
      <xdr:nvSpPr>
        <xdr:cNvPr id="265" name="n_4mainValue【橋りょう・トンネル】&#10;一人当たり有形固定資産（償却資産）額">
          <a:extLst>
            <a:ext uri="{FF2B5EF4-FFF2-40B4-BE49-F238E27FC236}">
              <a16:creationId xmlns:a16="http://schemas.microsoft.com/office/drawing/2014/main" id="{D5982DAF-8DDC-4839-816D-52ADD818D350}"/>
            </a:ext>
          </a:extLst>
        </xdr:cNvPr>
        <xdr:cNvSpPr txBox="1"/>
      </xdr:nvSpPr>
      <xdr:spPr>
        <a:xfrm>
          <a:off x="6737428" y="110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4B41B65-2A33-49AA-8257-5BDC62D0CD1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470E7B5-5218-49C5-B8E9-CD25CB6577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6B4FE185-0D7F-425C-87C5-93F1122BC7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4660786-1BF2-4188-B6AC-65BF85F5539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8A13F2F-C9EB-478C-A8BA-AB707548F9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A6893D9-C1F2-4AC1-82FB-F3FFB2EC60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BE997E7-38E5-4757-8E56-8C9C6ED0148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74AB11F1-0A8B-436C-B28B-7C0F5AB1068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1D37B4D-CBFB-400A-A0A3-08BD9DBDF4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836DF80-2718-4C8D-AAFD-B8D36AFEBE9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08AC82AD-6DFF-4106-9AB9-7C8B14BE1552}"/>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5154265D-2E10-4AA9-A720-13B446D9AEC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3405C64E-4DCF-4089-9B9B-AF556D057CB3}"/>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D48DB75F-C837-4CC8-87F9-BFC688570BF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EC6E938F-1980-4037-9B20-56AA52931DC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C54AA38-E9EB-40AF-8DAD-CABC7208081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602D2766-FA08-433D-9EBF-AD8A316EEB8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321C63F-87D1-4249-B1FA-058801BD00F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D6496DF6-8FD4-49A2-BEF1-1E0D32ACE03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24A3E1A-460C-49D5-8FF6-120596F8D4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629AD38B-6402-4C82-9A1A-AF0A1D808E6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A7A2588-F753-4071-90A4-506F2EEF8D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91162A25-915E-4BC8-B4BA-6BBECEB2C18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D67A99DB-0355-425E-9B46-8A759581A33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9F781812-D456-4A5F-B279-75776379F9C1}"/>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BD64EF2C-A299-4E83-AA6B-4461677E2736}"/>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252FB491-0FFC-41A9-85E8-0E669890A90A}"/>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C91637FC-D035-4A15-A32B-EB8684243CCE}"/>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7487296E-ED9F-43C2-9A94-B6AD5A1B08CD}"/>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E1720FA7-B9E4-48F0-BA01-3F157ADE9552}"/>
            </a:ext>
          </a:extLst>
        </xdr:cNvPr>
        <xdr:cNvSpPr txBox="1"/>
      </xdr:nvSpPr>
      <xdr:spPr>
        <a:xfrm>
          <a:off x="46736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91A573B1-4BD7-4DD2-8168-70B6EEA4479C}"/>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48CBC84D-42B1-4CAE-A5B2-F018B470C36B}"/>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93196080-F432-47CB-AE66-C8B21337E96D}"/>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350C1AB-221E-40B9-B696-E2A8E06D7D5E}"/>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a:extLst>
            <a:ext uri="{FF2B5EF4-FFF2-40B4-BE49-F238E27FC236}">
              <a16:creationId xmlns:a16="http://schemas.microsoft.com/office/drawing/2014/main" id="{78517301-326A-4874-AAE2-EBBC64045D84}"/>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0DDEEF1-78DF-4BDD-B338-420A077F14A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BB7A7C1-1D70-4406-A384-CFC97C7357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CD4D0CE-280A-4B18-B427-6BFB25603D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EE52747-44B3-408E-BE65-D32A2F374DD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D5A1899-D0D0-42A4-8304-0C169BCAD1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93980</xdr:rowOff>
    </xdr:from>
    <xdr:to>
      <xdr:col>24</xdr:col>
      <xdr:colOff>114300</xdr:colOff>
      <xdr:row>83</xdr:row>
      <xdr:rowOff>24130</xdr:rowOff>
    </xdr:to>
    <xdr:sp macro="" textlink="">
      <xdr:nvSpPr>
        <xdr:cNvPr id="306" name="楕円 305">
          <a:extLst>
            <a:ext uri="{FF2B5EF4-FFF2-40B4-BE49-F238E27FC236}">
              <a16:creationId xmlns:a16="http://schemas.microsoft.com/office/drawing/2014/main" id="{5B1135D1-679A-4974-A3EB-864430E7E8F2}"/>
            </a:ext>
          </a:extLst>
        </xdr:cNvPr>
        <xdr:cNvSpPr/>
      </xdr:nvSpPr>
      <xdr:spPr>
        <a:xfrm>
          <a:off x="4584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116857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DF521D6-9956-4EE9-81F7-8508DB918F3D}"/>
            </a:ext>
          </a:extLst>
        </xdr:cNvPr>
        <xdr:cNvSpPr txBox="1"/>
      </xdr:nvSpPr>
      <xdr:spPr>
        <a:xfrm>
          <a:off x="4673600"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25400</xdr:rowOff>
    </xdr:from>
    <xdr:to>
      <xdr:col>20</xdr:col>
      <xdr:colOff>38100</xdr:colOff>
      <xdr:row>82</xdr:row>
      <xdr:rowOff>127000</xdr:rowOff>
    </xdr:to>
    <xdr:sp macro="" textlink="">
      <xdr:nvSpPr>
        <xdr:cNvPr id="308" name="楕円 307">
          <a:extLst>
            <a:ext uri="{FF2B5EF4-FFF2-40B4-BE49-F238E27FC236}">
              <a16:creationId xmlns:a16="http://schemas.microsoft.com/office/drawing/2014/main" id="{55494856-5635-45E5-BDFE-2BC81F13D20E}"/>
            </a:ext>
          </a:extLst>
        </xdr:cNvPr>
        <xdr:cNvSpPr/>
      </xdr:nvSpPr>
      <xdr:spPr>
        <a:xfrm>
          <a:off x="3746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144780</xdr:rowOff>
    </xdr:to>
    <xdr:cxnSp macro="">
      <xdr:nvCxnSpPr>
        <xdr:cNvPr id="309" name="直線コネクタ 308">
          <a:extLst>
            <a:ext uri="{FF2B5EF4-FFF2-40B4-BE49-F238E27FC236}">
              <a16:creationId xmlns:a16="http://schemas.microsoft.com/office/drawing/2014/main" id="{C6EDADEC-250C-425D-ADEB-E7B7DD01BFC1}"/>
            </a:ext>
          </a:extLst>
        </xdr:cNvPr>
        <xdr:cNvCxnSpPr/>
      </xdr:nvCxnSpPr>
      <xdr:spPr>
        <a:xfrm>
          <a:off x="3797300" y="14135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310" name="楕円 309">
          <a:extLst>
            <a:ext uri="{FF2B5EF4-FFF2-40B4-BE49-F238E27FC236}">
              <a16:creationId xmlns:a16="http://schemas.microsoft.com/office/drawing/2014/main" id="{BD3551D1-2D4A-4EB7-97B0-6A3C4CA72ED0}"/>
            </a:ext>
          </a:extLst>
        </xdr:cNvPr>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76200</xdr:rowOff>
    </xdr:to>
    <xdr:cxnSp macro="">
      <xdr:nvCxnSpPr>
        <xdr:cNvPr id="311" name="直線コネクタ 310">
          <a:extLst>
            <a:ext uri="{FF2B5EF4-FFF2-40B4-BE49-F238E27FC236}">
              <a16:creationId xmlns:a16="http://schemas.microsoft.com/office/drawing/2014/main" id="{11B9D68D-E075-4350-9ABA-E68249781843}"/>
            </a:ext>
          </a:extLst>
        </xdr:cNvPr>
        <xdr:cNvCxnSpPr/>
      </xdr:nvCxnSpPr>
      <xdr:spPr>
        <a:xfrm>
          <a:off x="2908300" y="14131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44450</xdr:rowOff>
    </xdr:from>
    <xdr:to>
      <xdr:col>10</xdr:col>
      <xdr:colOff>165100</xdr:colOff>
      <xdr:row>82</xdr:row>
      <xdr:rowOff>146050</xdr:rowOff>
    </xdr:to>
    <xdr:sp macro="" textlink="">
      <xdr:nvSpPr>
        <xdr:cNvPr id="312" name="楕円 311">
          <a:extLst>
            <a:ext uri="{FF2B5EF4-FFF2-40B4-BE49-F238E27FC236}">
              <a16:creationId xmlns:a16="http://schemas.microsoft.com/office/drawing/2014/main" id="{3550770B-C91D-4CF3-808A-5843F930E0C9}"/>
            </a:ext>
          </a:extLst>
        </xdr:cNvPr>
        <xdr:cNvSpPr/>
      </xdr:nvSpPr>
      <xdr:spPr>
        <a:xfrm>
          <a:off x="196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95250</xdr:rowOff>
    </xdr:to>
    <xdr:cxnSp macro="">
      <xdr:nvCxnSpPr>
        <xdr:cNvPr id="313" name="直線コネクタ 312">
          <a:extLst>
            <a:ext uri="{FF2B5EF4-FFF2-40B4-BE49-F238E27FC236}">
              <a16:creationId xmlns:a16="http://schemas.microsoft.com/office/drawing/2014/main" id="{1B6FC68C-8277-45FF-8EC9-77EC4E74FB98}"/>
            </a:ext>
          </a:extLst>
        </xdr:cNvPr>
        <xdr:cNvCxnSpPr/>
      </xdr:nvCxnSpPr>
      <xdr:spPr>
        <a:xfrm flipV="1">
          <a:off x="2019300" y="141312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166370</xdr:rowOff>
    </xdr:from>
    <xdr:to>
      <xdr:col>6</xdr:col>
      <xdr:colOff>38100</xdr:colOff>
      <xdr:row>82</xdr:row>
      <xdr:rowOff>96520</xdr:rowOff>
    </xdr:to>
    <xdr:sp macro="" textlink="">
      <xdr:nvSpPr>
        <xdr:cNvPr id="314" name="楕円 313">
          <a:extLst>
            <a:ext uri="{FF2B5EF4-FFF2-40B4-BE49-F238E27FC236}">
              <a16:creationId xmlns:a16="http://schemas.microsoft.com/office/drawing/2014/main" id="{39C00DCC-3169-4FE5-867E-6B0BE3D20F0E}"/>
            </a:ext>
          </a:extLst>
        </xdr:cNvPr>
        <xdr:cNvSpPr/>
      </xdr:nvSpPr>
      <xdr:spPr>
        <a:xfrm>
          <a:off x="1079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45720</xdr:rowOff>
    </xdr:from>
    <xdr:to>
      <xdr:col>10</xdr:col>
      <xdr:colOff>114300</xdr:colOff>
      <xdr:row>82</xdr:row>
      <xdr:rowOff>95250</xdr:rowOff>
    </xdr:to>
    <xdr:cxnSp macro="">
      <xdr:nvCxnSpPr>
        <xdr:cNvPr id="315" name="直線コネクタ 314">
          <a:extLst>
            <a:ext uri="{FF2B5EF4-FFF2-40B4-BE49-F238E27FC236}">
              <a16:creationId xmlns:a16="http://schemas.microsoft.com/office/drawing/2014/main" id="{A0289A4E-6794-41E4-82CE-C99633F81399}"/>
            </a:ext>
          </a:extLst>
        </xdr:cNvPr>
        <xdr:cNvCxnSpPr/>
      </xdr:nvCxnSpPr>
      <xdr:spPr>
        <a:xfrm>
          <a:off x="1130300" y="14104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a:extLst>
            <a:ext uri="{FF2B5EF4-FFF2-40B4-BE49-F238E27FC236}">
              <a16:creationId xmlns:a16="http://schemas.microsoft.com/office/drawing/2014/main" id="{7D0C641B-7D08-478B-AD9F-238C5CD833A8}"/>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a:extLst>
            <a:ext uri="{FF2B5EF4-FFF2-40B4-BE49-F238E27FC236}">
              <a16:creationId xmlns:a16="http://schemas.microsoft.com/office/drawing/2014/main" id="{D4658F87-995D-4D57-B099-35C1F51BF5EA}"/>
            </a:ext>
          </a:extLst>
        </xdr:cNvPr>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F0D7B626-58B7-43D1-8E41-484C2DE3F45D}"/>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a:extLst>
            <a:ext uri="{FF2B5EF4-FFF2-40B4-BE49-F238E27FC236}">
              <a16:creationId xmlns:a16="http://schemas.microsoft.com/office/drawing/2014/main" id="{F0504E8A-EE7F-43FA-9DC9-865826911137}"/>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143527</xdr:rowOff>
    </xdr:from>
    <xdr:ext cx="405111" cy="259045"/>
    <xdr:sp macro="" textlink="">
      <xdr:nvSpPr>
        <xdr:cNvPr id="320" name="n_1mainValue【公営住宅】&#10;有形固定資産減価償却率">
          <a:extLst>
            <a:ext uri="{FF2B5EF4-FFF2-40B4-BE49-F238E27FC236}">
              <a16:creationId xmlns:a16="http://schemas.microsoft.com/office/drawing/2014/main" id="{1E7FF91E-534E-4776-A655-86E113338518}"/>
            </a:ext>
          </a:extLst>
        </xdr:cNvPr>
        <xdr:cNvSpPr txBox="1"/>
      </xdr:nvSpPr>
      <xdr:spPr>
        <a:xfrm>
          <a:off x="35820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21" name="n_2mainValue【公営住宅】&#10;有形固定資産減価償却率">
          <a:extLst>
            <a:ext uri="{FF2B5EF4-FFF2-40B4-BE49-F238E27FC236}">
              <a16:creationId xmlns:a16="http://schemas.microsoft.com/office/drawing/2014/main" id="{381CEAB2-55C2-437D-9E26-26DFCCD1F236}"/>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22" name="n_3mainValue【公営住宅】&#10;有形固定資産減価償却率">
          <a:extLst>
            <a:ext uri="{FF2B5EF4-FFF2-40B4-BE49-F238E27FC236}">
              <a16:creationId xmlns:a16="http://schemas.microsoft.com/office/drawing/2014/main" id="{C5099FAB-0DED-4C96-98AB-CF39255543B1}"/>
            </a:ext>
          </a:extLst>
        </xdr:cNvPr>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113047</xdr:rowOff>
    </xdr:from>
    <xdr:ext cx="405111" cy="259045"/>
    <xdr:sp macro="" textlink="">
      <xdr:nvSpPr>
        <xdr:cNvPr id="323" name="n_4mainValue【公営住宅】&#10;有形固定資産減価償却率">
          <a:extLst>
            <a:ext uri="{FF2B5EF4-FFF2-40B4-BE49-F238E27FC236}">
              <a16:creationId xmlns:a16="http://schemas.microsoft.com/office/drawing/2014/main" id="{0DEE9B30-82C3-4307-B511-33AEC6ED731B}"/>
            </a:ext>
          </a:extLst>
        </xdr:cNvPr>
        <xdr:cNvSpPr txBox="1"/>
      </xdr:nvSpPr>
      <xdr:spPr>
        <a:xfrm>
          <a:off x="927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69A14D5-0A5A-41CF-AF8C-64CB75AD90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0DC44A7-9F90-4315-82F2-2C8D573AD8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7894093E-410C-4B00-9726-E9C622BFC7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0FDB1D3-F15F-4F3A-B2CA-178970CA99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C81EED24-9B21-4836-899A-6273712942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3A513615-556C-4A86-91FC-51AA00837AE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EC76547E-8429-491E-9387-BA69B56E96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D1C37299-4802-4AA5-A5F5-CC96F557080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C1B6A541-2B02-42DD-915D-F03B41AA23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1F214BB1-DDCD-4C27-94D1-7FE2899AD3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6CC6A408-0202-4886-A656-405B287529D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669BB221-43A2-4EF5-BA42-E5C75150BDC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677C324F-43C7-4577-84A2-4D8D32A11AF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43B85DE8-F082-406A-9D56-AE9DDCB0A1E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8109684D-DA23-4C1B-8DA4-8F50C313712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45FF7CBB-7789-4B69-A310-7335975E2A9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A7D0231A-607D-4FD4-B0DA-522F7EDA19A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7BD0F93B-7C4A-4D06-BDAA-CAE689F8BF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DB48101F-D940-414F-AC22-B3D6442BD8C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6417D48B-2261-49FB-925F-6F7FF14F08F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91C09A5-0D2F-4143-A022-746B3C882D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529AADEF-9EEB-4F28-A92E-A384D4CCC84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35D873DF-802D-4551-995B-54DD33A5723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AEE0E49C-27D8-4A27-9918-84B55035717E}"/>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a:extLst>
            <a:ext uri="{FF2B5EF4-FFF2-40B4-BE49-F238E27FC236}">
              <a16:creationId xmlns:a16="http://schemas.microsoft.com/office/drawing/2014/main" id="{4C246FD9-7A38-4ECF-A7EA-CA9D9D31658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6A2AA25B-91F0-4260-818B-FD3F3F331484}"/>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a:extLst>
            <a:ext uri="{FF2B5EF4-FFF2-40B4-BE49-F238E27FC236}">
              <a16:creationId xmlns:a16="http://schemas.microsoft.com/office/drawing/2014/main" id="{D0B33DEF-195C-44EB-98F3-65D4FC01EDFE}"/>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C0CAAB09-8584-40B2-B130-3E6CF523D15E}"/>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10;一人当たり面積平均値テキスト">
          <a:extLst>
            <a:ext uri="{FF2B5EF4-FFF2-40B4-BE49-F238E27FC236}">
              <a16:creationId xmlns:a16="http://schemas.microsoft.com/office/drawing/2014/main" id="{F012CA67-B205-443E-B25E-2A2D19E32DED}"/>
            </a:ext>
          </a:extLst>
        </xdr:cNvPr>
        <xdr:cNvSpPr txBox="1"/>
      </xdr:nvSpPr>
      <xdr:spPr>
        <a:xfrm>
          <a:off x="10515600" y="1426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8DBE901C-F40D-4712-8CB7-3F46F8EE7702}"/>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5E0C1042-C73B-472A-98E2-C4E08B4005B6}"/>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0FCCDD25-0CA6-4B9E-A85D-ACE405965DAE}"/>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a:extLst>
            <a:ext uri="{FF2B5EF4-FFF2-40B4-BE49-F238E27FC236}">
              <a16:creationId xmlns:a16="http://schemas.microsoft.com/office/drawing/2014/main" id="{49DDAA16-3DEC-44DD-92EC-F434DC835DB7}"/>
            </a:ext>
          </a:extLst>
        </xdr:cNvPr>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a:extLst>
            <a:ext uri="{FF2B5EF4-FFF2-40B4-BE49-F238E27FC236}">
              <a16:creationId xmlns:a16="http://schemas.microsoft.com/office/drawing/2014/main" id="{463BC696-25FC-494D-BBB4-AD7CFFAAF0D4}"/>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AD890C2-6C25-47B8-91B9-561EAAE432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9D03E87-BD18-42CA-A94A-99501B87FB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D4E2ED9-D961-486C-9B07-3924E6CD0B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04872E4-4212-44E7-B6BB-AEF0B53CDD5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7942EE4-5108-4D61-BCF0-5B2C18730F4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154178</xdr:rowOff>
    </xdr:from>
    <xdr:to>
      <xdr:col>55</xdr:col>
      <xdr:colOff>50800</xdr:colOff>
      <xdr:row>80</xdr:row>
      <xdr:rowOff>84328</xdr:rowOff>
    </xdr:to>
    <xdr:sp macro="" textlink="">
      <xdr:nvSpPr>
        <xdr:cNvPr id="363" name="楕円 362">
          <a:extLst>
            <a:ext uri="{FF2B5EF4-FFF2-40B4-BE49-F238E27FC236}">
              <a16:creationId xmlns:a16="http://schemas.microsoft.com/office/drawing/2014/main" id="{D175EDA3-3E5E-499A-BC35-2EC7A3F531A8}"/>
            </a:ext>
          </a:extLst>
        </xdr:cNvPr>
        <xdr:cNvSpPr/>
      </xdr:nvSpPr>
      <xdr:spPr>
        <a:xfrm>
          <a:off x="10426700" y="136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5605</xdr:rowOff>
    </xdr:from>
    <xdr:ext cx="469744" cy="259045"/>
    <xdr:sp macro="" textlink="">
      <xdr:nvSpPr>
        <xdr:cNvPr id="364" name="【公営住宅】&#10;一人当たり面積該当値テキスト">
          <a:extLst>
            <a:ext uri="{FF2B5EF4-FFF2-40B4-BE49-F238E27FC236}">
              <a16:creationId xmlns:a16="http://schemas.microsoft.com/office/drawing/2014/main" id="{67CBDF69-6C4B-4EA8-B09B-C51B88CBDEE6}"/>
            </a:ext>
          </a:extLst>
        </xdr:cNvPr>
        <xdr:cNvSpPr txBox="1"/>
      </xdr:nvSpPr>
      <xdr:spPr>
        <a:xfrm>
          <a:off x="10515600"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155702</xdr:rowOff>
    </xdr:from>
    <xdr:to>
      <xdr:col>50</xdr:col>
      <xdr:colOff>165100</xdr:colOff>
      <xdr:row>80</xdr:row>
      <xdr:rowOff>85852</xdr:rowOff>
    </xdr:to>
    <xdr:sp macro="" textlink="">
      <xdr:nvSpPr>
        <xdr:cNvPr id="365" name="楕円 364">
          <a:extLst>
            <a:ext uri="{FF2B5EF4-FFF2-40B4-BE49-F238E27FC236}">
              <a16:creationId xmlns:a16="http://schemas.microsoft.com/office/drawing/2014/main" id="{6284EE8F-EFE6-4972-8178-A99F3DC7990A}"/>
            </a:ext>
          </a:extLst>
        </xdr:cNvPr>
        <xdr:cNvSpPr/>
      </xdr:nvSpPr>
      <xdr:spPr>
        <a:xfrm>
          <a:off x="9588500" y="137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33528</xdr:rowOff>
    </xdr:from>
    <xdr:to>
      <xdr:col>55</xdr:col>
      <xdr:colOff>0</xdr:colOff>
      <xdr:row>80</xdr:row>
      <xdr:rowOff>35052</xdr:rowOff>
    </xdr:to>
    <xdr:cxnSp macro="">
      <xdr:nvCxnSpPr>
        <xdr:cNvPr id="366" name="直線コネクタ 365">
          <a:extLst>
            <a:ext uri="{FF2B5EF4-FFF2-40B4-BE49-F238E27FC236}">
              <a16:creationId xmlns:a16="http://schemas.microsoft.com/office/drawing/2014/main" id="{16D036BC-08EB-4E05-A29F-306B46BAF6D0}"/>
            </a:ext>
          </a:extLst>
        </xdr:cNvPr>
        <xdr:cNvCxnSpPr/>
      </xdr:nvCxnSpPr>
      <xdr:spPr>
        <a:xfrm flipV="1">
          <a:off x="9639300" y="1374952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141987</xdr:rowOff>
    </xdr:from>
    <xdr:to>
      <xdr:col>46</xdr:col>
      <xdr:colOff>38100</xdr:colOff>
      <xdr:row>80</xdr:row>
      <xdr:rowOff>72137</xdr:rowOff>
    </xdr:to>
    <xdr:sp macro="" textlink="">
      <xdr:nvSpPr>
        <xdr:cNvPr id="367" name="楕円 366">
          <a:extLst>
            <a:ext uri="{FF2B5EF4-FFF2-40B4-BE49-F238E27FC236}">
              <a16:creationId xmlns:a16="http://schemas.microsoft.com/office/drawing/2014/main" id="{891E80E8-A331-43D2-AA13-0D59A0D74C62}"/>
            </a:ext>
          </a:extLst>
        </xdr:cNvPr>
        <xdr:cNvSpPr/>
      </xdr:nvSpPr>
      <xdr:spPr>
        <a:xfrm>
          <a:off x="8699500" y="136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21337</xdr:rowOff>
    </xdr:from>
    <xdr:to>
      <xdr:col>50</xdr:col>
      <xdr:colOff>114300</xdr:colOff>
      <xdr:row>80</xdr:row>
      <xdr:rowOff>35052</xdr:rowOff>
    </xdr:to>
    <xdr:cxnSp macro="">
      <xdr:nvCxnSpPr>
        <xdr:cNvPr id="368" name="直線コネクタ 367">
          <a:extLst>
            <a:ext uri="{FF2B5EF4-FFF2-40B4-BE49-F238E27FC236}">
              <a16:creationId xmlns:a16="http://schemas.microsoft.com/office/drawing/2014/main" id="{75F68B12-D069-47EA-9581-D1E638B575C7}"/>
            </a:ext>
          </a:extLst>
        </xdr:cNvPr>
        <xdr:cNvCxnSpPr/>
      </xdr:nvCxnSpPr>
      <xdr:spPr>
        <a:xfrm>
          <a:off x="8750300" y="137373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7874</xdr:rowOff>
    </xdr:from>
    <xdr:to>
      <xdr:col>41</xdr:col>
      <xdr:colOff>101600</xdr:colOff>
      <xdr:row>80</xdr:row>
      <xdr:rowOff>109474</xdr:rowOff>
    </xdr:to>
    <xdr:sp macro="" textlink="">
      <xdr:nvSpPr>
        <xdr:cNvPr id="369" name="楕円 368">
          <a:extLst>
            <a:ext uri="{FF2B5EF4-FFF2-40B4-BE49-F238E27FC236}">
              <a16:creationId xmlns:a16="http://schemas.microsoft.com/office/drawing/2014/main" id="{E2D4B780-D3F0-4918-8682-D3DF4B95CCCA}"/>
            </a:ext>
          </a:extLst>
        </xdr:cNvPr>
        <xdr:cNvSpPr/>
      </xdr:nvSpPr>
      <xdr:spPr>
        <a:xfrm>
          <a:off x="7810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21337</xdr:rowOff>
    </xdr:from>
    <xdr:to>
      <xdr:col>45</xdr:col>
      <xdr:colOff>177800</xdr:colOff>
      <xdr:row>80</xdr:row>
      <xdr:rowOff>58674</xdr:rowOff>
    </xdr:to>
    <xdr:cxnSp macro="">
      <xdr:nvCxnSpPr>
        <xdr:cNvPr id="370" name="直線コネクタ 369">
          <a:extLst>
            <a:ext uri="{FF2B5EF4-FFF2-40B4-BE49-F238E27FC236}">
              <a16:creationId xmlns:a16="http://schemas.microsoft.com/office/drawing/2014/main" id="{C48AA7E5-4B39-4264-907A-DC3518665512}"/>
            </a:ext>
          </a:extLst>
        </xdr:cNvPr>
        <xdr:cNvCxnSpPr/>
      </xdr:nvCxnSpPr>
      <xdr:spPr>
        <a:xfrm flipV="1">
          <a:off x="7861300" y="13737337"/>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33020</xdr:rowOff>
    </xdr:from>
    <xdr:to>
      <xdr:col>36</xdr:col>
      <xdr:colOff>165100</xdr:colOff>
      <xdr:row>80</xdr:row>
      <xdr:rowOff>134620</xdr:rowOff>
    </xdr:to>
    <xdr:sp macro="" textlink="">
      <xdr:nvSpPr>
        <xdr:cNvPr id="371" name="楕円 370">
          <a:extLst>
            <a:ext uri="{FF2B5EF4-FFF2-40B4-BE49-F238E27FC236}">
              <a16:creationId xmlns:a16="http://schemas.microsoft.com/office/drawing/2014/main" id="{FB379BF1-9660-46C2-9634-8319DC2D9A74}"/>
            </a:ext>
          </a:extLst>
        </xdr:cNvPr>
        <xdr:cNvSpPr/>
      </xdr:nvSpPr>
      <xdr:spPr>
        <a:xfrm>
          <a:off x="6921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58674</xdr:rowOff>
    </xdr:from>
    <xdr:to>
      <xdr:col>41</xdr:col>
      <xdr:colOff>50800</xdr:colOff>
      <xdr:row>80</xdr:row>
      <xdr:rowOff>83820</xdr:rowOff>
    </xdr:to>
    <xdr:cxnSp macro="">
      <xdr:nvCxnSpPr>
        <xdr:cNvPr id="372" name="直線コネクタ 371">
          <a:extLst>
            <a:ext uri="{FF2B5EF4-FFF2-40B4-BE49-F238E27FC236}">
              <a16:creationId xmlns:a16="http://schemas.microsoft.com/office/drawing/2014/main" id="{85D7C8AF-0348-4ECE-A6D1-0A14BEB82BB1}"/>
            </a:ext>
          </a:extLst>
        </xdr:cNvPr>
        <xdr:cNvCxnSpPr/>
      </xdr:nvCxnSpPr>
      <xdr:spPr>
        <a:xfrm flipV="1">
          <a:off x="6972300" y="1377467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10;一人当たり面積">
          <a:extLst>
            <a:ext uri="{FF2B5EF4-FFF2-40B4-BE49-F238E27FC236}">
              <a16:creationId xmlns:a16="http://schemas.microsoft.com/office/drawing/2014/main" id="{3BF0075D-72AD-40DF-8BAF-29905F9C8B0D}"/>
            </a:ext>
          </a:extLst>
        </xdr:cNvPr>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10;一人当たり面積">
          <a:extLst>
            <a:ext uri="{FF2B5EF4-FFF2-40B4-BE49-F238E27FC236}">
              <a16:creationId xmlns:a16="http://schemas.microsoft.com/office/drawing/2014/main" id="{1775E8A6-B57E-4F78-9D51-BC569F9B1863}"/>
            </a:ext>
          </a:extLst>
        </xdr:cNvPr>
        <xdr:cNvSpPr txBox="1"/>
      </xdr:nvSpPr>
      <xdr:spPr>
        <a:xfrm>
          <a:off x="8515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5" name="n_3aveValue【公営住宅】&#10;一人当たり面積">
          <a:extLst>
            <a:ext uri="{FF2B5EF4-FFF2-40B4-BE49-F238E27FC236}">
              <a16:creationId xmlns:a16="http://schemas.microsoft.com/office/drawing/2014/main" id="{0F4EFA4E-3835-4D8A-B29E-98CBC1266EF6}"/>
            </a:ext>
          </a:extLst>
        </xdr:cNvPr>
        <xdr:cNvSpPr txBox="1"/>
      </xdr:nvSpPr>
      <xdr:spPr>
        <a:xfrm>
          <a:off x="7626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10;一人当たり面積">
          <a:extLst>
            <a:ext uri="{FF2B5EF4-FFF2-40B4-BE49-F238E27FC236}">
              <a16:creationId xmlns:a16="http://schemas.microsoft.com/office/drawing/2014/main" id="{21C26D08-8A73-426E-8AFA-17BF1C185B9F}"/>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102379</xdr:rowOff>
    </xdr:from>
    <xdr:ext cx="469744" cy="259045"/>
    <xdr:sp macro="" textlink="">
      <xdr:nvSpPr>
        <xdr:cNvPr id="377" name="n_1mainValue【公営住宅】&#10;一人当たり面積">
          <a:extLst>
            <a:ext uri="{FF2B5EF4-FFF2-40B4-BE49-F238E27FC236}">
              <a16:creationId xmlns:a16="http://schemas.microsoft.com/office/drawing/2014/main" id="{35DA495C-6456-4861-B652-4F8290D6B82A}"/>
            </a:ext>
          </a:extLst>
        </xdr:cNvPr>
        <xdr:cNvSpPr txBox="1"/>
      </xdr:nvSpPr>
      <xdr:spPr>
        <a:xfrm>
          <a:off x="9391727" y="134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88664</xdr:rowOff>
    </xdr:from>
    <xdr:ext cx="469744" cy="259045"/>
    <xdr:sp macro="" textlink="">
      <xdr:nvSpPr>
        <xdr:cNvPr id="378" name="n_2mainValue【公営住宅】&#10;一人当たり面積">
          <a:extLst>
            <a:ext uri="{FF2B5EF4-FFF2-40B4-BE49-F238E27FC236}">
              <a16:creationId xmlns:a16="http://schemas.microsoft.com/office/drawing/2014/main" id="{13B8728C-7311-46B9-AE0B-CD64F252460D}"/>
            </a:ext>
          </a:extLst>
        </xdr:cNvPr>
        <xdr:cNvSpPr txBox="1"/>
      </xdr:nvSpPr>
      <xdr:spPr>
        <a:xfrm>
          <a:off x="8515427" y="1346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126001</xdr:rowOff>
    </xdr:from>
    <xdr:ext cx="469744" cy="259045"/>
    <xdr:sp macro="" textlink="">
      <xdr:nvSpPr>
        <xdr:cNvPr id="379" name="n_3mainValue【公営住宅】&#10;一人当たり面積">
          <a:extLst>
            <a:ext uri="{FF2B5EF4-FFF2-40B4-BE49-F238E27FC236}">
              <a16:creationId xmlns:a16="http://schemas.microsoft.com/office/drawing/2014/main" id="{C8E63661-CC8B-4C10-9C2F-F149E1469E3D}"/>
            </a:ext>
          </a:extLst>
        </xdr:cNvPr>
        <xdr:cNvSpPr txBox="1"/>
      </xdr:nvSpPr>
      <xdr:spPr>
        <a:xfrm>
          <a:off x="7626427"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151147</xdr:rowOff>
    </xdr:from>
    <xdr:ext cx="469744" cy="259045"/>
    <xdr:sp macro="" textlink="">
      <xdr:nvSpPr>
        <xdr:cNvPr id="380" name="n_4mainValue【公営住宅】&#10;一人当たり面積">
          <a:extLst>
            <a:ext uri="{FF2B5EF4-FFF2-40B4-BE49-F238E27FC236}">
              <a16:creationId xmlns:a16="http://schemas.microsoft.com/office/drawing/2014/main" id="{6012D5AC-BFA0-4FF7-B781-F63CEE827C65}"/>
            </a:ext>
          </a:extLst>
        </xdr:cNvPr>
        <xdr:cNvSpPr txBox="1"/>
      </xdr:nvSpPr>
      <xdr:spPr>
        <a:xfrm>
          <a:off x="6737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8B92378-AF24-4A0E-B054-A54B19A0B45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82CD0F44-554A-454B-9791-84F60BFE434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25EB075-0535-4F8E-8E7D-2211F2DAE89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9C28C6D-5E37-4EF5-AA19-743273D552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17A14C1-6F43-4A95-BD3C-6223D37230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3EE38BA3-906B-4C32-8A30-CD99FC8040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18A0B6F-0E63-4FC6-B6B2-A92688D9C5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AAEB822-EC6E-44B4-AF73-D6C8F5B03A2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5B0D20DD-FB0D-4B21-A5B7-F039EFDD551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69851256-E8BA-4FCC-9704-CCF1763549B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5F637B0D-62C8-40E7-8D6C-7DA958CFE86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135DAFBC-33E9-4F88-AF90-6912BBE4B67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C064174E-8F83-4730-BC28-BDDD124FAE5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30FD735-D269-44DD-A9A0-D59FF6C1DB5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ADE0715B-84B4-473F-9CC1-903BC927EE6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665653EB-184B-4DA6-BE37-B716F32DE3E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940E7AEB-1D8D-45CE-9054-575C9DD7D5E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CA08FA90-697C-4C75-8457-118A8EBEE07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5E999D14-3FC5-43F0-B046-6A464D292E6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849DDAF7-AB35-44DA-8335-21F49AD7D66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63AD303A-325E-45EC-8CA5-237D841A081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A844E811-2094-4B99-B9BD-8DBDEADC1A5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7CC6444D-CDA2-40F2-A821-7F82632688D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5B129508-D204-4B0A-AF94-0EEFF569C89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8F22C8E-C251-45BC-B87E-5B17C7B94C2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6" name="直線コネクタ 405">
          <a:extLst>
            <a:ext uri="{FF2B5EF4-FFF2-40B4-BE49-F238E27FC236}">
              <a16:creationId xmlns:a16="http://schemas.microsoft.com/office/drawing/2014/main" id="{1338A4CF-B551-4D78-B96F-8DE4F8E7498D}"/>
            </a:ext>
          </a:extLst>
        </xdr:cNvPr>
        <xdr:cNvCxnSpPr/>
      </xdr:nvCxnSpPr>
      <xdr:spPr>
        <a:xfrm flipV="1">
          <a:off x="4634865" y="17312639"/>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36F0212B-74E5-4E87-A8C1-62782BAE3946}"/>
            </a:ext>
          </a:extLst>
        </xdr:cNvPr>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8" name="直線コネクタ 407">
          <a:extLst>
            <a:ext uri="{FF2B5EF4-FFF2-40B4-BE49-F238E27FC236}">
              <a16:creationId xmlns:a16="http://schemas.microsoft.com/office/drawing/2014/main" id="{15AFC3FD-826E-40C5-A6DD-C5378767E20D}"/>
            </a:ext>
          </a:extLst>
        </xdr:cNvPr>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135F24D1-9B17-4200-8076-AA75BFD95415}"/>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0" name="直線コネクタ 409">
          <a:extLst>
            <a:ext uri="{FF2B5EF4-FFF2-40B4-BE49-F238E27FC236}">
              <a16:creationId xmlns:a16="http://schemas.microsoft.com/office/drawing/2014/main" id="{4D0CA49D-7894-4602-B2CB-6E85DA0C1753}"/>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150784</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F865515E-6365-4BC5-ADDD-26C17E85D4C2}"/>
            </a:ext>
          </a:extLst>
        </xdr:cNvPr>
        <xdr:cNvSpPr txBox="1"/>
      </xdr:nvSpPr>
      <xdr:spPr>
        <a:xfrm>
          <a:off x="4673600" y="1815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2" name="フローチャート: 判断 411">
          <a:extLst>
            <a:ext uri="{FF2B5EF4-FFF2-40B4-BE49-F238E27FC236}">
              <a16:creationId xmlns:a16="http://schemas.microsoft.com/office/drawing/2014/main" id="{0A52C530-0695-4197-9472-780E576A831F}"/>
            </a:ext>
          </a:extLst>
        </xdr:cNvPr>
        <xdr:cNvSpPr/>
      </xdr:nvSpPr>
      <xdr:spPr>
        <a:xfrm>
          <a:off x="4584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3" name="フローチャート: 判断 412">
          <a:extLst>
            <a:ext uri="{FF2B5EF4-FFF2-40B4-BE49-F238E27FC236}">
              <a16:creationId xmlns:a16="http://schemas.microsoft.com/office/drawing/2014/main" id="{3D148D2A-69E6-4D53-9391-8DEBC3EB30B4}"/>
            </a:ext>
          </a:extLst>
        </xdr:cNvPr>
        <xdr:cNvSpPr/>
      </xdr:nvSpPr>
      <xdr:spPr>
        <a:xfrm>
          <a:off x="3746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4" name="フローチャート: 判断 413">
          <a:extLst>
            <a:ext uri="{FF2B5EF4-FFF2-40B4-BE49-F238E27FC236}">
              <a16:creationId xmlns:a16="http://schemas.microsoft.com/office/drawing/2014/main" id="{C1F9CE5C-FD19-487A-8C2C-8A5CE08D868D}"/>
            </a:ext>
          </a:extLst>
        </xdr:cNvPr>
        <xdr:cNvSpPr/>
      </xdr:nvSpPr>
      <xdr:spPr>
        <a:xfrm>
          <a:off x="2857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5" name="フローチャート: 判断 414">
          <a:extLst>
            <a:ext uri="{FF2B5EF4-FFF2-40B4-BE49-F238E27FC236}">
              <a16:creationId xmlns:a16="http://schemas.microsoft.com/office/drawing/2014/main" id="{D77233DD-14B4-468E-A2FC-31D9C54067FC}"/>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16" name="フローチャート: 判断 415">
          <a:extLst>
            <a:ext uri="{FF2B5EF4-FFF2-40B4-BE49-F238E27FC236}">
              <a16:creationId xmlns:a16="http://schemas.microsoft.com/office/drawing/2014/main" id="{62CC592C-994B-4F07-8D2F-FEE6429C6F74}"/>
            </a:ext>
          </a:extLst>
        </xdr:cNvPr>
        <xdr:cNvSpPr/>
      </xdr:nvSpPr>
      <xdr:spPr>
        <a:xfrm>
          <a:off x="1079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6E12ADC-BE0F-4C15-A4BC-CDA00732955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BF11C2E-D819-4828-9765-7ABD7722D05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3AC8B3D-CBAF-4787-AC1A-FB77D8C0E80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619A0EC-30E8-4DA9-A3A2-310AF7D0172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1796D772-B633-4CD8-B91C-D60D3C0B00A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142966</xdr:rowOff>
    </xdr:from>
    <xdr:to>
      <xdr:col>24</xdr:col>
      <xdr:colOff>114300</xdr:colOff>
      <xdr:row>106</xdr:row>
      <xdr:rowOff>73116</xdr:rowOff>
    </xdr:to>
    <xdr:sp macro="" textlink="">
      <xdr:nvSpPr>
        <xdr:cNvPr id="422" name="楕円 421">
          <a:extLst>
            <a:ext uri="{FF2B5EF4-FFF2-40B4-BE49-F238E27FC236}">
              <a16:creationId xmlns:a16="http://schemas.microsoft.com/office/drawing/2014/main" id="{666B9BB1-D586-47A2-AB34-1A512AE806C1}"/>
            </a:ext>
          </a:extLst>
        </xdr:cNvPr>
        <xdr:cNvSpPr/>
      </xdr:nvSpPr>
      <xdr:spPr>
        <a:xfrm>
          <a:off x="4584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165843</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C3BD8A3A-69F1-4C74-B2E2-6F77BD960926}"/>
            </a:ext>
          </a:extLst>
        </xdr:cNvPr>
        <xdr:cNvSpPr txBox="1"/>
      </xdr:nvSpPr>
      <xdr:spPr>
        <a:xfrm>
          <a:off x="4673600" y="17996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136434</xdr:rowOff>
    </xdr:from>
    <xdr:to>
      <xdr:col>20</xdr:col>
      <xdr:colOff>38100</xdr:colOff>
      <xdr:row>106</xdr:row>
      <xdr:rowOff>66584</xdr:rowOff>
    </xdr:to>
    <xdr:sp macro="" textlink="">
      <xdr:nvSpPr>
        <xdr:cNvPr id="424" name="楕円 423">
          <a:extLst>
            <a:ext uri="{FF2B5EF4-FFF2-40B4-BE49-F238E27FC236}">
              <a16:creationId xmlns:a16="http://schemas.microsoft.com/office/drawing/2014/main" id="{BAD83E61-11D8-473F-BCF2-756CFF8248D5}"/>
            </a:ext>
          </a:extLst>
        </xdr:cNvPr>
        <xdr:cNvSpPr/>
      </xdr:nvSpPr>
      <xdr:spPr>
        <a:xfrm>
          <a:off x="3746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15784</xdr:rowOff>
    </xdr:from>
    <xdr:to>
      <xdr:col>24</xdr:col>
      <xdr:colOff>63500</xdr:colOff>
      <xdr:row>106</xdr:row>
      <xdr:rowOff>22316</xdr:rowOff>
    </xdr:to>
    <xdr:cxnSp macro="">
      <xdr:nvCxnSpPr>
        <xdr:cNvPr id="425" name="直線コネクタ 424">
          <a:extLst>
            <a:ext uri="{FF2B5EF4-FFF2-40B4-BE49-F238E27FC236}">
              <a16:creationId xmlns:a16="http://schemas.microsoft.com/office/drawing/2014/main" id="{C8217F88-F6EC-407B-949E-98D349F7BDDB}"/>
            </a:ext>
          </a:extLst>
        </xdr:cNvPr>
        <xdr:cNvCxnSpPr/>
      </xdr:nvCxnSpPr>
      <xdr:spPr>
        <a:xfrm>
          <a:off x="3797300" y="1818948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121738</xdr:rowOff>
    </xdr:from>
    <xdr:to>
      <xdr:col>15</xdr:col>
      <xdr:colOff>101600</xdr:colOff>
      <xdr:row>106</xdr:row>
      <xdr:rowOff>51888</xdr:rowOff>
    </xdr:to>
    <xdr:sp macro="" textlink="">
      <xdr:nvSpPr>
        <xdr:cNvPr id="426" name="楕円 425">
          <a:extLst>
            <a:ext uri="{FF2B5EF4-FFF2-40B4-BE49-F238E27FC236}">
              <a16:creationId xmlns:a16="http://schemas.microsoft.com/office/drawing/2014/main" id="{24803C80-ECBF-4FF0-B47C-72997CF699E6}"/>
            </a:ext>
          </a:extLst>
        </xdr:cNvPr>
        <xdr:cNvSpPr/>
      </xdr:nvSpPr>
      <xdr:spPr>
        <a:xfrm>
          <a:off x="2857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1088</xdr:rowOff>
    </xdr:from>
    <xdr:to>
      <xdr:col>19</xdr:col>
      <xdr:colOff>177800</xdr:colOff>
      <xdr:row>106</xdr:row>
      <xdr:rowOff>15784</xdr:rowOff>
    </xdr:to>
    <xdr:cxnSp macro="">
      <xdr:nvCxnSpPr>
        <xdr:cNvPr id="427" name="直線コネクタ 426">
          <a:extLst>
            <a:ext uri="{FF2B5EF4-FFF2-40B4-BE49-F238E27FC236}">
              <a16:creationId xmlns:a16="http://schemas.microsoft.com/office/drawing/2014/main" id="{013105DF-78AF-4D57-9243-1311FC57B468}"/>
            </a:ext>
          </a:extLst>
        </xdr:cNvPr>
        <xdr:cNvCxnSpPr/>
      </xdr:nvCxnSpPr>
      <xdr:spPr>
        <a:xfrm>
          <a:off x="2908300" y="1817478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103777</xdr:rowOff>
    </xdr:from>
    <xdr:to>
      <xdr:col>10</xdr:col>
      <xdr:colOff>165100</xdr:colOff>
      <xdr:row>106</xdr:row>
      <xdr:rowOff>33927</xdr:rowOff>
    </xdr:to>
    <xdr:sp macro="" textlink="">
      <xdr:nvSpPr>
        <xdr:cNvPr id="428" name="楕円 427">
          <a:extLst>
            <a:ext uri="{FF2B5EF4-FFF2-40B4-BE49-F238E27FC236}">
              <a16:creationId xmlns:a16="http://schemas.microsoft.com/office/drawing/2014/main" id="{7BD01A43-73B5-46B4-BBF8-4A74BEA142A9}"/>
            </a:ext>
          </a:extLst>
        </xdr:cNvPr>
        <xdr:cNvSpPr/>
      </xdr:nvSpPr>
      <xdr:spPr>
        <a:xfrm>
          <a:off x="1968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154577</xdr:rowOff>
    </xdr:from>
    <xdr:to>
      <xdr:col>15</xdr:col>
      <xdr:colOff>50800</xdr:colOff>
      <xdr:row>106</xdr:row>
      <xdr:rowOff>1088</xdr:rowOff>
    </xdr:to>
    <xdr:cxnSp macro="">
      <xdr:nvCxnSpPr>
        <xdr:cNvPr id="429" name="直線コネクタ 428">
          <a:extLst>
            <a:ext uri="{FF2B5EF4-FFF2-40B4-BE49-F238E27FC236}">
              <a16:creationId xmlns:a16="http://schemas.microsoft.com/office/drawing/2014/main" id="{E1C07A23-2B01-463A-9B4A-0C346B124227}"/>
            </a:ext>
          </a:extLst>
        </xdr:cNvPr>
        <xdr:cNvCxnSpPr/>
      </xdr:nvCxnSpPr>
      <xdr:spPr>
        <a:xfrm>
          <a:off x="2019300" y="181568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100512</xdr:rowOff>
    </xdr:from>
    <xdr:to>
      <xdr:col>6</xdr:col>
      <xdr:colOff>38100</xdr:colOff>
      <xdr:row>106</xdr:row>
      <xdr:rowOff>30662</xdr:rowOff>
    </xdr:to>
    <xdr:sp macro="" textlink="">
      <xdr:nvSpPr>
        <xdr:cNvPr id="430" name="楕円 429">
          <a:extLst>
            <a:ext uri="{FF2B5EF4-FFF2-40B4-BE49-F238E27FC236}">
              <a16:creationId xmlns:a16="http://schemas.microsoft.com/office/drawing/2014/main" id="{9BF754FA-E912-4A99-94B3-0053EBE4538C}"/>
            </a:ext>
          </a:extLst>
        </xdr:cNvPr>
        <xdr:cNvSpPr/>
      </xdr:nvSpPr>
      <xdr:spPr>
        <a:xfrm>
          <a:off x="1079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105</xdr:row>
      <xdr:rowOff>154577</xdr:rowOff>
    </xdr:to>
    <xdr:cxnSp macro="">
      <xdr:nvCxnSpPr>
        <xdr:cNvPr id="431" name="直線コネクタ 430">
          <a:extLst>
            <a:ext uri="{FF2B5EF4-FFF2-40B4-BE49-F238E27FC236}">
              <a16:creationId xmlns:a16="http://schemas.microsoft.com/office/drawing/2014/main" id="{A82EF880-F87C-46C5-BC05-46F3682DB4D2}"/>
            </a:ext>
          </a:extLst>
        </xdr:cNvPr>
        <xdr:cNvCxnSpPr/>
      </xdr:nvCxnSpPr>
      <xdr:spPr>
        <a:xfrm>
          <a:off x="1130300" y="181535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77306</xdr:rowOff>
    </xdr:from>
    <xdr:ext cx="405111" cy="259045"/>
    <xdr:sp macro="" textlink="">
      <xdr:nvSpPr>
        <xdr:cNvPr id="432" name="n_1aveValue【港湾・漁港】&#10;有形固定資産減価償却率">
          <a:extLst>
            <a:ext uri="{FF2B5EF4-FFF2-40B4-BE49-F238E27FC236}">
              <a16:creationId xmlns:a16="http://schemas.microsoft.com/office/drawing/2014/main" id="{66891FF4-A1C7-4425-A6D3-A261BC4360DF}"/>
            </a:ext>
          </a:extLst>
        </xdr:cNvPr>
        <xdr:cNvSpPr txBox="1"/>
      </xdr:nvSpPr>
      <xdr:spPr>
        <a:xfrm>
          <a:off x="3582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433" name="n_2aveValue【港湾・漁港】&#10;有形固定資産減価償却率">
          <a:extLst>
            <a:ext uri="{FF2B5EF4-FFF2-40B4-BE49-F238E27FC236}">
              <a16:creationId xmlns:a16="http://schemas.microsoft.com/office/drawing/2014/main" id="{E21840EC-7400-49D5-ADF3-ED7D08F2BF09}"/>
            </a:ext>
          </a:extLst>
        </xdr:cNvPr>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4" name="n_3aveValue【港湾・漁港】&#10;有形固定資産減価償却率">
          <a:extLst>
            <a:ext uri="{FF2B5EF4-FFF2-40B4-BE49-F238E27FC236}">
              <a16:creationId xmlns:a16="http://schemas.microsoft.com/office/drawing/2014/main" id="{44B0421F-678E-4C51-81E3-E476D0806306}"/>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36484</xdr:rowOff>
    </xdr:from>
    <xdr:ext cx="405111" cy="259045"/>
    <xdr:sp macro="" textlink="">
      <xdr:nvSpPr>
        <xdr:cNvPr id="435" name="n_4aveValue【港湾・漁港】&#10;有形固定資産減価償却率">
          <a:extLst>
            <a:ext uri="{FF2B5EF4-FFF2-40B4-BE49-F238E27FC236}">
              <a16:creationId xmlns:a16="http://schemas.microsoft.com/office/drawing/2014/main" id="{3A1F73F9-1F7E-4FD8-978E-3AF9C4FC802D}"/>
            </a:ext>
          </a:extLst>
        </xdr:cNvPr>
        <xdr:cNvSpPr txBox="1"/>
      </xdr:nvSpPr>
      <xdr:spPr>
        <a:xfrm>
          <a:off x="927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83111</xdr:rowOff>
    </xdr:from>
    <xdr:ext cx="405111" cy="259045"/>
    <xdr:sp macro="" textlink="">
      <xdr:nvSpPr>
        <xdr:cNvPr id="436" name="n_1mainValue【港湾・漁港】&#10;有形固定資産減価償却率">
          <a:extLst>
            <a:ext uri="{FF2B5EF4-FFF2-40B4-BE49-F238E27FC236}">
              <a16:creationId xmlns:a16="http://schemas.microsoft.com/office/drawing/2014/main" id="{9F338216-A34F-423A-823A-6B8CC4086E42}"/>
            </a:ext>
          </a:extLst>
        </xdr:cNvPr>
        <xdr:cNvSpPr txBox="1"/>
      </xdr:nvSpPr>
      <xdr:spPr>
        <a:xfrm>
          <a:off x="3582044" y="1791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68415</xdr:rowOff>
    </xdr:from>
    <xdr:ext cx="405111" cy="259045"/>
    <xdr:sp macro="" textlink="">
      <xdr:nvSpPr>
        <xdr:cNvPr id="437" name="n_2mainValue【港湾・漁港】&#10;有形固定資産減価償却率">
          <a:extLst>
            <a:ext uri="{FF2B5EF4-FFF2-40B4-BE49-F238E27FC236}">
              <a16:creationId xmlns:a16="http://schemas.microsoft.com/office/drawing/2014/main" id="{F113871E-925C-4FCF-BED4-39E1B85B6853}"/>
            </a:ext>
          </a:extLst>
        </xdr:cNvPr>
        <xdr:cNvSpPr txBox="1"/>
      </xdr:nvSpPr>
      <xdr:spPr>
        <a:xfrm>
          <a:off x="2705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50454</xdr:rowOff>
    </xdr:from>
    <xdr:ext cx="405111" cy="259045"/>
    <xdr:sp macro="" textlink="">
      <xdr:nvSpPr>
        <xdr:cNvPr id="438" name="n_3mainValue【港湾・漁港】&#10;有形固定資産減価償却率">
          <a:extLst>
            <a:ext uri="{FF2B5EF4-FFF2-40B4-BE49-F238E27FC236}">
              <a16:creationId xmlns:a16="http://schemas.microsoft.com/office/drawing/2014/main" id="{6C0A3254-8D04-448A-A96F-DA290AC1B9F1}"/>
            </a:ext>
          </a:extLst>
        </xdr:cNvPr>
        <xdr:cNvSpPr txBox="1"/>
      </xdr:nvSpPr>
      <xdr:spPr>
        <a:xfrm>
          <a:off x="1816744" y="1788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47189</xdr:rowOff>
    </xdr:from>
    <xdr:ext cx="405111" cy="259045"/>
    <xdr:sp macro="" textlink="">
      <xdr:nvSpPr>
        <xdr:cNvPr id="439" name="n_4mainValue【港湾・漁港】&#10;有形固定資産減価償却率">
          <a:extLst>
            <a:ext uri="{FF2B5EF4-FFF2-40B4-BE49-F238E27FC236}">
              <a16:creationId xmlns:a16="http://schemas.microsoft.com/office/drawing/2014/main" id="{0CDACF1A-ED95-4833-B9DB-AC88A7F70F17}"/>
            </a:ext>
          </a:extLst>
        </xdr:cNvPr>
        <xdr:cNvSpPr txBox="1"/>
      </xdr:nvSpPr>
      <xdr:spPr>
        <a:xfrm>
          <a:off x="9277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D8E07656-62D4-42E0-94E8-C4B8734FDE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C4CCDE69-E2FA-48D9-AAC3-06EF79C592E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1E69DF1A-2A4F-4977-B5FA-BFDDF0D5A6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3B4B669B-EC58-487F-9771-148B02DC0BF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8BFE546B-53F1-4774-B16A-44E0A467986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95A03EEA-9DAB-4D36-B0EF-6D150DC394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8F050105-AA98-467C-94F6-9B517A340BB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AACBC4E7-2148-438F-972D-A16BB990DCE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91C5C2AB-029A-4F07-95B7-E1781189CCC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9776983B-586E-4F03-B8D5-C25AB981B6A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213B6288-16AE-4566-92E1-0723E085F13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2E49C6AA-D96F-4BA1-80C1-B448EA4292DA}"/>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06B8A723-F3C9-4083-A8F9-D5A2205E6E6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671173DB-D130-4A33-BC88-D330603AAEA9}"/>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BD144AAD-088F-473B-BC1B-5C2F9D97329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9A2439BC-AED1-46D2-9B39-3290CE5EEB56}"/>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8C5B48CF-3660-4465-A951-6328E42CE31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91D85D82-3462-4911-A0CD-3223FB77C666}"/>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080A7ED8-364B-430D-A52A-D4082C7907B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a:extLst>
            <a:ext uri="{FF2B5EF4-FFF2-40B4-BE49-F238E27FC236}">
              <a16:creationId xmlns:a16="http://schemas.microsoft.com/office/drawing/2014/main" id="{E9F325D5-9E0B-4572-9427-6730D20D3525}"/>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44F156C6-626A-4210-90E6-B1537E904682}"/>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a:extLst>
            <a:ext uri="{FF2B5EF4-FFF2-40B4-BE49-F238E27FC236}">
              <a16:creationId xmlns:a16="http://schemas.microsoft.com/office/drawing/2014/main" id="{06D11EB3-0D89-4179-9D81-44426FC03822}"/>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A8A7DC5F-0D30-48D9-A58E-8D803B3621A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a:extLst>
            <a:ext uri="{FF2B5EF4-FFF2-40B4-BE49-F238E27FC236}">
              <a16:creationId xmlns:a16="http://schemas.microsoft.com/office/drawing/2014/main" id="{26062518-C223-46B9-99BF-EA152F919B07}"/>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604034E2-B324-4581-8D49-6A0E85D4579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5" name="直線コネクタ 464">
          <a:extLst>
            <a:ext uri="{FF2B5EF4-FFF2-40B4-BE49-F238E27FC236}">
              <a16:creationId xmlns:a16="http://schemas.microsoft.com/office/drawing/2014/main" id="{DC39315D-27F1-4FD5-A6CC-C94A17307F6A}"/>
            </a:ext>
          </a:extLst>
        </xdr:cNvPr>
        <xdr:cNvCxnSpPr/>
      </xdr:nvCxnSpPr>
      <xdr:spPr>
        <a:xfrm flipV="1">
          <a:off x="10476865" y="17303947"/>
          <a:ext cx="0" cy="141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6" name="【港湾・漁港】&#10;一人当たり有形固定資産（償却資産）額最小値テキスト">
          <a:extLst>
            <a:ext uri="{FF2B5EF4-FFF2-40B4-BE49-F238E27FC236}">
              <a16:creationId xmlns:a16="http://schemas.microsoft.com/office/drawing/2014/main" id="{CED00488-8908-49C1-A8FE-24D9844706B7}"/>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7" name="直線コネクタ 466">
          <a:extLst>
            <a:ext uri="{FF2B5EF4-FFF2-40B4-BE49-F238E27FC236}">
              <a16:creationId xmlns:a16="http://schemas.microsoft.com/office/drawing/2014/main" id="{EDE0C1CB-8501-42CF-B59C-E62410DC9813}"/>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8" name="【港湾・漁港】&#10;一人当たり有形固定資産（償却資産）額最大値テキスト">
          <a:extLst>
            <a:ext uri="{FF2B5EF4-FFF2-40B4-BE49-F238E27FC236}">
              <a16:creationId xmlns:a16="http://schemas.microsoft.com/office/drawing/2014/main" id="{4F058909-AF4C-46F6-8150-D200B16932E1}"/>
            </a:ext>
          </a:extLst>
        </xdr:cNvPr>
        <xdr:cNvSpPr txBox="1"/>
      </xdr:nvSpPr>
      <xdr:spPr>
        <a:xfrm>
          <a:off x="10515600" y="1707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9" name="直線コネクタ 468">
          <a:extLst>
            <a:ext uri="{FF2B5EF4-FFF2-40B4-BE49-F238E27FC236}">
              <a16:creationId xmlns:a16="http://schemas.microsoft.com/office/drawing/2014/main" id="{38B87262-EBEE-4D58-BF1B-0B86403D31DD}"/>
            </a:ext>
          </a:extLst>
        </xdr:cNvPr>
        <xdr:cNvCxnSpPr/>
      </xdr:nvCxnSpPr>
      <xdr:spPr>
        <a:xfrm>
          <a:off x="10388600" y="1730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105413</xdr:rowOff>
    </xdr:from>
    <xdr:ext cx="534377" cy="259045"/>
    <xdr:sp macro="" textlink="">
      <xdr:nvSpPr>
        <xdr:cNvPr id="470" name="【港湾・漁港】&#10;一人当たり有形固定資産（償却資産）額平均値テキスト">
          <a:extLst>
            <a:ext uri="{FF2B5EF4-FFF2-40B4-BE49-F238E27FC236}">
              <a16:creationId xmlns:a16="http://schemas.microsoft.com/office/drawing/2014/main" id="{3FFF260D-7028-429F-A23D-C03F25175F73}"/>
            </a:ext>
          </a:extLst>
        </xdr:cNvPr>
        <xdr:cNvSpPr txBox="1"/>
      </xdr:nvSpPr>
      <xdr:spPr>
        <a:xfrm>
          <a:off x="10515600" y="1845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71" name="フローチャート: 判断 470">
          <a:extLst>
            <a:ext uri="{FF2B5EF4-FFF2-40B4-BE49-F238E27FC236}">
              <a16:creationId xmlns:a16="http://schemas.microsoft.com/office/drawing/2014/main" id="{52625E11-CEB5-41B4-ACA8-232229B52F1A}"/>
            </a:ext>
          </a:extLst>
        </xdr:cNvPr>
        <xdr:cNvSpPr/>
      </xdr:nvSpPr>
      <xdr:spPr>
        <a:xfrm>
          <a:off x="104267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72" name="フローチャート: 判断 471">
          <a:extLst>
            <a:ext uri="{FF2B5EF4-FFF2-40B4-BE49-F238E27FC236}">
              <a16:creationId xmlns:a16="http://schemas.microsoft.com/office/drawing/2014/main" id="{5FDFF646-FE8C-4FE3-BA35-C5FF4D520E42}"/>
            </a:ext>
          </a:extLst>
        </xdr:cNvPr>
        <xdr:cNvSpPr/>
      </xdr:nvSpPr>
      <xdr:spPr>
        <a:xfrm>
          <a:off x="9588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3" name="フローチャート: 判断 472">
          <a:extLst>
            <a:ext uri="{FF2B5EF4-FFF2-40B4-BE49-F238E27FC236}">
              <a16:creationId xmlns:a16="http://schemas.microsoft.com/office/drawing/2014/main" id="{33CEAEE6-9840-40A8-8A11-92815233933A}"/>
            </a:ext>
          </a:extLst>
        </xdr:cNvPr>
        <xdr:cNvSpPr/>
      </xdr:nvSpPr>
      <xdr:spPr>
        <a:xfrm>
          <a:off x="8699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143861</xdr:rowOff>
    </xdr:from>
    <xdr:to>
      <xdr:col>41</xdr:col>
      <xdr:colOff>101600</xdr:colOff>
      <xdr:row>108</xdr:row>
      <xdr:rowOff>74011</xdr:rowOff>
    </xdr:to>
    <xdr:sp macro="" textlink="">
      <xdr:nvSpPr>
        <xdr:cNvPr id="474" name="フローチャート: 判断 473">
          <a:extLst>
            <a:ext uri="{FF2B5EF4-FFF2-40B4-BE49-F238E27FC236}">
              <a16:creationId xmlns:a16="http://schemas.microsoft.com/office/drawing/2014/main" id="{3CDF9085-E964-4E94-824A-15C1A63277B0}"/>
            </a:ext>
          </a:extLst>
        </xdr:cNvPr>
        <xdr:cNvSpPr/>
      </xdr:nvSpPr>
      <xdr:spPr>
        <a:xfrm>
          <a:off x="7810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150183</xdr:rowOff>
    </xdr:from>
    <xdr:to>
      <xdr:col>36</xdr:col>
      <xdr:colOff>165100</xdr:colOff>
      <xdr:row>108</xdr:row>
      <xdr:rowOff>80333</xdr:rowOff>
    </xdr:to>
    <xdr:sp macro="" textlink="">
      <xdr:nvSpPr>
        <xdr:cNvPr id="475" name="フローチャート: 判断 474">
          <a:extLst>
            <a:ext uri="{FF2B5EF4-FFF2-40B4-BE49-F238E27FC236}">
              <a16:creationId xmlns:a16="http://schemas.microsoft.com/office/drawing/2014/main" id="{B9C936EE-913A-450F-8994-6130D32E07D0}"/>
            </a:ext>
          </a:extLst>
        </xdr:cNvPr>
        <xdr:cNvSpPr/>
      </xdr:nvSpPr>
      <xdr:spPr>
        <a:xfrm>
          <a:off x="6921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B6BD0D9-9FBD-4E04-B14E-CAB36F6947F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4A1F4C8-5730-4A5D-847A-7BCB86DBBD7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CC73393-36B4-46A0-A7DD-A4D75A3386B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A1A745BF-196D-40C7-B9F6-1257F6465CC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330D4F0E-36EC-4748-BEA5-13C7E5E4C32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70157</xdr:rowOff>
    </xdr:from>
    <xdr:to>
      <xdr:col>55</xdr:col>
      <xdr:colOff>50800</xdr:colOff>
      <xdr:row>102</xdr:row>
      <xdr:rowOff>307</xdr:rowOff>
    </xdr:to>
    <xdr:sp macro="" textlink="">
      <xdr:nvSpPr>
        <xdr:cNvPr id="481" name="楕円 480">
          <a:extLst>
            <a:ext uri="{FF2B5EF4-FFF2-40B4-BE49-F238E27FC236}">
              <a16:creationId xmlns:a16="http://schemas.microsoft.com/office/drawing/2014/main" id="{EB701463-DB98-4AD0-B51B-8BEAFC12191A}"/>
            </a:ext>
          </a:extLst>
        </xdr:cNvPr>
        <xdr:cNvSpPr/>
      </xdr:nvSpPr>
      <xdr:spPr>
        <a:xfrm>
          <a:off x="10426700" y="173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93034</xdr:rowOff>
    </xdr:from>
    <xdr:ext cx="599010" cy="259045"/>
    <xdr:sp macro="" textlink="">
      <xdr:nvSpPr>
        <xdr:cNvPr id="482" name="【港湾・漁港】&#10;一人当たり有形固定資産（償却資産）額該当値テキスト">
          <a:extLst>
            <a:ext uri="{FF2B5EF4-FFF2-40B4-BE49-F238E27FC236}">
              <a16:creationId xmlns:a16="http://schemas.microsoft.com/office/drawing/2014/main" id="{7542F355-1B03-45F4-BC0E-CEB0930212AB}"/>
            </a:ext>
          </a:extLst>
        </xdr:cNvPr>
        <xdr:cNvSpPr txBox="1"/>
      </xdr:nvSpPr>
      <xdr:spPr>
        <a:xfrm>
          <a:off x="10515600" y="1723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93600</xdr:rowOff>
    </xdr:from>
    <xdr:to>
      <xdr:col>50</xdr:col>
      <xdr:colOff>165100</xdr:colOff>
      <xdr:row>102</xdr:row>
      <xdr:rowOff>23750</xdr:rowOff>
    </xdr:to>
    <xdr:sp macro="" textlink="">
      <xdr:nvSpPr>
        <xdr:cNvPr id="483" name="楕円 482">
          <a:extLst>
            <a:ext uri="{FF2B5EF4-FFF2-40B4-BE49-F238E27FC236}">
              <a16:creationId xmlns:a16="http://schemas.microsoft.com/office/drawing/2014/main" id="{66D8C326-3302-454C-B909-BF00FBC5E7A0}"/>
            </a:ext>
          </a:extLst>
        </xdr:cNvPr>
        <xdr:cNvSpPr/>
      </xdr:nvSpPr>
      <xdr:spPr>
        <a:xfrm>
          <a:off x="9588500" y="174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120957</xdr:rowOff>
    </xdr:from>
    <xdr:to>
      <xdr:col>55</xdr:col>
      <xdr:colOff>0</xdr:colOff>
      <xdr:row>101</xdr:row>
      <xdr:rowOff>144400</xdr:rowOff>
    </xdr:to>
    <xdr:cxnSp macro="">
      <xdr:nvCxnSpPr>
        <xdr:cNvPr id="484" name="直線コネクタ 483">
          <a:extLst>
            <a:ext uri="{FF2B5EF4-FFF2-40B4-BE49-F238E27FC236}">
              <a16:creationId xmlns:a16="http://schemas.microsoft.com/office/drawing/2014/main" id="{592D6B9B-86BF-4B48-925A-CBA5177D1558}"/>
            </a:ext>
          </a:extLst>
        </xdr:cNvPr>
        <xdr:cNvCxnSpPr/>
      </xdr:nvCxnSpPr>
      <xdr:spPr>
        <a:xfrm flipV="1">
          <a:off x="9639300" y="17437407"/>
          <a:ext cx="838200" cy="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114643</xdr:rowOff>
    </xdr:from>
    <xdr:to>
      <xdr:col>46</xdr:col>
      <xdr:colOff>38100</xdr:colOff>
      <xdr:row>102</xdr:row>
      <xdr:rowOff>44793</xdr:rowOff>
    </xdr:to>
    <xdr:sp macro="" textlink="">
      <xdr:nvSpPr>
        <xdr:cNvPr id="485" name="楕円 484">
          <a:extLst>
            <a:ext uri="{FF2B5EF4-FFF2-40B4-BE49-F238E27FC236}">
              <a16:creationId xmlns:a16="http://schemas.microsoft.com/office/drawing/2014/main" id="{D532A9BF-1542-4E37-96EA-92E54B8A4C19}"/>
            </a:ext>
          </a:extLst>
        </xdr:cNvPr>
        <xdr:cNvSpPr/>
      </xdr:nvSpPr>
      <xdr:spPr>
        <a:xfrm>
          <a:off x="8699500" y="1743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144400</xdr:rowOff>
    </xdr:from>
    <xdr:to>
      <xdr:col>50</xdr:col>
      <xdr:colOff>114300</xdr:colOff>
      <xdr:row>101</xdr:row>
      <xdr:rowOff>165443</xdr:rowOff>
    </xdr:to>
    <xdr:cxnSp macro="">
      <xdr:nvCxnSpPr>
        <xdr:cNvPr id="486" name="直線コネクタ 485">
          <a:extLst>
            <a:ext uri="{FF2B5EF4-FFF2-40B4-BE49-F238E27FC236}">
              <a16:creationId xmlns:a16="http://schemas.microsoft.com/office/drawing/2014/main" id="{C2E016C9-96F5-41A9-9822-0124F44CBDD6}"/>
            </a:ext>
          </a:extLst>
        </xdr:cNvPr>
        <xdr:cNvCxnSpPr/>
      </xdr:nvCxnSpPr>
      <xdr:spPr>
        <a:xfrm flipV="1">
          <a:off x="8750300" y="17460850"/>
          <a:ext cx="889000" cy="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126422</xdr:rowOff>
    </xdr:from>
    <xdr:to>
      <xdr:col>41</xdr:col>
      <xdr:colOff>101600</xdr:colOff>
      <xdr:row>102</xdr:row>
      <xdr:rowOff>56572</xdr:rowOff>
    </xdr:to>
    <xdr:sp macro="" textlink="">
      <xdr:nvSpPr>
        <xdr:cNvPr id="487" name="楕円 486">
          <a:extLst>
            <a:ext uri="{FF2B5EF4-FFF2-40B4-BE49-F238E27FC236}">
              <a16:creationId xmlns:a16="http://schemas.microsoft.com/office/drawing/2014/main" id="{A7F8531B-7448-4BC8-9ED5-FBD9373E2271}"/>
            </a:ext>
          </a:extLst>
        </xdr:cNvPr>
        <xdr:cNvSpPr/>
      </xdr:nvSpPr>
      <xdr:spPr>
        <a:xfrm>
          <a:off x="7810500" y="174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165443</xdr:rowOff>
    </xdr:from>
    <xdr:to>
      <xdr:col>45</xdr:col>
      <xdr:colOff>177800</xdr:colOff>
      <xdr:row>102</xdr:row>
      <xdr:rowOff>5772</xdr:rowOff>
    </xdr:to>
    <xdr:cxnSp macro="">
      <xdr:nvCxnSpPr>
        <xdr:cNvPr id="488" name="直線コネクタ 487">
          <a:extLst>
            <a:ext uri="{FF2B5EF4-FFF2-40B4-BE49-F238E27FC236}">
              <a16:creationId xmlns:a16="http://schemas.microsoft.com/office/drawing/2014/main" id="{6C1E4FD6-E3E7-4658-B443-E744D1ADCDCD}"/>
            </a:ext>
          </a:extLst>
        </xdr:cNvPr>
        <xdr:cNvCxnSpPr/>
      </xdr:nvCxnSpPr>
      <xdr:spPr>
        <a:xfrm flipV="1">
          <a:off x="7861300" y="17481893"/>
          <a:ext cx="889000" cy="1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20188</xdr:rowOff>
    </xdr:from>
    <xdr:to>
      <xdr:col>36</xdr:col>
      <xdr:colOff>165100</xdr:colOff>
      <xdr:row>102</xdr:row>
      <xdr:rowOff>121788</xdr:rowOff>
    </xdr:to>
    <xdr:sp macro="" textlink="">
      <xdr:nvSpPr>
        <xdr:cNvPr id="489" name="楕円 488">
          <a:extLst>
            <a:ext uri="{FF2B5EF4-FFF2-40B4-BE49-F238E27FC236}">
              <a16:creationId xmlns:a16="http://schemas.microsoft.com/office/drawing/2014/main" id="{CB2139FF-CA1B-448A-9986-CC3881C4DFCA}"/>
            </a:ext>
          </a:extLst>
        </xdr:cNvPr>
        <xdr:cNvSpPr/>
      </xdr:nvSpPr>
      <xdr:spPr>
        <a:xfrm>
          <a:off x="6921500" y="175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5772</xdr:rowOff>
    </xdr:from>
    <xdr:to>
      <xdr:col>41</xdr:col>
      <xdr:colOff>50800</xdr:colOff>
      <xdr:row>102</xdr:row>
      <xdr:rowOff>70988</xdr:rowOff>
    </xdr:to>
    <xdr:cxnSp macro="">
      <xdr:nvCxnSpPr>
        <xdr:cNvPr id="490" name="直線コネクタ 489">
          <a:extLst>
            <a:ext uri="{FF2B5EF4-FFF2-40B4-BE49-F238E27FC236}">
              <a16:creationId xmlns:a16="http://schemas.microsoft.com/office/drawing/2014/main" id="{39AD87B8-F44E-45B4-B44C-C336DE0A0B28}"/>
            </a:ext>
          </a:extLst>
        </xdr:cNvPr>
        <xdr:cNvCxnSpPr/>
      </xdr:nvCxnSpPr>
      <xdr:spPr>
        <a:xfrm flipV="1">
          <a:off x="6972300" y="17493672"/>
          <a:ext cx="8890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51311</xdr:rowOff>
    </xdr:from>
    <xdr:ext cx="534377" cy="259045"/>
    <xdr:sp macro="" textlink="">
      <xdr:nvSpPr>
        <xdr:cNvPr id="491" name="n_1aveValue【港湾・漁港】&#10;一人当たり有形固定資産（償却資産）額">
          <a:extLst>
            <a:ext uri="{FF2B5EF4-FFF2-40B4-BE49-F238E27FC236}">
              <a16:creationId xmlns:a16="http://schemas.microsoft.com/office/drawing/2014/main" id="{A853E811-49B5-4692-8838-5758DCBC0C29}"/>
            </a:ext>
          </a:extLst>
        </xdr:cNvPr>
        <xdr:cNvSpPr txBox="1"/>
      </xdr:nvSpPr>
      <xdr:spPr>
        <a:xfrm>
          <a:off x="93594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36318</xdr:rowOff>
    </xdr:from>
    <xdr:ext cx="534377" cy="259045"/>
    <xdr:sp macro="" textlink="">
      <xdr:nvSpPr>
        <xdr:cNvPr id="492" name="n_2aveValue【港湾・漁港】&#10;一人当たり有形固定資産（償却資産）額">
          <a:extLst>
            <a:ext uri="{FF2B5EF4-FFF2-40B4-BE49-F238E27FC236}">
              <a16:creationId xmlns:a16="http://schemas.microsoft.com/office/drawing/2014/main" id="{2502AE5D-62BD-41AB-B527-8FBDD3EBDB43}"/>
            </a:ext>
          </a:extLst>
        </xdr:cNvPr>
        <xdr:cNvSpPr txBox="1"/>
      </xdr:nvSpPr>
      <xdr:spPr>
        <a:xfrm>
          <a:off x="8483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65138</xdr:rowOff>
    </xdr:from>
    <xdr:ext cx="534377" cy="259045"/>
    <xdr:sp macro="" textlink="">
      <xdr:nvSpPr>
        <xdr:cNvPr id="493" name="n_3aveValue【港湾・漁港】&#10;一人当たり有形固定資産（償却資産）額">
          <a:extLst>
            <a:ext uri="{FF2B5EF4-FFF2-40B4-BE49-F238E27FC236}">
              <a16:creationId xmlns:a16="http://schemas.microsoft.com/office/drawing/2014/main" id="{9BCE2E1D-1864-45B3-A60F-6AB2AC3F8282}"/>
            </a:ext>
          </a:extLst>
        </xdr:cNvPr>
        <xdr:cNvSpPr txBox="1"/>
      </xdr:nvSpPr>
      <xdr:spPr>
        <a:xfrm>
          <a:off x="7594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71460</xdr:rowOff>
    </xdr:from>
    <xdr:ext cx="534377" cy="259045"/>
    <xdr:sp macro="" textlink="">
      <xdr:nvSpPr>
        <xdr:cNvPr id="494" name="n_4aveValue【港湾・漁港】&#10;一人当たり有形固定資産（償却資産）額">
          <a:extLst>
            <a:ext uri="{FF2B5EF4-FFF2-40B4-BE49-F238E27FC236}">
              <a16:creationId xmlns:a16="http://schemas.microsoft.com/office/drawing/2014/main" id="{8A3D37A1-35E6-46F4-9E65-050218FE452D}"/>
            </a:ext>
          </a:extLst>
        </xdr:cNvPr>
        <xdr:cNvSpPr txBox="1"/>
      </xdr:nvSpPr>
      <xdr:spPr>
        <a:xfrm>
          <a:off x="6705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40277</xdr:rowOff>
    </xdr:from>
    <xdr:ext cx="599010" cy="259045"/>
    <xdr:sp macro="" textlink="">
      <xdr:nvSpPr>
        <xdr:cNvPr id="495" name="n_1mainValue【港湾・漁港】&#10;一人当たり有形固定資産（償却資産）額">
          <a:extLst>
            <a:ext uri="{FF2B5EF4-FFF2-40B4-BE49-F238E27FC236}">
              <a16:creationId xmlns:a16="http://schemas.microsoft.com/office/drawing/2014/main" id="{2DE817C6-9E82-45AE-A48A-74BA6CCD5DA2}"/>
            </a:ext>
          </a:extLst>
        </xdr:cNvPr>
        <xdr:cNvSpPr txBox="1"/>
      </xdr:nvSpPr>
      <xdr:spPr>
        <a:xfrm>
          <a:off x="9327095" y="1718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61320</xdr:rowOff>
    </xdr:from>
    <xdr:ext cx="599010" cy="259045"/>
    <xdr:sp macro="" textlink="">
      <xdr:nvSpPr>
        <xdr:cNvPr id="496" name="n_2mainValue【港湾・漁港】&#10;一人当たり有形固定資産（償却資産）額">
          <a:extLst>
            <a:ext uri="{FF2B5EF4-FFF2-40B4-BE49-F238E27FC236}">
              <a16:creationId xmlns:a16="http://schemas.microsoft.com/office/drawing/2014/main" id="{99444D6A-6036-4E1F-9729-0C506432E190}"/>
            </a:ext>
          </a:extLst>
        </xdr:cNvPr>
        <xdr:cNvSpPr txBox="1"/>
      </xdr:nvSpPr>
      <xdr:spPr>
        <a:xfrm>
          <a:off x="8450795" y="1720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73099</xdr:rowOff>
    </xdr:from>
    <xdr:ext cx="599010" cy="259045"/>
    <xdr:sp macro="" textlink="">
      <xdr:nvSpPr>
        <xdr:cNvPr id="497" name="n_3mainValue【港湾・漁港】&#10;一人当たり有形固定資産（償却資産）額">
          <a:extLst>
            <a:ext uri="{FF2B5EF4-FFF2-40B4-BE49-F238E27FC236}">
              <a16:creationId xmlns:a16="http://schemas.microsoft.com/office/drawing/2014/main" id="{06559C46-ABDF-4430-BA3D-6823552CBC51}"/>
            </a:ext>
          </a:extLst>
        </xdr:cNvPr>
        <xdr:cNvSpPr txBox="1"/>
      </xdr:nvSpPr>
      <xdr:spPr>
        <a:xfrm>
          <a:off x="7561795" y="1721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138315</xdr:rowOff>
    </xdr:from>
    <xdr:ext cx="599010" cy="259045"/>
    <xdr:sp macro="" textlink="">
      <xdr:nvSpPr>
        <xdr:cNvPr id="498" name="n_4mainValue【港湾・漁港】&#10;一人当たり有形固定資産（償却資産）額">
          <a:extLst>
            <a:ext uri="{FF2B5EF4-FFF2-40B4-BE49-F238E27FC236}">
              <a16:creationId xmlns:a16="http://schemas.microsoft.com/office/drawing/2014/main" id="{7AFD613B-4986-4591-8023-E9A85046E861}"/>
            </a:ext>
          </a:extLst>
        </xdr:cNvPr>
        <xdr:cNvSpPr txBox="1"/>
      </xdr:nvSpPr>
      <xdr:spPr>
        <a:xfrm>
          <a:off x="6672795" y="1728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7D1B2FC8-D660-487F-8795-2C67D4C1DE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CB5BE831-C823-478A-BD74-B275D2742E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DEF146F9-E00E-484D-AB82-049D39AECA6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6A434752-F0DC-4842-9535-C13F8BF72EF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75A82C93-CC0C-4CAB-AFA8-2A7634144A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1F56F895-664E-455A-89F0-E046D773DE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62E73DB4-0782-472F-BE67-18041368DC7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7BE762FF-5CA4-40B5-9907-0C824451C33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44C081E3-FA29-463B-BEEC-F853051A36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34FB2FF9-0893-4149-A60C-094D7BB303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05856DD4-7058-4330-B4A8-FA7389000E4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211B8953-C772-44FA-A82E-8B8F260FFD2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E3816430-4984-4C18-AAC3-C76AC4B9E1F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E2F5DE82-B468-49F6-9244-879ADE44ACC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88508861-6DA0-46DD-A8A1-3432BED76AF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F70729B4-243D-42EE-9FAE-4D7F7E26FF9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3EEC4D0C-277B-4C65-B3DC-7E716317AC9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761D25B2-F1DB-4627-95E8-FBC6702D740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398E200F-DC17-4F09-9CA7-93279D250A1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635ED7D9-6D97-48A2-8083-49DC5AC6419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585FEBFB-447B-4A40-A2A8-7CA0D98A558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50C3A2EF-2C08-4A44-8445-90701AFCBAC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4052F755-07BF-4395-AEE7-3596191F8E5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a:extLst>
            <a:ext uri="{FF2B5EF4-FFF2-40B4-BE49-F238E27FC236}">
              <a16:creationId xmlns:a16="http://schemas.microsoft.com/office/drawing/2014/main" id="{F95F4722-2E2F-477B-B134-45C4C8BBF0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3" name="直線コネクタ 522">
          <a:extLst>
            <a:ext uri="{FF2B5EF4-FFF2-40B4-BE49-F238E27FC236}">
              <a16:creationId xmlns:a16="http://schemas.microsoft.com/office/drawing/2014/main" id="{EA2969A5-2AFF-4857-B24D-3A0C2906A1A8}"/>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4" name="【認定こども園・幼稚園・保育所】&#10;有形固定資産減価償却率最小値テキスト">
          <a:extLst>
            <a:ext uri="{FF2B5EF4-FFF2-40B4-BE49-F238E27FC236}">
              <a16:creationId xmlns:a16="http://schemas.microsoft.com/office/drawing/2014/main" id="{AC10F6B4-8009-484E-9468-F34880B4E9E1}"/>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5" name="直線コネクタ 524">
          <a:extLst>
            <a:ext uri="{FF2B5EF4-FFF2-40B4-BE49-F238E27FC236}">
              <a16:creationId xmlns:a16="http://schemas.microsoft.com/office/drawing/2014/main" id="{9AE01AAC-9C3B-4BC1-BEBB-17B68AD9DB0F}"/>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6" name="【認定こども園・幼稚園・保育所】&#10;有形固定資産減価償却率最大値テキスト">
          <a:extLst>
            <a:ext uri="{FF2B5EF4-FFF2-40B4-BE49-F238E27FC236}">
              <a16:creationId xmlns:a16="http://schemas.microsoft.com/office/drawing/2014/main" id="{8BFF05A3-6671-4F67-893E-CBEB345F6214}"/>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7" name="直線コネクタ 526">
          <a:extLst>
            <a:ext uri="{FF2B5EF4-FFF2-40B4-BE49-F238E27FC236}">
              <a16:creationId xmlns:a16="http://schemas.microsoft.com/office/drawing/2014/main" id="{151F0B0F-9434-4573-8C6F-585B9463FE5D}"/>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8" name="【認定こども園・幼稚園・保育所】&#10;有形固定資産減価償却率平均値テキスト">
          <a:extLst>
            <a:ext uri="{FF2B5EF4-FFF2-40B4-BE49-F238E27FC236}">
              <a16:creationId xmlns:a16="http://schemas.microsoft.com/office/drawing/2014/main" id="{F89218E4-61BB-4BDF-8A43-E3FA30C6C459}"/>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9" name="フローチャート: 判断 528">
          <a:extLst>
            <a:ext uri="{FF2B5EF4-FFF2-40B4-BE49-F238E27FC236}">
              <a16:creationId xmlns:a16="http://schemas.microsoft.com/office/drawing/2014/main" id="{E4FE39CC-BBE8-4FE3-9151-6A70641C588A}"/>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30" name="フローチャート: 判断 529">
          <a:extLst>
            <a:ext uri="{FF2B5EF4-FFF2-40B4-BE49-F238E27FC236}">
              <a16:creationId xmlns:a16="http://schemas.microsoft.com/office/drawing/2014/main" id="{A157B581-C353-4971-BE1C-AF0A52455485}"/>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1" name="フローチャート: 判断 530">
          <a:extLst>
            <a:ext uri="{FF2B5EF4-FFF2-40B4-BE49-F238E27FC236}">
              <a16:creationId xmlns:a16="http://schemas.microsoft.com/office/drawing/2014/main" id="{BCDE0900-5116-44DB-9396-D1E77175F142}"/>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32" name="フローチャート: 判断 531">
          <a:extLst>
            <a:ext uri="{FF2B5EF4-FFF2-40B4-BE49-F238E27FC236}">
              <a16:creationId xmlns:a16="http://schemas.microsoft.com/office/drawing/2014/main" id="{C9661C67-90A4-43DA-AC0B-FA5B43BC8495}"/>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533" name="フローチャート: 判断 532">
          <a:extLst>
            <a:ext uri="{FF2B5EF4-FFF2-40B4-BE49-F238E27FC236}">
              <a16:creationId xmlns:a16="http://schemas.microsoft.com/office/drawing/2014/main" id="{FB362861-D20C-4C9C-B81D-FD4EBC01F10C}"/>
            </a:ext>
          </a:extLst>
        </xdr:cNvPr>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17952A3-C0C3-47C7-9367-1ABF1309FB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10ACFF4-AAE8-4D37-B82F-41A8A5BB094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8E73369-A77C-49A7-8533-559146D28D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5BDB927D-591C-4F49-B3DF-6A5D59A5465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B72B2568-2E1B-456A-ACDD-11DAB76C5C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145415</xdr:rowOff>
    </xdr:from>
    <xdr:to>
      <xdr:col>85</xdr:col>
      <xdr:colOff>177800</xdr:colOff>
      <xdr:row>40</xdr:row>
      <xdr:rowOff>75565</xdr:rowOff>
    </xdr:to>
    <xdr:sp macro="" textlink="">
      <xdr:nvSpPr>
        <xdr:cNvPr id="539" name="楕円 538">
          <a:extLst>
            <a:ext uri="{FF2B5EF4-FFF2-40B4-BE49-F238E27FC236}">
              <a16:creationId xmlns:a16="http://schemas.microsoft.com/office/drawing/2014/main" id="{F7901EDD-A152-4FBB-A8BA-4894CDD702D0}"/>
            </a:ext>
          </a:extLst>
        </xdr:cNvPr>
        <xdr:cNvSpPr/>
      </xdr:nvSpPr>
      <xdr:spPr>
        <a:xfrm>
          <a:off x="162687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123842</xdr:rowOff>
    </xdr:from>
    <xdr:ext cx="405111" cy="259045"/>
    <xdr:sp macro="" textlink="">
      <xdr:nvSpPr>
        <xdr:cNvPr id="540" name="【認定こども園・幼稚園・保育所】&#10;有形固定資産減価償却率該当値テキスト">
          <a:extLst>
            <a:ext uri="{FF2B5EF4-FFF2-40B4-BE49-F238E27FC236}">
              <a16:creationId xmlns:a16="http://schemas.microsoft.com/office/drawing/2014/main" id="{E9EB50EF-8837-464F-A87F-2826160DAEF2}"/>
            </a:ext>
          </a:extLst>
        </xdr:cNvPr>
        <xdr:cNvSpPr txBox="1"/>
      </xdr:nvSpPr>
      <xdr:spPr>
        <a:xfrm>
          <a:off x="16357600"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114935</xdr:rowOff>
    </xdr:from>
    <xdr:to>
      <xdr:col>81</xdr:col>
      <xdr:colOff>101600</xdr:colOff>
      <xdr:row>40</xdr:row>
      <xdr:rowOff>45085</xdr:rowOff>
    </xdr:to>
    <xdr:sp macro="" textlink="">
      <xdr:nvSpPr>
        <xdr:cNvPr id="541" name="楕円 540">
          <a:extLst>
            <a:ext uri="{FF2B5EF4-FFF2-40B4-BE49-F238E27FC236}">
              <a16:creationId xmlns:a16="http://schemas.microsoft.com/office/drawing/2014/main" id="{65D12B72-18E0-4818-A3EB-44665618C210}"/>
            </a:ext>
          </a:extLst>
        </xdr:cNvPr>
        <xdr:cNvSpPr/>
      </xdr:nvSpPr>
      <xdr:spPr>
        <a:xfrm>
          <a:off x="15430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165735</xdr:rowOff>
    </xdr:from>
    <xdr:to>
      <xdr:col>85</xdr:col>
      <xdr:colOff>127000</xdr:colOff>
      <xdr:row>40</xdr:row>
      <xdr:rowOff>24765</xdr:rowOff>
    </xdr:to>
    <xdr:cxnSp macro="">
      <xdr:nvCxnSpPr>
        <xdr:cNvPr id="542" name="直線コネクタ 541">
          <a:extLst>
            <a:ext uri="{FF2B5EF4-FFF2-40B4-BE49-F238E27FC236}">
              <a16:creationId xmlns:a16="http://schemas.microsoft.com/office/drawing/2014/main" id="{CB814CFA-6CAF-4EDF-BA94-2D43191A9B90}"/>
            </a:ext>
          </a:extLst>
        </xdr:cNvPr>
        <xdr:cNvCxnSpPr/>
      </xdr:nvCxnSpPr>
      <xdr:spPr>
        <a:xfrm>
          <a:off x="15481300" y="68522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78740</xdr:rowOff>
    </xdr:from>
    <xdr:to>
      <xdr:col>76</xdr:col>
      <xdr:colOff>165100</xdr:colOff>
      <xdr:row>40</xdr:row>
      <xdr:rowOff>8890</xdr:rowOff>
    </xdr:to>
    <xdr:sp macro="" textlink="">
      <xdr:nvSpPr>
        <xdr:cNvPr id="543" name="楕円 542">
          <a:extLst>
            <a:ext uri="{FF2B5EF4-FFF2-40B4-BE49-F238E27FC236}">
              <a16:creationId xmlns:a16="http://schemas.microsoft.com/office/drawing/2014/main" id="{4C4D1F93-9AAA-416D-835E-61151B684188}"/>
            </a:ext>
          </a:extLst>
        </xdr:cNvPr>
        <xdr:cNvSpPr/>
      </xdr:nvSpPr>
      <xdr:spPr>
        <a:xfrm>
          <a:off x="14541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129540</xdr:rowOff>
    </xdr:from>
    <xdr:to>
      <xdr:col>81</xdr:col>
      <xdr:colOff>50800</xdr:colOff>
      <xdr:row>39</xdr:row>
      <xdr:rowOff>165735</xdr:rowOff>
    </xdr:to>
    <xdr:cxnSp macro="">
      <xdr:nvCxnSpPr>
        <xdr:cNvPr id="544" name="直線コネクタ 543">
          <a:extLst>
            <a:ext uri="{FF2B5EF4-FFF2-40B4-BE49-F238E27FC236}">
              <a16:creationId xmlns:a16="http://schemas.microsoft.com/office/drawing/2014/main" id="{E66BFB21-ADCD-4BF3-953F-A8BDBDD56F1B}"/>
            </a:ext>
          </a:extLst>
        </xdr:cNvPr>
        <xdr:cNvCxnSpPr/>
      </xdr:nvCxnSpPr>
      <xdr:spPr>
        <a:xfrm>
          <a:off x="14592300" y="68160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40640</xdr:rowOff>
    </xdr:from>
    <xdr:to>
      <xdr:col>72</xdr:col>
      <xdr:colOff>38100</xdr:colOff>
      <xdr:row>39</xdr:row>
      <xdr:rowOff>142240</xdr:rowOff>
    </xdr:to>
    <xdr:sp macro="" textlink="">
      <xdr:nvSpPr>
        <xdr:cNvPr id="545" name="楕円 544">
          <a:extLst>
            <a:ext uri="{FF2B5EF4-FFF2-40B4-BE49-F238E27FC236}">
              <a16:creationId xmlns:a16="http://schemas.microsoft.com/office/drawing/2014/main" id="{0DB2ACE7-B60E-4120-AE87-0075A3018754}"/>
            </a:ext>
          </a:extLst>
        </xdr:cNvPr>
        <xdr:cNvSpPr/>
      </xdr:nvSpPr>
      <xdr:spPr>
        <a:xfrm>
          <a:off x="13652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91440</xdr:rowOff>
    </xdr:from>
    <xdr:to>
      <xdr:col>76</xdr:col>
      <xdr:colOff>114300</xdr:colOff>
      <xdr:row>39</xdr:row>
      <xdr:rowOff>129540</xdr:rowOff>
    </xdr:to>
    <xdr:cxnSp macro="">
      <xdr:nvCxnSpPr>
        <xdr:cNvPr id="546" name="直線コネクタ 545">
          <a:extLst>
            <a:ext uri="{FF2B5EF4-FFF2-40B4-BE49-F238E27FC236}">
              <a16:creationId xmlns:a16="http://schemas.microsoft.com/office/drawing/2014/main" id="{CD96182E-87BB-409E-BC46-F8EEBBC10E47}"/>
            </a:ext>
          </a:extLst>
        </xdr:cNvPr>
        <xdr:cNvCxnSpPr/>
      </xdr:nvCxnSpPr>
      <xdr:spPr>
        <a:xfrm>
          <a:off x="13703300" y="67779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111125</xdr:rowOff>
    </xdr:from>
    <xdr:to>
      <xdr:col>67</xdr:col>
      <xdr:colOff>101600</xdr:colOff>
      <xdr:row>37</xdr:row>
      <xdr:rowOff>41275</xdr:rowOff>
    </xdr:to>
    <xdr:sp macro="" textlink="">
      <xdr:nvSpPr>
        <xdr:cNvPr id="547" name="楕円 546">
          <a:extLst>
            <a:ext uri="{FF2B5EF4-FFF2-40B4-BE49-F238E27FC236}">
              <a16:creationId xmlns:a16="http://schemas.microsoft.com/office/drawing/2014/main" id="{4D024882-18FE-4606-A599-77043229292C}"/>
            </a:ext>
          </a:extLst>
        </xdr:cNvPr>
        <xdr:cNvSpPr/>
      </xdr:nvSpPr>
      <xdr:spPr>
        <a:xfrm>
          <a:off x="12763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161925</xdr:rowOff>
    </xdr:from>
    <xdr:to>
      <xdr:col>71</xdr:col>
      <xdr:colOff>177800</xdr:colOff>
      <xdr:row>39</xdr:row>
      <xdr:rowOff>91440</xdr:rowOff>
    </xdr:to>
    <xdr:cxnSp macro="">
      <xdr:nvCxnSpPr>
        <xdr:cNvPr id="548" name="直線コネクタ 547">
          <a:extLst>
            <a:ext uri="{FF2B5EF4-FFF2-40B4-BE49-F238E27FC236}">
              <a16:creationId xmlns:a16="http://schemas.microsoft.com/office/drawing/2014/main" id="{EA3AC5FF-8486-4E67-87CE-CEA90D4968B7}"/>
            </a:ext>
          </a:extLst>
        </xdr:cNvPr>
        <xdr:cNvCxnSpPr/>
      </xdr:nvCxnSpPr>
      <xdr:spPr>
        <a:xfrm>
          <a:off x="12814300" y="6334125"/>
          <a:ext cx="889000" cy="4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549" name="n_1aveValue【認定こども園・幼稚園・保育所】&#10;有形固定資産減価償却率">
          <a:extLst>
            <a:ext uri="{FF2B5EF4-FFF2-40B4-BE49-F238E27FC236}">
              <a16:creationId xmlns:a16="http://schemas.microsoft.com/office/drawing/2014/main" id="{F2F89751-C3ED-447A-9FA2-A772A87650D2}"/>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50" name="n_2aveValue【認定こども園・幼稚園・保育所】&#10;有形固定資産減価償却率">
          <a:extLst>
            <a:ext uri="{FF2B5EF4-FFF2-40B4-BE49-F238E27FC236}">
              <a16:creationId xmlns:a16="http://schemas.microsoft.com/office/drawing/2014/main" id="{11AD3A73-17FD-4BBD-B2FB-0E579D6B412C}"/>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51" name="n_3aveValue【認定こども園・幼稚園・保育所】&#10;有形固定資産減価償却率">
          <a:extLst>
            <a:ext uri="{FF2B5EF4-FFF2-40B4-BE49-F238E27FC236}">
              <a16:creationId xmlns:a16="http://schemas.microsoft.com/office/drawing/2014/main" id="{4DED891D-2944-4D96-8F59-8A4EE7C5C4B6}"/>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552" name="n_4aveValue【認定こども園・幼稚園・保育所】&#10;有形固定資産減価償却率">
          <a:extLst>
            <a:ext uri="{FF2B5EF4-FFF2-40B4-BE49-F238E27FC236}">
              <a16:creationId xmlns:a16="http://schemas.microsoft.com/office/drawing/2014/main" id="{CDBD62B6-6424-4110-B828-1498ECBA90FD}"/>
            </a:ext>
          </a:extLst>
        </xdr:cNvPr>
        <xdr:cNvSpPr txBox="1"/>
      </xdr:nvSpPr>
      <xdr:spPr>
        <a:xfrm>
          <a:off x="12611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36212</xdr:rowOff>
    </xdr:from>
    <xdr:ext cx="405111" cy="259045"/>
    <xdr:sp macro="" textlink="">
      <xdr:nvSpPr>
        <xdr:cNvPr id="553" name="n_1mainValue【認定こども園・幼稚園・保育所】&#10;有形固定資産減価償却率">
          <a:extLst>
            <a:ext uri="{FF2B5EF4-FFF2-40B4-BE49-F238E27FC236}">
              <a16:creationId xmlns:a16="http://schemas.microsoft.com/office/drawing/2014/main" id="{D87C0537-338F-49BF-B4C8-BCCD45515414}"/>
            </a:ext>
          </a:extLst>
        </xdr:cNvPr>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xdr:rowOff>
    </xdr:from>
    <xdr:ext cx="405111" cy="259045"/>
    <xdr:sp macro="" textlink="">
      <xdr:nvSpPr>
        <xdr:cNvPr id="554" name="n_2mainValue【認定こども園・幼稚園・保育所】&#10;有形固定資産減価償却率">
          <a:extLst>
            <a:ext uri="{FF2B5EF4-FFF2-40B4-BE49-F238E27FC236}">
              <a16:creationId xmlns:a16="http://schemas.microsoft.com/office/drawing/2014/main" id="{45875264-80F2-4E74-AFC7-E0056E102B11}"/>
            </a:ext>
          </a:extLst>
        </xdr:cNvPr>
        <xdr:cNvSpPr txBox="1"/>
      </xdr:nvSpPr>
      <xdr:spPr>
        <a:xfrm>
          <a:off x="14389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133367</xdr:rowOff>
    </xdr:from>
    <xdr:ext cx="405111" cy="259045"/>
    <xdr:sp macro="" textlink="">
      <xdr:nvSpPr>
        <xdr:cNvPr id="555" name="n_3mainValue【認定こども園・幼稚園・保育所】&#10;有形固定資産減価償却率">
          <a:extLst>
            <a:ext uri="{FF2B5EF4-FFF2-40B4-BE49-F238E27FC236}">
              <a16:creationId xmlns:a16="http://schemas.microsoft.com/office/drawing/2014/main" id="{F23028B9-7C85-40DD-9523-3F62C25A0B56}"/>
            </a:ext>
          </a:extLst>
        </xdr:cNvPr>
        <xdr:cNvSpPr txBox="1"/>
      </xdr:nvSpPr>
      <xdr:spPr>
        <a:xfrm>
          <a:off x="13500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556" name="n_4mainValue【認定こども園・幼稚園・保育所】&#10;有形固定資産減価償却率">
          <a:extLst>
            <a:ext uri="{FF2B5EF4-FFF2-40B4-BE49-F238E27FC236}">
              <a16:creationId xmlns:a16="http://schemas.microsoft.com/office/drawing/2014/main" id="{FA4876E3-4AB3-4D06-A2D0-AFCEE1DEB724}"/>
            </a:ext>
          </a:extLst>
        </xdr:cNvPr>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98123276-DAA0-460F-96DC-1413CD603A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8286CEF3-190A-4419-B48D-8011090779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E1C18FD7-33AE-428F-A1FE-7713C03B018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CF93E35C-8CE4-4231-AF21-74CC32106C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A9C9EB40-A353-43C3-84A3-CC0D0B368C8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C5893F0F-94EA-492B-B8F5-F78288FCD6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220125BA-9A53-4EE2-9516-B4317462C3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B36DDE18-A9B3-4522-A5BC-53D5D56B005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EEBB50A7-9771-4939-8760-F8DA4A74808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BC4152BC-A347-48C1-B142-66AE2D57FDE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56DBA9B4-2EF3-40F9-8AE9-1892B193603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a:extLst>
            <a:ext uri="{FF2B5EF4-FFF2-40B4-BE49-F238E27FC236}">
              <a16:creationId xmlns:a16="http://schemas.microsoft.com/office/drawing/2014/main" id="{277A7E77-00F5-44CC-972A-677F60F3FC6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750E6189-E871-4ED6-82A8-15C646ED56A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a:extLst>
            <a:ext uri="{FF2B5EF4-FFF2-40B4-BE49-F238E27FC236}">
              <a16:creationId xmlns:a16="http://schemas.microsoft.com/office/drawing/2014/main" id="{B65F6FBE-DE89-4491-894A-1FBE99FF448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A39BCED4-A209-4B94-A002-3E947484B85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a:extLst>
            <a:ext uri="{FF2B5EF4-FFF2-40B4-BE49-F238E27FC236}">
              <a16:creationId xmlns:a16="http://schemas.microsoft.com/office/drawing/2014/main" id="{7B22A44D-20C8-4975-9816-70DC5120CCC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984B0895-BEED-40E8-A7E3-A71BDE8B4A0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a:extLst>
            <a:ext uri="{FF2B5EF4-FFF2-40B4-BE49-F238E27FC236}">
              <a16:creationId xmlns:a16="http://schemas.microsoft.com/office/drawing/2014/main" id="{CCD926C7-1C29-456B-920C-0047F3B1E29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A26F0C74-F4EC-4C54-B2A7-E98EED8084A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a:extLst>
            <a:ext uri="{FF2B5EF4-FFF2-40B4-BE49-F238E27FC236}">
              <a16:creationId xmlns:a16="http://schemas.microsoft.com/office/drawing/2014/main" id="{20CB96C4-4A73-438E-B2B2-800BCB911C0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66F99505-95C8-4715-AF18-86D3F5AA50E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A1D6BD3E-45E4-4EE2-AC94-92EB7A977E2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69EA8E86-6BAA-4722-A53C-5947A27920D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80" name="直線コネクタ 579">
          <a:extLst>
            <a:ext uri="{FF2B5EF4-FFF2-40B4-BE49-F238E27FC236}">
              <a16:creationId xmlns:a16="http://schemas.microsoft.com/office/drawing/2014/main" id="{E844F1B0-FD99-43B5-A79B-2A86928597FF}"/>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0737EEA2-0956-4298-A378-E7C55102DA46}"/>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82" name="直線コネクタ 581">
          <a:extLst>
            <a:ext uri="{FF2B5EF4-FFF2-40B4-BE49-F238E27FC236}">
              <a16:creationId xmlns:a16="http://schemas.microsoft.com/office/drawing/2014/main" id="{6A5870C9-D5F8-45F6-BD7E-FFA43D8FAD88}"/>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A88F2C1E-2A30-4F68-8BDD-003CB079601D}"/>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4" name="直線コネクタ 583">
          <a:extLst>
            <a:ext uri="{FF2B5EF4-FFF2-40B4-BE49-F238E27FC236}">
              <a16:creationId xmlns:a16="http://schemas.microsoft.com/office/drawing/2014/main" id="{784DFF08-0EC4-4033-8DE8-C7BB9E0EFB73}"/>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5DF7E3C3-BEA8-4C75-8F13-36530B2BF79D}"/>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6" name="フローチャート: 判断 585">
          <a:extLst>
            <a:ext uri="{FF2B5EF4-FFF2-40B4-BE49-F238E27FC236}">
              <a16:creationId xmlns:a16="http://schemas.microsoft.com/office/drawing/2014/main" id="{4CCADFE0-E259-4D6A-8127-F3697CEBD33E}"/>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7" name="フローチャート: 判断 586">
          <a:extLst>
            <a:ext uri="{FF2B5EF4-FFF2-40B4-BE49-F238E27FC236}">
              <a16:creationId xmlns:a16="http://schemas.microsoft.com/office/drawing/2014/main" id="{12A24717-EE21-443C-A310-0C85225615B1}"/>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8" name="フローチャート: 判断 587">
          <a:extLst>
            <a:ext uri="{FF2B5EF4-FFF2-40B4-BE49-F238E27FC236}">
              <a16:creationId xmlns:a16="http://schemas.microsoft.com/office/drawing/2014/main" id="{931456F3-DACB-4267-9F16-6EA0BA4E0FCA}"/>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9" name="フローチャート: 判断 588">
          <a:extLst>
            <a:ext uri="{FF2B5EF4-FFF2-40B4-BE49-F238E27FC236}">
              <a16:creationId xmlns:a16="http://schemas.microsoft.com/office/drawing/2014/main" id="{77759B82-1C8C-44B2-A327-48A0119CA766}"/>
            </a:ext>
          </a:extLst>
        </xdr:cNvPr>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0" name="フローチャート: 判断 589">
          <a:extLst>
            <a:ext uri="{FF2B5EF4-FFF2-40B4-BE49-F238E27FC236}">
              <a16:creationId xmlns:a16="http://schemas.microsoft.com/office/drawing/2014/main" id="{286F8F45-FD93-4339-B2FC-30CC784E1F64}"/>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DDC83E3-CC8A-4C46-9531-AB25F8AB82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56FCDA6-8CA3-4FBE-A75B-7A4474532E7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9877177A-1A33-4A65-BD97-CE75CDDEA4A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FF46414-3970-4354-AEA2-FF0E9BF8986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F9093D85-D162-4198-A497-05488287219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154940</xdr:rowOff>
    </xdr:from>
    <xdr:to>
      <xdr:col>116</xdr:col>
      <xdr:colOff>114300</xdr:colOff>
      <xdr:row>41</xdr:row>
      <xdr:rowOff>85090</xdr:rowOff>
    </xdr:to>
    <xdr:sp macro="" textlink="">
      <xdr:nvSpPr>
        <xdr:cNvPr id="596" name="楕円 595">
          <a:extLst>
            <a:ext uri="{FF2B5EF4-FFF2-40B4-BE49-F238E27FC236}">
              <a16:creationId xmlns:a16="http://schemas.microsoft.com/office/drawing/2014/main" id="{FA78839B-B9FA-477C-9908-237819CC94C1}"/>
            </a:ext>
          </a:extLst>
        </xdr:cNvPr>
        <xdr:cNvSpPr/>
      </xdr:nvSpPr>
      <xdr:spPr>
        <a:xfrm>
          <a:off x="22110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133367</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19B7DA59-AA6D-4ED9-AA79-A339087D4C24}"/>
            </a:ext>
          </a:extLst>
        </xdr:cNvPr>
        <xdr:cNvSpPr txBox="1"/>
      </xdr:nvSpPr>
      <xdr:spPr>
        <a:xfrm>
          <a:off x="22199600"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132080</xdr:rowOff>
    </xdr:from>
    <xdr:to>
      <xdr:col>112</xdr:col>
      <xdr:colOff>38100</xdr:colOff>
      <xdr:row>41</xdr:row>
      <xdr:rowOff>62230</xdr:rowOff>
    </xdr:to>
    <xdr:sp macro="" textlink="">
      <xdr:nvSpPr>
        <xdr:cNvPr id="598" name="楕円 597">
          <a:extLst>
            <a:ext uri="{FF2B5EF4-FFF2-40B4-BE49-F238E27FC236}">
              <a16:creationId xmlns:a16="http://schemas.microsoft.com/office/drawing/2014/main" id="{3814058E-F7A8-4B0F-8D47-F632F395227D}"/>
            </a:ext>
          </a:extLst>
        </xdr:cNvPr>
        <xdr:cNvSpPr/>
      </xdr:nvSpPr>
      <xdr:spPr>
        <a:xfrm>
          <a:off x="21272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11430</xdr:rowOff>
    </xdr:from>
    <xdr:to>
      <xdr:col>116</xdr:col>
      <xdr:colOff>63500</xdr:colOff>
      <xdr:row>41</xdr:row>
      <xdr:rowOff>34290</xdr:rowOff>
    </xdr:to>
    <xdr:cxnSp macro="">
      <xdr:nvCxnSpPr>
        <xdr:cNvPr id="599" name="直線コネクタ 598">
          <a:extLst>
            <a:ext uri="{FF2B5EF4-FFF2-40B4-BE49-F238E27FC236}">
              <a16:creationId xmlns:a16="http://schemas.microsoft.com/office/drawing/2014/main" id="{B75C2D98-75F6-4779-A972-EDCC9A4FFA34}"/>
            </a:ext>
          </a:extLst>
        </xdr:cNvPr>
        <xdr:cNvCxnSpPr/>
      </xdr:nvCxnSpPr>
      <xdr:spPr>
        <a:xfrm>
          <a:off x="21323300" y="7040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62230</xdr:rowOff>
    </xdr:to>
    <xdr:sp macro="" textlink="">
      <xdr:nvSpPr>
        <xdr:cNvPr id="600" name="楕円 599">
          <a:extLst>
            <a:ext uri="{FF2B5EF4-FFF2-40B4-BE49-F238E27FC236}">
              <a16:creationId xmlns:a16="http://schemas.microsoft.com/office/drawing/2014/main" id="{EFA11BAE-2BB5-43C4-9644-94557C77E9D7}"/>
            </a:ext>
          </a:extLst>
        </xdr:cNvPr>
        <xdr:cNvSpPr/>
      </xdr:nvSpPr>
      <xdr:spPr>
        <a:xfrm>
          <a:off x="20383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11430</xdr:rowOff>
    </xdr:from>
    <xdr:to>
      <xdr:col>111</xdr:col>
      <xdr:colOff>177800</xdr:colOff>
      <xdr:row>41</xdr:row>
      <xdr:rowOff>11430</xdr:rowOff>
    </xdr:to>
    <xdr:cxnSp macro="">
      <xdr:nvCxnSpPr>
        <xdr:cNvPr id="601" name="直線コネクタ 600">
          <a:extLst>
            <a:ext uri="{FF2B5EF4-FFF2-40B4-BE49-F238E27FC236}">
              <a16:creationId xmlns:a16="http://schemas.microsoft.com/office/drawing/2014/main" id="{66D205E6-66BD-415B-8725-DA0D7364AB35}"/>
            </a:ext>
          </a:extLst>
        </xdr:cNvPr>
        <xdr:cNvCxnSpPr/>
      </xdr:nvCxnSpPr>
      <xdr:spPr>
        <a:xfrm>
          <a:off x="20434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602" name="楕円 601">
          <a:extLst>
            <a:ext uri="{FF2B5EF4-FFF2-40B4-BE49-F238E27FC236}">
              <a16:creationId xmlns:a16="http://schemas.microsoft.com/office/drawing/2014/main" id="{4913A057-7FAE-47DA-AAE3-792B1996088B}"/>
            </a:ext>
          </a:extLst>
        </xdr:cNvPr>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19050</xdr:rowOff>
    </xdr:to>
    <xdr:cxnSp macro="">
      <xdr:nvCxnSpPr>
        <xdr:cNvPr id="603" name="直線コネクタ 602">
          <a:extLst>
            <a:ext uri="{FF2B5EF4-FFF2-40B4-BE49-F238E27FC236}">
              <a16:creationId xmlns:a16="http://schemas.microsoft.com/office/drawing/2014/main" id="{3617DA58-C498-4AC8-927C-482C7AB37E0F}"/>
            </a:ext>
          </a:extLst>
        </xdr:cNvPr>
        <xdr:cNvCxnSpPr/>
      </xdr:nvCxnSpPr>
      <xdr:spPr>
        <a:xfrm flipV="1">
          <a:off x="19545300" y="7040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29210</xdr:rowOff>
    </xdr:from>
    <xdr:to>
      <xdr:col>98</xdr:col>
      <xdr:colOff>38100</xdr:colOff>
      <xdr:row>41</xdr:row>
      <xdr:rowOff>130810</xdr:rowOff>
    </xdr:to>
    <xdr:sp macro="" textlink="">
      <xdr:nvSpPr>
        <xdr:cNvPr id="604" name="楕円 603">
          <a:extLst>
            <a:ext uri="{FF2B5EF4-FFF2-40B4-BE49-F238E27FC236}">
              <a16:creationId xmlns:a16="http://schemas.microsoft.com/office/drawing/2014/main" id="{6CE9BB9F-3059-4612-8CD8-CAE611FB81C8}"/>
            </a:ext>
          </a:extLst>
        </xdr:cNvPr>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80010</xdr:rowOff>
    </xdr:to>
    <xdr:cxnSp macro="">
      <xdr:nvCxnSpPr>
        <xdr:cNvPr id="605" name="直線コネクタ 604">
          <a:extLst>
            <a:ext uri="{FF2B5EF4-FFF2-40B4-BE49-F238E27FC236}">
              <a16:creationId xmlns:a16="http://schemas.microsoft.com/office/drawing/2014/main" id="{A7EC133E-9789-46F7-9EC5-9F4906D74947}"/>
            </a:ext>
          </a:extLst>
        </xdr:cNvPr>
        <xdr:cNvCxnSpPr/>
      </xdr:nvCxnSpPr>
      <xdr:spPr>
        <a:xfrm flipV="1">
          <a:off x="18656300" y="7048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EEF49BDD-692F-4D19-8EE7-9CC08B3D9A2A}"/>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2B01C6C1-3829-42C3-8C0B-0EF532336368}"/>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622A7510-9997-4A07-8031-EF43169CAAA4}"/>
            </a:ext>
          </a:extLst>
        </xdr:cNvPr>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F85BDE3A-AD1A-466A-BA26-4A4A3CBCD3F1}"/>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53357</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0EFB04E5-B836-4E80-917B-C5B7E7945748}"/>
            </a:ext>
          </a:extLst>
        </xdr:cNvPr>
        <xdr:cNvSpPr txBox="1"/>
      </xdr:nvSpPr>
      <xdr:spPr>
        <a:xfrm>
          <a:off x="21075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53357</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5F03C179-9402-4271-97C5-4C214BB79CB2}"/>
            </a:ext>
          </a:extLst>
        </xdr:cNvPr>
        <xdr:cNvSpPr txBox="1"/>
      </xdr:nvSpPr>
      <xdr:spPr>
        <a:xfrm>
          <a:off x="20199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5C03B4BA-A2B1-4AD9-B350-AADD9B3B49F0}"/>
            </a:ext>
          </a:extLst>
        </xdr:cNvPr>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82500468-1F65-4DB4-9ED4-06069C75A42F}"/>
            </a:ext>
          </a:extLst>
        </xdr:cNvPr>
        <xdr:cNvSpPr txBox="1"/>
      </xdr:nvSpPr>
      <xdr:spPr>
        <a:xfrm>
          <a:off x="18421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E43181AC-9739-4C16-91D8-8751C834A72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C94143B9-7E4B-4CB3-B04A-6F363041783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9EB66E1A-4203-41E9-8294-CE3924FB32D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E9102330-47B7-49C9-922C-DDE92B98FE4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771C504C-32CF-49BA-A7B0-FA4B14ED902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CD2A54F1-85C6-4014-A179-C3F72D76E56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FE0153F0-62BD-4D5B-BF1D-9E45C5F7D0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3E9ED9E1-80A8-435F-A5BB-419BBC8FEA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957659C3-2F78-4087-9394-27A2B4032F4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DD05E05E-E11F-4032-9DED-5E89EEF424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14AB53B5-656F-456E-BEF7-BAB1795CB9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D8A855C0-D4B6-4CD7-BC4D-C91E5C6AF9F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6" name="テキスト ボックス 625">
          <a:extLst>
            <a:ext uri="{FF2B5EF4-FFF2-40B4-BE49-F238E27FC236}">
              <a16:creationId xmlns:a16="http://schemas.microsoft.com/office/drawing/2014/main" id="{EB25563B-A148-4527-A655-42498E3C053B}"/>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5ECDBD6A-751C-4BEF-A35E-1A3F9C0CA1E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8936139A-7A7B-4AE4-B371-BD8DE5D6256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CC1E7C72-A004-4487-B93E-272A6DB0F73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64D32435-4B2C-43E4-8487-D21F249D557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5F5416B1-0552-4588-B2F3-36652D494DE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CD70E60B-027D-4C9F-A3C3-6D3CF21480E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1555E3CE-97BA-4D39-81AD-AF6E7CABA60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9DF10737-42D6-46A4-AD0E-C0B9D7F7024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CAC809CE-0265-48B6-8EF2-F27B5C96BE6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6" name="テキスト ボックス 635">
          <a:extLst>
            <a:ext uri="{FF2B5EF4-FFF2-40B4-BE49-F238E27FC236}">
              <a16:creationId xmlns:a16="http://schemas.microsoft.com/office/drawing/2014/main" id="{B7B5A9B5-E1C6-43E9-A1C3-12471DA7400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649A1510-4DED-4168-93E5-756FBB2B1F7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a:extLst>
            <a:ext uri="{FF2B5EF4-FFF2-40B4-BE49-F238E27FC236}">
              <a16:creationId xmlns:a16="http://schemas.microsoft.com/office/drawing/2014/main" id="{2EA4B4FB-6455-4356-9976-7C7047B12F0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7E722BFB-5AB0-45FB-811F-2042E306603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40" name="直線コネクタ 639">
          <a:extLst>
            <a:ext uri="{FF2B5EF4-FFF2-40B4-BE49-F238E27FC236}">
              <a16:creationId xmlns:a16="http://schemas.microsoft.com/office/drawing/2014/main" id="{DF8369EE-74CB-46B9-93E2-AF1AE787843B}"/>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CA3D7EA2-B0A7-4540-B039-0A72E1278AB7}"/>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42" name="直線コネクタ 641">
          <a:extLst>
            <a:ext uri="{FF2B5EF4-FFF2-40B4-BE49-F238E27FC236}">
              <a16:creationId xmlns:a16="http://schemas.microsoft.com/office/drawing/2014/main" id="{24C5AE6D-3A87-4E0B-9284-85039C815915}"/>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AA87077B-B4BD-402C-AF72-379944542957}"/>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4" name="直線コネクタ 643">
          <a:extLst>
            <a:ext uri="{FF2B5EF4-FFF2-40B4-BE49-F238E27FC236}">
              <a16:creationId xmlns:a16="http://schemas.microsoft.com/office/drawing/2014/main" id="{B3F026A0-2CF0-4172-A99F-A10E1FA278A3}"/>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66B428E8-1CA0-4645-AD40-9D7A8CF9BEF6}"/>
            </a:ext>
          </a:extLst>
        </xdr:cNvPr>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6" name="フローチャート: 判断 645">
          <a:extLst>
            <a:ext uri="{FF2B5EF4-FFF2-40B4-BE49-F238E27FC236}">
              <a16:creationId xmlns:a16="http://schemas.microsoft.com/office/drawing/2014/main" id="{0A4B4505-C870-465A-92DF-E852DC3017B9}"/>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7" name="フローチャート: 判断 646">
          <a:extLst>
            <a:ext uri="{FF2B5EF4-FFF2-40B4-BE49-F238E27FC236}">
              <a16:creationId xmlns:a16="http://schemas.microsoft.com/office/drawing/2014/main" id="{D5599421-6455-4223-A274-8A134DD6E1C0}"/>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8" name="フローチャート: 判断 647">
          <a:extLst>
            <a:ext uri="{FF2B5EF4-FFF2-40B4-BE49-F238E27FC236}">
              <a16:creationId xmlns:a16="http://schemas.microsoft.com/office/drawing/2014/main" id="{5B6778F9-3BF4-4ADA-AD96-5719F7120AE8}"/>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9" name="フローチャート: 判断 648">
          <a:extLst>
            <a:ext uri="{FF2B5EF4-FFF2-40B4-BE49-F238E27FC236}">
              <a16:creationId xmlns:a16="http://schemas.microsoft.com/office/drawing/2014/main" id="{2BB9DC37-F66C-47DE-9649-0C1A99694C29}"/>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650" name="フローチャート: 判断 649">
          <a:extLst>
            <a:ext uri="{FF2B5EF4-FFF2-40B4-BE49-F238E27FC236}">
              <a16:creationId xmlns:a16="http://schemas.microsoft.com/office/drawing/2014/main" id="{BEEEBDE8-E8B5-4BE4-8E5F-38FCF9FC639C}"/>
            </a:ext>
          </a:extLst>
        </xdr:cNvPr>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794DFC4-11A0-4A62-A979-B080A49DEB3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A92CBB7C-5F9A-4E8C-935E-2E49357BE89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2DE426EC-8276-41E7-A7BA-98F41B15DE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C087A676-DFAB-4922-8DC6-6B469C23B3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11E2D809-7675-4CCB-BE6E-4E93C3B6C6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48804</xdr:rowOff>
    </xdr:from>
    <xdr:to>
      <xdr:col>85</xdr:col>
      <xdr:colOff>177800</xdr:colOff>
      <xdr:row>61</xdr:row>
      <xdr:rowOff>150404</xdr:rowOff>
    </xdr:to>
    <xdr:sp macro="" textlink="">
      <xdr:nvSpPr>
        <xdr:cNvPr id="656" name="楕円 655">
          <a:extLst>
            <a:ext uri="{FF2B5EF4-FFF2-40B4-BE49-F238E27FC236}">
              <a16:creationId xmlns:a16="http://schemas.microsoft.com/office/drawing/2014/main" id="{6FE116F5-4F62-49DB-B337-75D335FF5B0D}"/>
            </a:ext>
          </a:extLst>
        </xdr:cNvPr>
        <xdr:cNvSpPr/>
      </xdr:nvSpPr>
      <xdr:spPr>
        <a:xfrm>
          <a:off x="16268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27231</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F0275CEA-C676-401E-9CDD-B1079DEA5ECA}"/>
            </a:ext>
          </a:extLst>
        </xdr:cNvPr>
        <xdr:cNvSpPr txBox="1"/>
      </xdr:nvSpPr>
      <xdr:spPr>
        <a:xfrm>
          <a:off x="16357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158206</xdr:rowOff>
    </xdr:from>
    <xdr:to>
      <xdr:col>81</xdr:col>
      <xdr:colOff>101600</xdr:colOff>
      <xdr:row>61</xdr:row>
      <xdr:rowOff>88356</xdr:rowOff>
    </xdr:to>
    <xdr:sp macro="" textlink="">
      <xdr:nvSpPr>
        <xdr:cNvPr id="658" name="楕円 657">
          <a:extLst>
            <a:ext uri="{FF2B5EF4-FFF2-40B4-BE49-F238E27FC236}">
              <a16:creationId xmlns:a16="http://schemas.microsoft.com/office/drawing/2014/main" id="{B990313C-DBFC-46E2-93FE-E0866D38FFA7}"/>
            </a:ext>
          </a:extLst>
        </xdr:cNvPr>
        <xdr:cNvSpPr/>
      </xdr:nvSpPr>
      <xdr:spPr>
        <a:xfrm>
          <a:off x="15430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37556</xdr:rowOff>
    </xdr:from>
    <xdr:to>
      <xdr:col>85</xdr:col>
      <xdr:colOff>127000</xdr:colOff>
      <xdr:row>61</xdr:row>
      <xdr:rowOff>99604</xdr:rowOff>
    </xdr:to>
    <xdr:cxnSp macro="">
      <xdr:nvCxnSpPr>
        <xdr:cNvPr id="659" name="直線コネクタ 658">
          <a:extLst>
            <a:ext uri="{FF2B5EF4-FFF2-40B4-BE49-F238E27FC236}">
              <a16:creationId xmlns:a16="http://schemas.microsoft.com/office/drawing/2014/main" id="{0731B8E5-450B-489E-B148-6B751B8D8727}"/>
            </a:ext>
          </a:extLst>
        </xdr:cNvPr>
        <xdr:cNvCxnSpPr/>
      </xdr:nvCxnSpPr>
      <xdr:spPr>
        <a:xfrm>
          <a:off x="15481300" y="1049600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99423</xdr:rowOff>
    </xdr:from>
    <xdr:to>
      <xdr:col>76</xdr:col>
      <xdr:colOff>165100</xdr:colOff>
      <xdr:row>61</xdr:row>
      <xdr:rowOff>29573</xdr:rowOff>
    </xdr:to>
    <xdr:sp macro="" textlink="">
      <xdr:nvSpPr>
        <xdr:cNvPr id="660" name="楕円 659">
          <a:extLst>
            <a:ext uri="{FF2B5EF4-FFF2-40B4-BE49-F238E27FC236}">
              <a16:creationId xmlns:a16="http://schemas.microsoft.com/office/drawing/2014/main" id="{9143AFE5-6515-41F2-BA73-55C72E74AD28}"/>
            </a:ext>
          </a:extLst>
        </xdr:cNvPr>
        <xdr:cNvSpPr/>
      </xdr:nvSpPr>
      <xdr:spPr>
        <a:xfrm>
          <a:off x="14541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150223</xdr:rowOff>
    </xdr:from>
    <xdr:to>
      <xdr:col>81</xdr:col>
      <xdr:colOff>50800</xdr:colOff>
      <xdr:row>61</xdr:row>
      <xdr:rowOff>37556</xdr:rowOff>
    </xdr:to>
    <xdr:cxnSp macro="">
      <xdr:nvCxnSpPr>
        <xdr:cNvPr id="661" name="直線コネクタ 660">
          <a:extLst>
            <a:ext uri="{FF2B5EF4-FFF2-40B4-BE49-F238E27FC236}">
              <a16:creationId xmlns:a16="http://schemas.microsoft.com/office/drawing/2014/main" id="{49F15048-73B2-4350-9B93-5079070E61A1}"/>
            </a:ext>
          </a:extLst>
        </xdr:cNvPr>
        <xdr:cNvCxnSpPr/>
      </xdr:nvCxnSpPr>
      <xdr:spPr>
        <a:xfrm>
          <a:off x="14592300" y="104372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662" name="楕円 661">
          <a:extLst>
            <a:ext uri="{FF2B5EF4-FFF2-40B4-BE49-F238E27FC236}">
              <a16:creationId xmlns:a16="http://schemas.microsoft.com/office/drawing/2014/main" id="{71ED1F5F-37F1-45D5-AC06-AB73A0775D49}"/>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150223</xdr:rowOff>
    </xdr:to>
    <xdr:cxnSp macro="">
      <xdr:nvCxnSpPr>
        <xdr:cNvPr id="663" name="直線コネクタ 662">
          <a:extLst>
            <a:ext uri="{FF2B5EF4-FFF2-40B4-BE49-F238E27FC236}">
              <a16:creationId xmlns:a16="http://schemas.microsoft.com/office/drawing/2014/main" id="{58902D4D-E73D-45A4-B9EF-247ECB122E8F}"/>
            </a:ext>
          </a:extLst>
        </xdr:cNvPr>
        <xdr:cNvCxnSpPr/>
      </xdr:nvCxnSpPr>
      <xdr:spPr>
        <a:xfrm>
          <a:off x="13703300" y="103784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34109</xdr:rowOff>
    </xdr:from>
    <xdr:to>
      <xdr:col>67</xdr:col>
      <xdr:colOff>101600</xdr:colOff>
      <xdr:row>60</xdr:row>
      <xdr:rowOff>135709</xdr:rowOff>
    </xdr:to>
    <xdr:sp macro="" textlink="">
      <xdr:nvSpPr>
        <xdr:cNvPr id="664" name="楕円 663">
          <a:extLst>
            <a:ext uri="{FF2B5EF4-FFF2-40B4-BE49-F238E27FC236}">
              <a16:creationId xmlns:a16="http://schemas.microsoft.com/office/drawing/2014/main" id="{FF2D7136-32FD-4E35-A0C5-B80BA91204DC}"/>
            </a:ext>
          </a:extLst>
        </xdr:cNvPr>
        <xdr:cNvSpPr/>
      </xdr:nvSpPr>
      <xdr:spPr>
        <a:xfrm>
          <a:off x="12763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84909</xdr:rowOff>
    </xdr:from>
    <xdr:to>
      <xdr:col>71</xdr:col>
      <xdr:colOff>177800</xdr:colOff>
      <xdr:row>60</xdr:row>
      <xdr:rowOff>91440</xdr:rowOff>
    </xdr:to>
    <xdr:cxnSp macro="">
      <xdr:nvCxnSpPr>
        <xdr:cNvPr id="665" name="直線コネクタ 664">
          <a:extLst>
            <a:ext uri="{FF2B5EF4-FFF2-40B4-BE49-F238E27FC236}">
              <a16:creationId xmlns:a16="http://schemas.microsoft.com/office/drawing/2014/main" id="{D41331A3-FA83-479C-97F2-5420AFDE2915}"/>
            </a:ext>
          </a:extLst>
        </xdr:cNvPr>
        <xdr:cNvCxnSpPr/>
      </xdr:nvCxnSpPr>
      <xdr:spPr>
        <a:xfrm>
          <a:off x="12814300" y="103719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666" name="n_1aveValue【学校施設】&#10;有形固定資産減価償却率">
          <a:extLst>
            <a:ext uri="{FF2B5EF4-FFF2-40B4-BE49-F238E27FC236}">
              <a16:creationId xmlns:a16="http://schemas.microsoft.com/office/drawing/2014/main" id="{7839DBA9-AC12-44A0-BE18-69ED342AF23B}"/>
            </a:ext>
          </a:extLst>
        </xdr:cNvPr>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667" name="n_2aveValue【学校施設】&#10;有形固定資産減価償却率">
          <a:extLst>
            <a:ext uri="{FF2B5EF4-FFF2-40B4-BE49-F238E27FC236}">
              <a16:creationId xmlns:a16="http://schemas.microsoft.com/office/drawing/2014/main" id="{4522C2D9-34A2-45DD-857A-B9F1FAF6B76D}"/>
            </a:ext>
          </a:extLst>
        </xdr:cNvPr>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8" name="n_3aveValue【学校施設】&#10;有形固定資産減価償却率">
          <a:extLst>
            <a:ext uri="{FF2B5EF4-FFF2-40B4-BE49-F238E27FC236}">
              <a16:creationId xmlns:a16="http://schemas.microsoft.com/office/drawing/2014/main" id="{867517CA-9691-437F-8522-D38B24C2D6F7}"/>
            </a:ext>
          </a:extLst>
        </xdr:cNvPr>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37936</xdr:rowOff>
    </xdr:from>
    <xdr:ext cx="405111" cy="259045"/>
    <xdr:sp macro="" textlink="">
      <xdr:nvSpPr>
        <xdr:cNvPr id="669" name="n_4aveValue【学校施設】&#10;有形固定資産減価償却率">
          <a:extLst>
            <a:ext uri="{FF2B5EF4-FFF2-40B4-BE49-F238E27FC236}">
              <a16:creationId xmlns:a16="http://schemas.microsoft.com/office/drawing/2014/main" id="{330CFF5C-87D1-444A-B327-A86F7699C98F}"/>
            </a:ext>
          </a:extLst>
        </xdr:cNvPr>
        <xdr:cNvSpPr txBox="1"/>
      </xdr:nvSpPr>
      <xdr:spPr>
        <a:xfrm>
          <a:off x="12611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79483</xdr:rowOff>
    </xdr:from>
    <xdr:ext cx="405111" cy="259045"/>
    <xdr:sp macro="" textlink="">
      <xdr:nvSpPr>
        <xdr:cNvPr id="670" name="n_1mainValue【学校施設】&#10;有形固定資産減価償却率">
          <a:extLst>
            <a:ext uri="{FF2B5EF4-FFF2-40B4-BE49-F238E27FC236}">
              <a16:creationId xmlns:a16="http://schemas.microsoft.com/office/drawing/2014/main" id="{CFBBBDF0-1721-4E95-ADC2-D582B546A5C3}"/>
            </a:ext>
          </a:extLst>
        </xdr:cNvPr>
        <xdr:cNvSpPr txBox="1"/>
      </xdr:nvSpPr>
      <xdr:spPr>
        <a:xfrm>
          <a:off x="15266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671" name="n_2mainValue【学校施設】&#10;有形固定資産減価償却率">
          <a:extLst>
            <a:ext uri="{FF2B5EF4-FFF2-40B4-BE49-F238E27FC236}">
              <a16:creationId xmlns:a16="http://schemas.microsoft.com/office/drawing/2014/main" id="{BDBE0B5A-7342-4A20-BCB2-65D90D44598E}"/>
            </a:ext>
          </a:extLst>
        </xdr:cNvPr>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672" name="n_3mainValue【学校施設】&#10;有形固定資産減価償却率">
          <a:extLst>
            <a:ext uri="{FF2B5EF4-FFF2-40B4-BE49-F238E27FC236}">
              <a16:creationId xmlns:a16="http://schemas.microsoft.com/office/drawing/2014/main" id="{BFCC6F04-5179-4568-AAB0-6A7405DF3EF0}"/>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126836</xdr:rowOff>
    </xdr:from>
    <xdr:ext cx="405111" cy="259045"/>
    <xdr:sp macro="" textlink="">
      <xdr:nvSpPr>
        <xdr:cNvPr id="673" name="n_4mainValue【学校施設】&#10;有形固定資産減価償却率">
          <a:extLst>
            <a:ext uri="{FF2B5EF4-FFF2-40B4-BE49-F238E27FC236}">
              <a16:creationId xmlns:a16="http://schemas.microsoft.com/office/drawing/2014/main" id="{4788CCD9-33D8-4A85-9F9D-8130E5B21F9A}"/>
            </a:ext>
          </a:extLst>
        </xdr:cNvPr>
        <xdr:cNvSpPr txBox="1"/>
      </xdr:nvSpPr>
      <xdr:spPr>
        <a:xfrm>
          <a:off x="12611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61377FA5-4FDD-460D-8CF6-3B9BEDD8BF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7B9D7828-F35F-4926-9CCB-2F7363000A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9576EBAA-217E-44F1-A175-7CDC942666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16AEC92D-7DBD-4C1F-AA94-DAB1412B90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0D343A25-FE6E-41F6-9B98-C758CF98D60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BF84534B-FE4E-4F71-ADAF-6DEB1FF9BC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DF93650D-3E7F-477A-8C45-9EE574ACF6C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7CF42A6C-0B9D-4A3A-8D08-CB98A3D5E6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0AD7304D-B4E4-4D84-B30F-D4AC3C9B51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41C83468-C27E-4ED4-9ACC-2E77A7029ED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8F3FBFBE-BD4D-47F7-A5ED-506E4C4DAFE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5" name="直線コネクタ 684">
          <a:extLst>
            <a:ext uri="{FF2B5EF4-FFF2-40B4-BE49-F238E27FC236}">
              <a16:creationId xmlns:a16="http://schemas.microsoft.com/office/drawing/2014/main" id="{0DD0ADAB-0669-4118-BA6A-DFF8DDF28B2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6" name="テキスト ボックス 685">
          <a:extLst>
            <a:ext uri="{FF2B5EF4-FFF2-40B4-BE49-F238E27FC236}">
              <a16:creationId xmlns:a16="http://schemas.microsoft.com/office/drawing/2014/main" id="{EB779D83-7677-44EA-A783-8CE6ACF4CF6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7" name="直線コネクタ 686">
          <a:extLst>
            <a:ext uri="{FF2B5EF4-FFF2-40B4-BE49-F238E27FC236}">
              <a16:creationId xmlns:a16="http://schemas.microsoft.com/office/drawing/2014/main" id="{F8D50BB9-1F73-400E-AD38-601944D2744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8" name="テキスト ボックス 687">
          <a:extLst>
            <a:ext uri="{FF2B5EF4-FFF2-40B4-BE49-F238E27FC236}">
              <a16:creationId xmlns:a16="http://schemas.microsoft.com/office/drawing/2014/main" id="{B261908E-F2C2-4707-8717-C55C2FCEC02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9" name="直線コネクタ 688">
          <a:extLst>
            <a:ext uri="{FF2B5EF4-FFF2-40B4-BE49-F238E27FC236}">
              <a16:creationId xmlns:a16="http://schemas.microsoft.com/office/drawing/2014/main" id="{AA1C137F-8177-495D-9144-8DF4E6BE5B9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0" name="テキスト ボックス 689">
          <a:extLst>
            <a:ext uri="{FF2B5EF4-FFF2-40B4-BE49-F238E27FC236}">
              <a16:creationId xmlns:a16="http://schemas.microsoft.com/office/drawing/2014/main" id="{2FE1A830-3935-4B46-B13F-7DF15E6B011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1" name="直線コネクタ 690">
          <a:extLst>
            <a:ext uri="{FF2B5EF4-FFF2-40B4-BE49-F238E27FC236}">
              <a16:creationId xmlns:a16="http://schemas.microsoft.com/office/drawing/2014/main" id="{61122066-A714-42AE-921B-8E7D6FDF99F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2" name="テキスト ボックス 691">
          <a:extLst>
            <a:ext uri="{FF2B5EF4-FFF2-40B4-BE49-F238E27FC236}">
              <a16:creationId xmlns:a16="http://schemas.microsoft.com/office/drawing/2014/main" id="{D2BB99DD-CF33-4692-AADA-893B8750F7C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3" name="直線コネクタ 692">
          <a:extLst>
            <a:ext uri="{FF2B5EF4-FFF2-40B4-BE49-F238E27FC236}">
              <a16:creationId xmlns:a16="http://schemas.microsoft.com/office/drawing/2014/main" id="{BECE4ACB-0AAD-4DDB-8419-8F209632BF6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4" name="テキスト ボックス 693">
          <a:extLst>
            <a:ext uri="{FF2B5EF4-FFF2-40B4-BE49-F238E27FC236}">
              <a16:creationId xmlns:a16="http://schemas.microsoft.com/office/drawing/2014/main" id="{B508CC92-9D0C-40BC-9AE6-A203C0731E1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5" name="直線コネクタ 694">
          <a:extLst>
            <a:ext uri="{FF2B5EF4-FFF2-40B4-BE49-F238E27FC236}">
              <a16:creationId xmlns:a16="http://schemas.microsoft.com/office/drawing/2014/main" id="{D457A451-CC60-4793-86FD-1F02EA0A1CF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6" name="テキスト ボックス 695">
          <a:extLst>
            <a:ext uri="{FF2B5EF4-FFF2-40B4-BE49-F238E27FC236}">
              <a16:creationId xmlns:a16="http://schemas.microsoft.com/office/drawing/2014/main" id="{6F2D549E-1877-4D2E-90E4-98310C2D4AF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a:extLst>
            <a:ext uri="{FF2B5EF4-FFF2-40B4-BE49-F238E27FC236}">
              <a16:creationId xmlns:a16="http://schemas.microsoft.com/office/drawing/2014/main" id="{FDBE75A8-3B7A-4B1E-909D-21B327A928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a:extLst>
            <a:ext uri="{FF2B5EF4-FFF2-40B4-BE49-F238E27FC236}">
              <a16:creationId xmlns:a16="http://schemas.microsoft.com/office/drawing/2014/main" id="{B1CD6E7F-133F-427F-8153-1BF022544BD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学校施設】&#10;一人当たり面積グラフ枠">
          <a:extLst>
            <a:ext uri="{FF2B5EF4-FFF2-40B4-BE49-F238E27FC236}">
              <a16:creationId xmlns:a16="http://schemas.microsoft.com/office/drawing/2014/main" id="{431E771D-6D9C-4175-BD42-12C04A73170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700" name="直線コネクタ 699">
          <a:extLst>
            <a:ext uri="{FF2B5EF4-FFF2-40B4-BE49-F238E27FC236}">
              <a16:creationId xmlns:a16="http://schemas.microsoft.com/office/drawing/2014/main" id="{0F34BEE0-14DE-42F6-B3C3-2F069A7B43E4}"/>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701" name="【学校施設】&#10;一人当たり面積最小値テキスト">
          <a:extLst>
            <a:ext uri="{FF2B5EF4-FFF2-40B4-BE49-F238E27FC236}">
              <a16:creationId xmlns:a16="http://schemas.microsoft.com/office/drawing/2014/main" id="{42072DAC-4FD6-44CD-AECE-A7FD3354AF45}"/>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702" name="直線コネクタ 701">
          <a:extLst>
            <a:ext uri="{FF2B5EF4-FFF2-40B4-BE49-F238E27FC236}">
              <a16:creationId xmlns:a16="http://schemas.microsoft.com/office/drawing/2014/main" id="{B94258EA-54B7-4884-A797-3FE15C880436}"/>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3" name="【学校施設】&#10;一人当たり面積最大値テキスト">
          <a:extLst>
            <a:ext uri="{FF2B5EF4-FFF2-40B4-BE49-F238E27FC236}">
              <a16:creationId xmlns:a16="http://schemas.microsoft.com/office/drawing/2014/main" id="{915C5204-6979-4E3A-90D8-0D3D628E8119}"/>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4" name="直線コネクタ 703">
          <a:extLst>
            <a:ext uri="{FF2B5EF4-FFF2-40B4-BE49-F238E27FC236}">
              <a16:creationId xmlns:a16="http://schemas.microsoft.com/office/drawing/2014/main" id="{0CFFCC7A-B8C5-4C6B-841B-DC695EF24D1F}"/>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705" name="【学校施設】&#10;一人当たり面積平均値テキスト">
          <a:extLst>
            <a:ext uri="{FF2B5EF4-FFF2-40B4-BE49-F238E27FC236}">
              <a16:creationId xmlns:a16="http://schemas.microsoft.com/office/drawing/2014/main" id="{0BA18F88-53C0-41F4-B3E1-5E6DF4B9AC6F}"/>
            </a:ext>
          </a:extLst>
        </xdr:cNvPr>
        <xdr:cNvSpPr txBox="1"/>
      </xdr:nvSpPr>
      <xdr:spPr>
        <a:xfrm>
          <a:off x="22199600" y="10185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6" name="フローチャート: 判断 705">
          <a:extLst>
            <a:ext uri="{FF2B5EF4-FFF2-40B4-BE49-F238E27FC236}">
              <a16:creationId xmlns:a16="http://schemas.microsoft.com/office/drawing/2014/main" id="{54117236-60E1-4607-B6A0-386B3BCEDBC0}"/>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7" name="フローチャート: 判断 706">
          <a:extLst>
            <a:ext uri="{FF2B5EF4-FFF2-40B4-BE49-F238E27FC236}">
              <a16:creationId xmlns:a16="http://schemas.microsoft.com/office/drawing/2014/main" id="{5D1537E9-F11E-4B1B-8C2F-F74E1626D60E}"/>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8" name="フローチャート: 判断 707">
          <a:extLst>
            <a:ext uri="{FF2B5EF4-FFF2-40B4-BE49-F238E27FC236}">
              <a16:creationId xmlns:a16="http://schemas.microsoft.com/office/drawing/2014/main" id="{AFF09096-9EC0-4886-9272-729D9247DDDC}"/>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709" name="フローチャート: 判断 708">
          <a:extLst>
            <a:ext uri="{FF2B5EF4-FFF2-40B4-BE49-F238E27FC236}">
              <a16:creationId xmlns:a16="http://schemas.microsoft.com/office/drawing/2014/main" id="{3AE9E4FC-A07D-492D-B36D-5034ACFCE47B}"/>
            </a:ext>
          </a:extLst>
        </xdr:cNvPr>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0" name="フローチャート: 判断 709">
          <a:extLst>
            <a:ext uri="{FF2B5EF4-FFF2-40B4-BE49-F238E27FC236}">
              <a16:creationId xmlns:a16="http://schemas.microsoft.com/office/drawing/2014/main" id="{6F83452D-D674-400D-A896-2B4B5A03C547}"/>
            </a:ext>
          </a:extLst>
        </xdr:cNvPr>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C996D4E0-AF2C-4D0D-A2A7-B56EA9DA3EC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58169C3-45E3-40EB-85E0-A119AA2A36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672F53A5-A95E-46CA-84C4-D0F3DAF5805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01F27A12-D76A-4EB5-A0E1-2CAE33AB090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9F7208B0-F099-464B-967C-5423367E94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42273</xdr:rowOff>
    </xdr:from>
    <xdr:to>
      <xdr:col>116</xdr:col>
      <xdr:colOff>114300</xdr:colOff>
      <xdr:row>56</xdr:row>
      <xdr:rowOff>143873</xdr:rowOff>
    </xdr:to>
    <xdr:sp macro="" textlink="">
      <xdr:nvSpPr>
        <xdr:cNvPr id="716" name="楕円 715">
          <a:extLst>
            <a:ext uri="{FF2B5EF4-FFF2-40B4-BE49-F238E27FC236}">
              <a16:creationId xmlns:a16="http://schemas.microsoft.com/office/drawing/2014/main" id="{05DFC3A9-BB3E-48C8-BF44-2FBCD2D77937}"/>
            </a:ext>
          </a:extLst>
        </xdr:cNvPr>
        <xdr:cNvSpPr/>
      </xdr:nvSpPr>
      <xdr:spPr>
        <a:xfrm>
          <a:off x="22110700" y="96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65150</xdr:rowOff>
    </xdr:from>
    <xdr:ext cx="469744" cy="259045"/>
    <xdr:sp macro="" textlink="">
      <xdr:nvSpPr>
        <xdr:cNvPr id="717" name="【学校施設】&#10;一人当たり面積該当値テキスト">
          <a:extLst>
            <a:ext uri="{FF2B5EF4-FFF2-40B4-BE49-F238E27FC236}">
              <a16:creationId xmlns:a16="http://schemas.microsoft.com/office/drawing/2014/main" id="{1F28256F-EB6C-4D24-8053-843B1DA5B478}"/>
            </a:ext>
          </a:extLst>
        </xdr:cNvPr>
        <xdr:cNvSpPr txBox="1"/>
      </xdr:nvSpPr>
      <xdr:spPr>
        <a:xfrm>
          <a:off x="22199600" y="94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86360</xdr:rowOff>
    </xdr:from>
    <xdr:to>
      <xdr:col>112</xdr:col>
      <xdr:colOff>38100</xdr:colOff>
      <xdr:row>57</xdr:row>
      <xdr:rowOff>16510</xdr:rowOff>
    </xdr:to>
    <xdr:sp macro="" textlink="">
      <xdr:nvSpPr>
        <xdr:cNvPr id="718" name="楕円 717">
          <a:extLst>
            <a:ext uri="{FF2B5EF4-FFF2-40B4-BE49-F238E27FC236}">
              <a16:creationId xmlns:a16="http://schemas.microsoft.com/office/drawing/2014/main" id="{29843C6B-6229-4264-988E-20719FAC942A}"/>
            </a:ext>
          </a:extLst>
        </xdr:cNvPr>
        <xdr:cNvSpPr/>
      </xdr:nvSpPr>
      <xdr:spPr>
        <a:xfrm>
          <a:off x="2127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93073</xdr:rowOff>
    </xdr:from>
    <xdr:to>
      <xdr:col>116</xdr:col>
      <xdr:colOff>63500</xdr:colOff>
      <xdr:row>56</xdr:row>
      <xdr:rowOff>137160</xdr:rowOff>
    </xdr:to>
    <xdr:cxnSp macro="">
      <xdr:nvCxnSpPr>
        <xdr:cNvPr id="719" name="直線コネクタ 718">
          <a:extLst>
            <a:ext uri="{FF2B5EF4-FFF2-40B4-BE49-F238E27FC236}">
              <a16:creationId xmlns:a16="http://schemas.microsoft.com/office/drawing/2014/main" id="{3AF97BA9-0262-4D08-A3D9-1BE6E942412E}"/>
            </a:ext>
          </a:extLst>
        </xdr:cNvPr>
        <xdr:cNvCxnSpPr/>
      </xdr:nvCxnSpPr>
      <xdr:spPr>
        <a:xfrm flipV="1">
          <a:off x="21323300" y="969427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114119</xdr:rowOff>
    </xdr:from>
    <xdr:to>
      <xdr:col>107</xdr:col>
      <xdr:colOff>101600</xdr:colOff>
      <xdr:row>57</xdr:row>
      <xdr:rowOff>44269</xdr:rowOff>
    </xdr:to>
    <xdr:sp macro="" textlink="">
      <xdr:nvSpPr>
        <xdr:cNvPr id="720" name="楕円 719">
          <a:extLst>
            <a:ext uri="{FF2B5EF4-FFF2-40B4-BE49-F238E27FC236}">
              <a16:creationId xmlns:a16="http://schemas.microsoft.com/office/drawing/2014/main" id="{31F9B539-EEC4-43F3-8960-C4CE81645C44}"/>
            </a:ext>
          </a:extLst>
        </xdr:cNvPr>
        <xdr:cNvSpPr/>
      </xdr:nvSpPr>
      <xdr:spPr>
        <a:xfrm>
          <a:off x="20383500" y="97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137160</xdr:rowOff>
    </xdr:from>
    <xdr:to>
      <xdr:col>111</xdr:col>
      <xdr:colOff>177800</xdr:colOff>
      <xdr:row>56</xdr:row>
      <xdr:rowOff>164919</xdr:rowOff>
    </xdr:to>
    <xdr:cxnSp macro="">
      <xdr:nvCxnSpPr>
        <xdr:cNvPr id="721" name="直線コネクタ 720">
          <a:extLst>
            <a:ext uri="{FF2B5EF4-FFF2-40B4-BE49-F238E27FC236}">
              <a16:creationId xmlns:a16="http://schemas.microsoft.com/office/drawing/2014/main" id="{F9C27A67-603B-4209-8ABA-9CDAD3788CC0}"/>
            </a:ext>
          </a:extLst>
        </xdr:cNvPr>
        <xdr:cNvCxnSpPr/>
      </xdr:nvCxnSpPr>
      <xdr:spPr>
        <a:xfrm flipV="1">
          <a:off x="20434300" y="97383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135346</xdr:rowOff>
    </xdr:from>
    <xdr:to>
      <xdr:col>102</xdr:col>
      <xdr:colOff>165100</xdr:colOff>
      <xdr:row>57</xdr:row>
      <xdr:rowOff>65496</xdr:rowOff>
    </xdr:to>
    <xdr:sp macro="" textlink="">
      <xdr:nvSpPr>
        <xdr:cNvPr id="722" name="楕円 721">
          <a:extLst>
            <a:ext uri="{FF2B5EF4-FFF2-40B4-BE49-F238E27FC236}">
              <a16:creationId xmlns:a16="http://schemas.microsoft.com/office/drawing/2014/main" id="{10A3D9E9-7458-4400-A594-15DEA18122C4}"/>
            </a:ext>
          </a:extLst>
        </xdr:cNvPr>
        <xdr:cNvSpPr/>
      </xdr:nvSpPr>
      <xdr:spPr>
        <a:xfrm>
          <a:off x="19494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164919</xdr:rowOff>
    </xdr:from>
    <xdr:to>
      <xdr:col>107</xdr:col>
      <xdr:colOff>50800</xdr:colOff>
      <xdr:row>57</xdr:row>
      <xdr:rowOff>14696</xdr:rowOff>
    </xdr:to>
    <xdr:cxnSp macro="">
      <xdr:nvCxnSpPr>
        <xdr:cNvPr id="723" name="直線コネクタ 722">
          <a:extLst>
            <a:ext uri="{FF2B5EF4-FFF2-40B4-BE49-F238E27FC236}">
              <a16:creationId xmlns:a16="http://schemas.microsoft.com/office/drawing/2014/main" id="{D24CA107-E24C-4E72-8740-BFD28A00C156}"/>
            </a:ext>
          </a:extLst>
        </xdr:cNvPr>
        <xdr:cNvCxnSpPr/>
      </xdr:nvCxnSpPr>
      <xdr:spPr>
        <a:xfrm flipV="1">
          <a:off x="19545300" y="976611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19413</xdr:rowOff>
    </xdr:from>
    <xdr:to>
      <xdr:col>98</xdr:col>
      <xdr:colOff>38100</xdr:colOff>
      <xdr:row>57</xdr:row>
      <xdr:rowOff>121013</xdr:rowOff>
    </xdr:to>
    <xdr:sp macro="" textlink="">
      <xdr:nvSpPr>
        <xdr:cNvPr id="724" name="楕円 723">
          <a:extLst>
            <a:ext uri="{FF2B5EF4-FFF2-40B4-BE49-F238E27FC236}">
              <a16:creationId xmlns:a16="http://schemas.microsoft.com/office/drawing/2014/main" id="{28CD5DB9-3F20-4D54-9509-1B00ED4B4E31}"/>
            </a:ext>
          </a:extLst>
        </xdr:cNvPr>
        <xdr:cNvSpPr/>
      </xdr:nvSpPr>
      <xdr:spPr>
        <a:xfrm>
          <a:off x="18605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14696</xdr:rowOff>
    </xdr:from>
    <xdr:to>
      <xdr:col>102</xdr:col>
      <xdr:colOff>114300</xdr:colOff>
      <xdr:row>57</xdr:row>
      <xdr:rowOff>70213</xdr:rowOff>
    </xdr:to>
    <xdr:cxnSp macro="">
      <xdr:nvCxnSpPr>
        <xdr:cNvPr id="725" name="直線コネクタ 724">
          <a:extLst>
            <a:ext uri="{FF2B5EF4-FFF2-40B4-BE49-F238E27FC236}">
              <a16:creationId xmlns:a16="http://schemas.microsoft.com/office/drawing/2014/main" id="{4AE377E9-492D-4534-88C0-394EB807542B}"/>
            </a:ext>
          </a:extLst>
        </xdr:cNvPr>
        <xdr:cNvCxnSpPr/>
      </xdr:nvCxnSpPr>
      <xdr:spPr>
        <a:xfrm flipV="1">
          <a:off x="18656300" y="978734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726" name="n_1aveValue【学校施設】&#10;一人当たり面積">
          <a:extLst>
            <a:ext uri="{FF2B5EF4-FFF2-40B4-BE49-F238E27FC236}">
              <a16:creationId xmlns:a16="http://schemas.microsoft.com/office/drawing/2014/main" id="{C674D46F-B80F-4B7F-9278-D22B0FCD9CAC}"/>
            </a:ext>
          </a:extLst>
        </xdr:cNvPr>
        <xdr:cNvSpPr txBox="1"/>
      </xdr:nvSpPr>
      <xdr:spPr>
        <a:xfrm>
          <a:off x="210757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727" name="n_2aveValue【学校施設】&#10;一人当たり面積">
          <a:extLst>
            <a:ext uri="{FF2B5EF4-FFF2-40B4-BE49-F238E27FC236}">
              <a16:creationId xmlns:a16="http://schemas.microsoft.com/office/drawing/2014/main" id="{17358C97-B006-4D02-8594-FA25A0A8F9C1}"/>
            </a:ext>
          </a:extLst>
        </xdr:cNvPr>
        <xdr:cNvSpPr txBox="1"/>
      </xdr:nvSpPr>
      <xdr:spPr>
        <a:xfrm>
          <a:off x="20199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86014</xdr:rowOff>
    </xdr:from>
    <xdr:ext cx="469744" cy="259045"/>
    <xdr:sp macro="" textlink="">
      <xdr:nvSpPr>
        <xdr:cNvPr id="728" name="n_3aveValue【学校施設】&#10;一人当たり面積">
          <a:extLst>
            <a:ext uri="{FF2B5EF4-FFF2-40B4-BE49-F238E27FC236}">
              <a16:creationId xmlns:a16="http://schemas.microsoft.com/office/drawing/2014/main" id="{5174178D-B870-4DE3-8648-2EDCC5319130}"/>
            </a:ext>
          </a:extLst>
        </xdr:cNvPr>
        <xdr:cNvSpPr txBox="1"/>
      </xdr:nvSpPr>
      <xdr:spPr>
        <a:xfrm>
          <a:off x="19310427"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148062</xdr:rowOff>
    </xdr:from>
    <xdr:ext cx="469744" cy="259045"/>
    <xdr:sp macro="" textlink="">
      <xdr:nvSpPr>
        <xdr:cNvPr id="729" name="n_4aveValue【学校施設】&#10;一人当たり面積">
          <a:extLst>
            <a:ext uri="{FF2B5EF4-FFF2-40B4-BE49-F238E27FC236}">
              <a16:creationId xmlns:a16="http://schemas.microsoft.com/office/drawing/2014/main" id="{80C93A5A-3BCC-4078-8CAE-F9C2C2B75982}"/>
            </a:ext>
          </a:extLst>
        </xdr:cNvPr>
        <xdr:cNvSpPr txBox="1"/>
      </xdr:nvSpPr>
      <xdr:spPr>
        <a:xfrm>
          <a:off x="18421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33037</xdr:rowOff>
    </xdr:from>
    <xdr:ext cx="469744" cy="259045"/>
    <xdr:sp macro="" textlink="">
      <xdr:nvSpPr>
        <xdr:cNvPr id="730" name="n_1mainValue【学校施設】&#10;一人当たり面積">
          <a:extLst>
            <a:ext uri="{FF2B5EF4-FFF2-40B4-BE49-F238E27FC236}">
              <a16:creationId xmlns:a16="http://schemas.microsoft.com/office/drawing/2014/main" id="{01D1CF56-F27E-4DFD-A25E-EAEC5D3C599B}"/>
            </a:ext>
          </a:extLst>
        </xdr:cNvPr>
        <xdr:cNvSpPr txBox="1"/>
      </xdr:nvSpPr>
      <xdr:spPr>
        <a:xfrm>
          <a:off x="210757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60796</xdr:rowOff>
    </xdr:from>
    <xdr:ext cx="469744" cy="259045"/>
    <xdr:sp macro="" textlink="">
      <xdr:nvSpPr>
        <xdr:cNvPr id="731" name="n_2mainValue【学校施設】&#10;一人当たり面積">
          <a:extLst>
            <a:ext uri="{FF2B5EF4-FFF2-40B4-BE49-F238E27FC236}">
              <a16:creationId xmlns:a16="http://schemas.microsoft.com/office/drawing/2014/main" id="{BC3DAF10-D1AF-4957-9E9C-BF4B756AFEEA}"/>
            </a:ext>
          </a:extLst>
        </xdr:cNvPr>
        <xdr:cNvSpPr txBox="1"/>
      </xdr:nvSpPr>
      <xdr:spPr>
        <a:xfrm>
          <a:off x="20199427" y="949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82023</xdr:rowOff>
    </xdr:from>
    <xdr:ext cx="469744" cy="259045"/>
    <xdr:sp macro="" textlink="">
      <xdr:nvSpPr>
        <xdr:cNvPr id="732" name="n_3mainValue【学校施設】&#10;一人当たり面積">
          <a:extLst>
            <a:ext uri="{FF2B5EF4-FFF2-40B4-BE49-F238E27FC236}">
              <a16:creationId xmlns:a16="http://schemas.microsoft.com/office/drawing/2014/main" id="{1D74A5A1-FE49-4BB7-AC68-526BB1E41FC7}"/>
            </a:ext>
          </a:extLst>
        </xdr:cNvPr>
        <xdr:cNvSpPr txBox="1"/>
      </xdr:nvSpPr>
      <xdr:spPr>
        <a:xfrm>
          <a:off x="19310427" y="951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137540</xdr:rowOff>
    </xdr:from>
    <xdr:ext cx="469744" cy="259045"/>
    <xdr:sp macro="" textlink="">
      <xdr:nvSpPr>
        <xdr:cNvPr id="733" name="n_4mainValue【学校施設】&#10;一人当たり面積">
          <a:extLst>
            <a:ext uri="{FF2B5EF4-FFF2-40B4-BE49-F238E27FC236}">
              <a16:creationId xmlns:a16="http://schemas.microsoft.com/office/drawing/2014/main" id="{E40E4D7F-50A4-4F79-A120-CAF5DC056B7C}"/>
            </a:ext>
          </a:extLst>
        </xdr:cNvPr>
        <xdr:cNvSpPr txBox="1"/>
      </xdr:nvSpPr>
      <xdr:spPr>
        <a:xfrm>
          <a:off x="18421427" y="95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a:extLst>
            <a:ext uri="{FF2B5EF4-FFF2-40B4-BE49-F238E27FC236}">
              <a16:creationId xmlns:a16="http://schemas.microsoft.com/office/drawing/2014/main" id="{56EC472D-33DA-409E-B240-D014B200C8F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a:extLst>
            <a:ext uri="{FF2B5EF4-FFF2-40B4-BE49-F238E27FC236}">
              <a16:creationId xmlns:a16="http://schemas.microsoft.com/office/drawing/2014/main" id="{C57D54CE-7B90-47AC-8EB6-1C89EBA9B7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a:extLst>
            <a:ext uri="{FF2B5EF4-FFF2-40B4-BE49-F238E27FC236}">
              <a16:creationId xmlns:a16="http://schemas.microsoft.com/office/drawing/2014/main" id="{6E61D7B4-2F5A-45F3-B19B-B352F45D8C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a:extLst>
            <a:ext uri="{FF2B5EF4-FFF2-40B4-BE49-F238E27FC236}">
              <a16:creationId xmlns:a16="http://schemas.microsoft.com/office/drawing/2014/main" id="{EBB9F6C8-5829-4AD7-8A51-3BAB1AB140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a:extLst>
            <a:ext uri="{FF2B5EF4-FFF2-40B4-BE49-F238E27FC236}">
              <a16:creationId xmlns:a16="http://schemas.microsoft.com/office/drawing/2014/main" id="{6612DB94-4E92-4ECA-8954-3288D91B6DA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a:extLst>
            <a:ext uri="{FF2B5EF4-FFF2-40B4-BE49-F238E27FC236}">
              <a16:creationId xmlns:a16="http://schemas.microsoft.com/office/drawing/2014/main" id="{A34DA290-1BBF-4630-BB7E-ADB6E139BF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a:extLst>
            <a:ext uri="{FF2B5EF4-FFF2-40B4-BE49-F238E27FC236}">
              <a16:creationId xmlns:a16="http://schemas.microsoft.com/office/drawing/2014/main" id="{264E1AD7-96E1-49B0-A78F-30675B1B0D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a:extLst>
            <a:ext uri="{FF2B5EF4-FFF2-40B4-BE49-F238E27FC236}">
              <a16:creationId xmlns:a16="http://schemas.microsoft.com/office/drawing/2014/main" id="{997ECF0B-C02E-43E5-90C1-F6289F9B741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a:extLst>
            <a:ext uri="{FF2B5EF4-FFF2-40B4-BE49-F238E27FC236}">
              <a16:creationId xmlns:a16="http://schemas.microsoft.com/office/drawing/2014/main" id="{E9354E02-35C9-48B2-872E-E20F51EE144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a:extLst>
            <a:ext uri="{FF2B5EF4-FFF2-40B4-BE49-F238E27FC236}">
              <a16:creationId xmlns:a16="http://schemas.microsoft.com/office/drawing/2014/main" id="{87822C49-B5A4-4C1F-B328-56FB63E3C30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a:extLst>
            <a:ext uri="{FF2B5EF4-FFF2-40B4-BE49-F238E27FC236}">
              <a16:creationId xmlns:a16="http://schemas.microsoft.com/office/drawing/2014/main" id="{B7FCD912-7ACF-43E6-AA42-1B9B27926FD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a:extLst>
            <a:ext uri="{FF2B5EF4-FFF2-40B4-BE49-F238E27FC236}">
              <a16:creationId xmlns:a16="http://schemas.microsoft.com/office/drawing/2014/main" id="{C787F9FD-FFAC-4DC4-9BF5-E66BFB01A61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id="{363B2E35-4D10-4282-A87F-705CE78503C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a:extLst>
            <a:ext uri="{FF2B5EF4-FFF2-40B4-BE49-F238E27FC236}">
              <a16:creationId xmlns:a16="http://schemas.microsoft.com/office/drawing/2014/main" id="{B9770992-CEC0-4B4F-84A5-9FA4EE1DC1D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a:extLst>
            <a:ext uri="{FF2B5EF4-FFF2-40B4-BE49-F238E27FC236}">
              <a16:creationId xmlns:a16="http://schemas.microsoft.com/office/drawing/2014/main" id="{21174368-A611-42E5-A60F-729D2482F8E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a:extLst>
            <a:ext uri="{FF2B5EF4-FFF2-40B4-BE49-F238E27FC236}">
              <a16:creationId xmlns:a16="http://schemas.microsoft.com/office/drawing/2014/main" id="{B7905E09-80D6-49B5-BBE5-D3B927ACD9B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a:extLst>
            <a:ext uri="{FF2B5EF4-FFF2-40B4-BE49-F238E27FC236}">
              <a16:creationId xmlns:a16="http://schemas.microsoft.com/office/drawing/2014/main" id="{298EF77D-1DDA-48C2-8FE3-45E71A4008F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a:extLst>
            <a:ext uri="{FF2B5EF4-FFF2-40B4-BE49-F238E27FC236}">
              <a16:creationId xmlns:a16="http://schemas.microsoft.com/office/drawing/2014/main" id="{51DD2B45-0230-48BD-98DD-C3E3E1EBFA2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a:extLst>
            <a:ext uri="{FF2B5EF4-FFF2-40B4-BE49-F238E27FC236}">
              <a16:creationId xmlns:a16="http://schemas.microsoft.com/office/drawing/2014/main" id="{64D7A8C3-759D-4C73-B0B5-A013E3DDEDF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a:extLst>
            <a:ext uri="{FF2B5EF4-FFF2-40B4-BE49-F238E27FC236}">
              <a16:creationId xmlns:a16="http://schemas.microsoft.com/office/drawing/2014/main" id="{F9C3EC8B-386B-47BD-A3F8-B8E51D117F5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a:extLst>
            <a:ext uri="{FF2B5EF4-FFF2-40B4-BE49-F238E27FC236}">
              <a16:creationId xmlns:a16="http://schemas.microsoft.com/office/drawing/2014/main" id="{9ED1239B-7D36-45E3-AFC7-18093737FF9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a:extLst>
            <a:ext uri="{FF2B5EF4-FFF2-40B4-BE49-F238E27FC236}">
              <a16:creationId xmlns:a16="http://schemas.microsoft.com/office/drawing/2014/main" id="{D2D6D6C7-CEC5-42EE-9C10-FF6B55FE5E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a:extLst>
            <a:ext uri="{FF2B5EF4-FFF2-40B4-BE49-F238E27FC236}">
              <a16:creationId xmlns:a16="http://schemas.microsoft.com/office/drawing/2014/main" id="{4067219C-B4B8-4FA4-A4BB-CCB36D27CB2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児童館】&#10;有形固定資産減価償却率グラフ枠">
          <a:extLst>
            <a:ext uri="{FF2B5EF4-FFF2-40B4-BE49-F238E27FC236}">
              <a16:creationId xmlns:a16="http://schemas.microsoft.com/office/drawing/2014/main" id="{DEA9FB67-1048-47B8-AB27-76E120AD61F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758" name="直線コネクタ 757">
          <a:extLst>
            <a:ext uri="{FF2B5EF4-FFF2-40B4-BE49-F238E27FC236}">
              <a16:creationId xmlns:a16="http://schemas.microsoft.com/office/drawing/2014/main" id="{F0CFCE44-C0FB-4123-BAC9-2AB286B89629}"/>
            </a:ext>
          </a:extLst>
        </xdr:cNvPr>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9" name="【児童館】&#10;有形固定資産減価償却率最小値テキスト">
          <a:extLst>
            <a:ext uri="{FF2B5EF4-FFF2-40B4-BE49-F238E27FC236}">
              <a16:creationId xmlns:a16="http://schemas.microsoft.com/office/drawing/2014/main" id="{11691747-3FFE-4807-BD44-A248EA14627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60" name="直線コネクタ 759">
          <a:extLst>
            <a:ext uri="{FF2B5EF4-FFF2-40B4-BE49-F238E27FC236}">
              <a16:creationId xmlns:a16="http://schemas.microsoft.com/office/drawing/2014/main" id="{BCBF5B5A-E996-4477-859C-6BD3255430D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761" name="【児童館】&#10;有形固定資産減価償却率最大値テキスト">
          <a:extLst>
            <a:ext uri="{FF2B5EF4-FFF2-40B4-BE49-F238E27FC236}">
              <a16:creationId xmlns:a16="http://schemas.microsoft.com/office/drawing/2014/main" id="{C64B595C-43B1-4A74-B77A-9B37A4AA5F1B}"/>
            </a:ext>
          </a:extLst>
        </xdr:cNvPr>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62" name="直線コネクタ 761">
          <a:extLst>
            <a:ext uri="{FF2B5EF4-FFF2-40B4-BE49-F238E27FC236}">
              <a16:creationId xmlns:a16="http://schemas.microsoft.com/office/drawing/2014/main" id="{294EE9A5-44CD-4691-A9AE-9AD8860748B5}"/>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63" name="【児童館】&#10;有形固定資産減価償却率平均値テキスト">
          <a:extLst>
            <a:ext uri="{FF2B5EF4-FFF2-40B4-BE49-F238E27FC236}">
              <a16:creationId xmlns:a16="http://schemas.microsoft.com/office/drawing/2014/main" id="{64F1DE3F-E9EE-4E4E-AEDD-2C96D56D318B}"/>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64" name="フローチャート: 判断 763">
          <a:extLst>
            <a:ext uri="{FF2B5EF4-FFF2-40B4-BE49-F238E27FC236}">
              <a16:creationId xmlns:a16="http://schemas.microsoft.com/office/drawing/2014/main" id="{B7014691-9339-4129-B9F5-AA12C8A16A61}"/>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65" name="フローチャート: 判断 764">
          <a:extLst>
            <a:ext uri="{FF2B5EF4-FFF2-40B4-BE49-F238E27FC236}">
              <a16:creationId xmlns:a16="http://schemas.microsoft.com/office/drawing/2014/main" id="{96955255-CFCC-4BF2-84ED-8C15C1CEA0E2}"/>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6" name="フローチャート: 判断 765">
          <a:extLst>
            <a:ext uri="{FF2B5EF4-FFF2-40B4-BE49-F238E27FC236}">
              <a16:creationId xmlns:a16="http://schemas.microsoft.com/office/drawing/2014/main" id="{67E266F0-E9A5-4076-A68F-E19C769F3DC0}"/>
            </a:ext>
          </a:extLst>
        </xdr:cNvPr>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7" name="フローチャート: 判断 766">
          <a:extLst>
            <a:ext uri="{FF2B5EF4-FFF2-40B4-BE49-F238E27FC236}">
              <a16:creationId xmlns:a16="http://schemas.microsoft.com/office/drawing/2014/main" id="{2214DF1F-E7B5-45D3-9563-EC64A1F12D62}"/>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768" name="フローチャート: 判断 767">
          <a:extLst>
            <a:ext uri="{FF2B5EF4-FFF2-40B4-BE49-F238E27FC236}">
              <a16:creationId xmlns:a16="http://schemas.microsoft.com/office/drawing/2014/main" id="{9107BA9D-6A8A-43E8-832B-9696ED004689}"/>
            </a:ext>
          </a:extLst>
        </xdr:cNvPr>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67202D4C-6FFF-4C06-A3A6-8EF2BAC0E3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31D91114-215B-48BF-A872-6AD17C5DC20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24ABCA7B-0B7D-4E6A-A6E6-E99FDABA562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DCD7E531-A600-4398-8624-E621A05315E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74FBB6FA-1C86-49D1-B155-B7DB59F2C6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74" name="楕円 773">
          <a:extLst>
            <a:ext uri="{FF2B5EF4-FFF2-40B4-BE49-F238E27FC236}">
              <a16:creationId xmlns:a16="http://schemas.microsoft.com/office/drawing/2014/main" id="{4714425E-F112-4471-BDAF-EB82ED243E63}"/>
            </a:ext>
          </a:extLst>
        </xdr:cNvPr>
        <xdr:cNvSpPr/>
      </xdr:nvSpPr>
      <xdr:spPr>
        <a:xfrm>
          <a:off x="16268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120032</xdr:rowOff>
    </xdr:from>
    <xdr:ext cx="405111" cy="259045"/>
    <xdr:sp macro="" textlink="">
      <xdr:nvSpPr>
        <xdr:cNvPr id="775" name="【児童館】&#10;有形固定資産減価償却率該当値テキスト">
          <a:extLst>
            <a:ext uri="{FF2B5EF4-FFF2-40B4-BE49-F238E27FC236}">
              <a16:creationId xmlns:a16="http://schemas.microsoft.com/office/drawing/2014/main" id="{B9D16FE7-2620-4129-8C1F-F23C782FCA73}"/>
            </a:ext>
          </a:extLst>
        </xdr:cNvPr>
        <xdr:cNvSpPr txBox="1"/>
      </xdr:nvSpPr>
      <xdr:spPr>
        <a:xfrm>
          <a:off x="16357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103505</xdr:rowOff>
    </xdr:from>
    <xdr:to>
      <xdr:col>81</xdr:col>
      <xdr:colOff>101600</xdr:colOff>
      <xdr:row>83</xdr:row>
      <xdr:rowOff>33655</xdr:rowOff>
    </xdr:to>
    <xdr:sp macro="" textlink="">
      <xdr:nvSpPr>
        <xdr:cNvPr id="776" name="楕円 775">
          <a:extLst>
            <a:ext uri="{FF2B5EF4-FFF2-40B4-BE49-F238E27FC236}">
              <a16:creationId xmlns:a16="http://schemas.microsoft.com/office/drawing/2014/main" id="{250CB936-D6A8-4B94-B536-0F561D8511E6}"/>
            </a:ext>
          </a:extLst>
        </xdr:cNvPr>
        <xdr:cNvSpPr/>
      </xdr:nvSpPr>
      <xdr:spPr>
        <a:xfrm>
          <a:off x="15430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154305</xdr:rowOff>
    </xdr:from>
    <xdr:to>
      <xdr:col>85</xdr:col>
      <xdr:colOff>127000</xdr:colOff>
      <xdr:row>83</xdr:row>
      <xdr:rowOff>20955</xdr:rowOff>
    </xdr:to>
    <xdr:cxnSp macro="">
      <xdr:nvCxnSpPr>
        <xdr:cNvPr id="777" name="直線コネクタ 776">
          <a:extLst>
            <a:ext uri="{FF2B5EF4-FFF2-40B4-BE49-F238E27FC236}">
              <a16:creationId xmlns:a16="http://schemas.microsoft.com/office/drawing/2014/main" id="{0E262120-2572-43C0-8058-4FBFF49F7457}"/>
            </a:ext>
          </a:extLst>
        </xdr:cNvPr>
        <xdr:cNvCxnSpPr/>
      </xdr:nvCxnSpPr>
      <xdr:spPr>
        <a:xfrm>
          <a:off x="15481300" y="142132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65405</xdr:rowOff>
    </xdr:from>
    <xdr:to>
      <xdr:col>76</xdr:col>
      <xdr:colOff>165100</xdr:colOff>
      <xdr:row>82</xdr:row>
      <xdr:rowOff>167005</xdr:rowOff>
    </xdr:to>
    <xdr:sp macro="" textlink="">
      <xdr:nvSpPr>
        <xdr:cNvPr id="778" name="楕円 777">
          <a:extLst>
            <a:ext uri="{FF2B5EF4-FFF2-40B4-BE49-F238E27FC236}">
              <a16:creationId xmlns:a16="http://schemas.microsoft.com/office/drawing/2014/main" id="{D9D9510B-D083-4783-BA49-21CBCB140E62}"/>
            </a:ext>
          </a:extLst>
        </xdr:cNvPr>
        <xdr:cNvSpPr/>
      </xdr:nvSpPr>
      <xdr:spPr>
        <a:xfrm>
          <a:off x="14541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116205</xdr:rowOff>
    </xdr:from>
    <xdr:to>
      <xdr:col>81</xdr:col>
      <xdr:colOff>50800</xdr:colOff>
      <xdr:row>82</xdr:row>
      <xdr:rowOff>154305</xdr:rowOff>
    </xdr:to>
    <xdr:cxnSp macro="">
      <xdr:nvCxnSpPr>
        <xdr:cNvPr id="779" name="直線コネクタ 778">
          <a:extLst>
            <a:ext uri="{FF2B5EF4-FFF2-40B4-BE49-F238E27FC236}">
              <a16:creationId xmlns:a16="http://schemas.microsoft.com/office/drawing/2014/main" id="{D6C50313-390D-480B-B8E3-3FF038438871}"/>
            </a:ext>
          </a:extLst>
        </xdr:cNvPr>
        <xdr:cNvCxnSpPr/>
      </xdr:nvCxnSpPr>
      <xdr:spPr>
        <a:xfrm>
          <a:off x="14592300" y="14175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25400</xdr:rowOff>
    </xdr:from>
    <xdr:to>
      <xdr:col>72</xdr:col>
      <xdr:colOff>38100</xdr:colOff>
      <xdr:row>82</xdr:row>
      <xdr:rowOff>127000</xdr:rowOff>
    </xdr:to>
    <xdr:sp macro="" textlink="">
      <xdr:nvSpPr>
        <xdr:cNvPr id="780" name="楕円 779">
          <a:extLst>
            <a:ext uri="{FF2B5EF4-FFF2-40B4-BE49-F238E27FC236}">
              <a16:creationId xmlns:a16="http://schemas.microsoft.com/office/drawing/2014/main" id="{CCE0FC32-5E09-483E-B7F2-2BD9F9F4F70E}"/>
            </a:ext>
          </a:extLst>
        </xdr:cNvPr>
        <xdr:cNvSpPr/>
      </xdr:nvSpPr>
      <xdr:spPr>
        <a:xfrm>
          <a:off x="1365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76200</xdr:rowOff>
    </xdr:from>
    <xdr:to>
      <xdr:col>76</xdr:col>
      <xdr:colOff>114300</xdr:colOff>
      <xdr:row>82</xdr:row>
      <xdr:rowOff>116205</xdr:rowOff>
    </xdr:to>
    <xdr:cxnSp macro="">
      <xdr:nvCxnSpPr>
        <xdr:cNvPr id="781" name="直線コネクタ 780">
          <a:extLst>
            <a:ext uri="{FF2B5EF4-FFF2-40B4-BE49-F238E27FC236}">
              <a16:creationId xmlns:a16="http://schemas.microsoft.com/office/drawing/2014/main" id="{7F439575-74D3-4119-A2A7-EDD4159D3B7F}"/>
            </a:ext>
          </a:extLst>
        </xdr:cNvPr>
        <xdr:cNvCxnSpPr/>
      </xdr:nvCxnSpPr>
      <xdr:spPr>
        <a:xfrm>
          <a:off x="13703300" y="14135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69214</xdr:rowOff>
    </xdr:from>
    <xdr:to>
      <xdr:col>67</xdr:col>
      <xdr:colOff>101600</xdr:colOff>
      <xdr:row>81</xdr:row>
      <xdr:rowOff>170814</xdr:rowOff>
    </xdr:to>
    <xdr:sp macro="" textlink="">
      <xdr:nvSpPr>
        <xdr:cNvPr id="782" name="楕円 781">
          <a:extLst>
            <a:ext uri="{FF2B5EF4-FFF2-40B4-BE49-F238E27FC236}">
              <a16:creationId xmlns:a16="http://schemas.microsoft.com/office/drawing/2014/main" id="{371FB21E-620A-4FAE-B0B3-184A0352E721}"/>
            </a:ext>
          </a:extLst>
        </xdr:cNvPr>
        <xdr:cNvSpPr/>
      </xdr:nvSpPr>
      <xdr:spPr>
        <a:xfrm>
          <a:off x="12763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120014</xdr:rowOff>
    </xdr:from>
    <xdr:to>
      <xdr:col>71</xdr:col>
      <xdr:colOff>177800</xdr:colOff>
      <xdr:row>82</xdr:row>
      <xdr:rowOff>76200</xdr:rowOff>
    </xdr:to>
    <xdr:cxnSp macro="">
      <xdr:nvCxnSpPr>
        <xdr:cNvPr id="783" name="直線コネクタ 782">
          <a:extLst>
            <a:ext uri="{FF2B5EF4-FFF2-40B4-BE49-F238E27FC236}">
              <a16:creationId xmlns:a16="http://schemas.microsoft.com/office/drawing/2014/main" id="{E5E978E4-C99B-4913-99A5-2DE7F6801F78}"/>
            </a:ext>
          </a:extLst>
        </xdr:cNvPr>
        <xdr:cNvCxnSpPr/>
      </xdr:nvCxnSpPr>
      <xdr:spPr>
        <a:xfrm>
          <a:off x="12814300" y="14007464"/>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784" name="n_1aveValue【児童館】&#10;有形固定資産減価償却率">
          <a:extLst>
            <a:ext uri="{FF2B5EF4-FFF2-40B4-BE49-F238E27FC236}">
              <a16:creationId xmlns:a16="http://schemas.microsoft.com/office/drawing/2014/main" id="{2507C5C6-40BF-4703-B093-FE0A41ACD8F2}"/>
            </a:ext>
          </a:extLst>
        </xdr:cNvPr>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785" name="n_2aveValue【児童館】&#10;有形固定資産減価償却率">
          <a:extLst>
            <a:ext uri="{FF2B5EF4-FFF2-40B4-BE49-F238E27FC236}">
              <a16:creationId xmlns:a16="http://schemas.microsoft.com/office/drawing/2014/main" id="{34EB351B-82E7-4B04-BFDE-7E068498869C}"/>
            </a:ext>
          </a:extLst>
        </xdr:cNvPr>
        <xdr:cNvSpPr txBox="1"/>
      </xdr:nvSpPr>
      <xdr:spPr>
        <a:xfrm>
          <a:off x="14389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786" name="n_3aveValue【児童館】&#10;有形固定資産減価償却率">
          <a:extLst>
            <a:ext uri="{FF2B5EF4-FFF2-40B4-BE49-F238E27FC236}">
              <a16:creationId xmlns:a16="http://schemas.microsoft.com/office/drawing/2014/main" id="{68940B7B-2AD6-45D7-8DAB-238B3F01F50A}"/>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53357</xdr:rowOff>
    </xdr:from>
    <xdr:ext cx="405111" cy="259045"/>
    <xdr:sp macro="" textlink="">
      <xdr:nvSpPr>
        <xdr:cNvPr id="787" name="n_4aveValue【児童館】&#10;有形固定資産減価償却率">
          <a:extLst>
            <a:ext uri="{FF2B5EF4-FFF2-40B4-BE49-F238E27FC236}">
              <a16:creationId xmlns:a16="http://schemas.microsoft.com/office/drawing/2014/main" id="{E3F23715-48FA-4474-8339-B8BAEC47776D}"/>
            </a:ext>
          </a:extLst>
        </xdr:cNvPr>
        <xdr:cNvSpPr txBox="1"/>
      </xdr:nvSpPr>
      <xdr:spPr>
        <a:xfrm>
          <a:off x="12611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24782</xdr:rowOff>
    </xdr:from>
    <xdr:ext cx="405111" cy="259045"/>
    <xdr:sp macro="" textlink="">
      <xdr:nvSpPr>
        <xdr:cNvPr id="788" name="n_1mainValue【児童館】&#10;有形固定資産減価償却率">
          <a:extLst>
            <a:ext uri="{FF2B5EF4-FFF2-40B4-BE49-F238E27FC236}">
              <a16:creationId xmlns:a16="http://schemas.microsoft.com/office/drawing/2014/main" id="{D17EC45B-5174-4533-8207-2F8FADCD1654}"/>
            </a:ext>
          </a:extLst>
        </xdr:cNvPr>
        <xdr:cNvSpPr txBox="1"/>
      </xdr:nvSpPr>
      <xdr:spPr>
        <a:xfrm>
          <a:off x="15266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789" name="n_2mainValue【児童館】&#10;有形固定資産減価償却率">
          <a:extLst>
            <a:ext uri="{FF2B5EF4-FFF2-40B4-BE49-F238E27FC236}">
              <a16:creationId xmlns:a16="http://schemas.microsoft.com/office/drawing/2014/main" id="{E2BDB3C0-03B6-48C4-91C0-C88912612CF2}"/>
            </a:ext>
          </a:extLst>
        </xdr:cNvPr>
        <xdr:cNvSpPr txBox="1"/>
      </xdr:nvSpPr>
      <xdr:spPr>
        <a:xfrm>
          <a:off x="14389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790" name="n_3mainValue【児童館】&#10;有形固定資産減価償却率">
          <a:extLst>
            <a:ext uri="{FF2B5EF4-FFF2-40B4-BE49-F238E27FC236}">
              <a16:creationId xmlns:a16="http://schemas.microsoft.com/office/drawing/2014/main" id="{F9C7B833-675E-4A1C-BD1C-914BBB96E0FF}"/>
            </a:ext>
          </a:extLst>
        </xdr:cNvPr>
        <xdr:cNvSpPr txBox="1"/>
      </xdr:nvSpPr>
      <xdr:spPr>
        <a:xfrm>
          <a:off x="13500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791" name="n_4mainValue【児童館】&#10;有形固定資産減価償却率">
          <a:extLst>
            <a:ext uri="{FF2B5EF4-FFF2-40B4-BE49-F238E27FC236}">
              <a16:creationId xmlns:a16="http://schemas.microsoft.com/office/drawing/2014/main" id="{B80E7AFE-0F48-40BC-A176-DEBD42CAC8CF}"/>
            </a:ext>
          </a:extLst>
        </xdr:cNvPr>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a:extLst>
            <a:ext uri="{FF2B5EF4-FFF2-40B4-BE49-F238E27FC236}">
              <a16:creationId xmlns:a16="http://schemas.microsoft.com/office/drawing/2014/main" id="{EF6FA729-C1EE-457E-BD8A-3191BDDB803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a:extLst>
            <a:ext uri="{FF2B5EF4-FFF2-40B4-BE49-F238E27FC236}">
              <a16:creationId xmlns:a16="http://schemas.microsoft.com/office/drawing/2014/main" id="{96EE29D4-0F76-4233-9C57-42D1495E72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a:extLst>
            <a:ext uri="{FF2B5EF4-FFF2-40B4-BE49-F238E27FC236}">
              <a16:creationId xmlns:a16="http://schemas.microsoft.com/office/drawing/2014/main" id="{6052E5C6-F310-49CA-992F-1B4F9D79368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a:extLst>
            <a:ext uri="{FF2B5EF4-FFF2-40B4-BE49-F238E27FC236}">
              <a16:creationId xmlns:a16="http://schemas.microsoft.com/office/drawing/2014/main" id="{247A386F-0087-4BC4-BCD5-BCCF6C960DC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a:extLst>
            <a:ext uri="{FF2B5EF4-FFF2-40B4-BE49-F238E27FC236}">
              <a16:creationId xmlns:a16="http://schemas.microsoft.com/office/drawing/2014/main" id="{CFB1F7D3-6CB5-4E55-9140-BB48EAB98A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a:extLst>
            <a:ext uri="{FF2B5EF4-FFF2-40B4-BE49-F238E27FC236}">
              <a16:creationId xmlns:a16="http://schemas.microsoft.com/office/drawing/2014/main" id="{529856A4-D03F-47DB-BB0C-CE5F8ABA536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a:extLst>
            <a:ext uri="{FF2B5EF4-FFF2-40B4-BE49-F238E27FC236}">
              <a16:creationId xmlns:a16="http://schemas.microsoft.com/office/drawing/2014/main" id="{342D7BB6-10B2-4102-92EF-DA0EB3A464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a:extLst>
            <a:ext uri="{FF2B5EF4-FFF2-40B4-BE49-F238E27FC236}">
              <a16:creationId xmlns:a16="http://schemas.microsoft.com/office/drawing/2014/main" id="{A25F27F4-1CF2-4E26-80BF-1E7370A3269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a:extLst>
            <a:ext uri="{FF2B5EF4-FFF2-40B4-BE49-F238E27FC236}">
              <a16:creationId xmlns:a16="http://schemas.microsoft.com/office/drawing/2014/main" id="{EBEC9D23-FAFC-4B6A-800A-7814482FAB8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a:extLst>
            <a:ext uri="{FF2B5EF4-FFF2-40B4-BE49-F238E27FC236}">
              <a16:creationId xmlns:a16="http://schemas.microsoft.com/office/drawing/2014/main" id="{D88CB892-3B28-41FC-BCC7-245155CDD12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2" name="直線コネクタ 801">
          <a:extLst>
            <a:ext uri="{FF2B5EF4-FFF2-40B4-BE49-F238E27FC236}">
              <a16:creationId xmlns:a16="http://schemas.microsoft.com/office/drawing/2014/main" id="{B00D400D-BA67-41C3-9D32-0347E5FE6E9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3" name="テキスト ボックス 802">
          <a:extLst>
            <a:ext uri="{FF2B5EF4-FFF2-40B4-BE49-F238E27FC236}">
              <a16:creationId xmlns:a16="http://schemas.microsoft.com/office/drawing/2014/main" id="{E7732786-ADCD-4A37-8D6D-3ED183D8AEA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4" name="直線コネクタ 803">
          <a:extLst>
            <a:ext uri="{FF2B5EF4-FFF2-40B4-BE49-F238E27FC236}">
              <a16:creationId xmlns:a16="http://schemas.microsoft.com/office/drawing/2014/main" id="{7164463E-1748-4660-9CD6-7C8D57F7A93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5" name="テキスト ボックス 804">
          <a:extLst>
            <a:ext uri="{FF2B5EF4-FFF2-40B4-BE49-F238E27FC236}">
              <a16:creationId xmlns:a16="http://schemas.microsoft.com/office/drawing/2014/main" id="{F397DB15-F094-424F-A668-42E93D1C078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6" name="直線コネクタ 805">
          <a:extLst>
            <a:ext uri="{FF2B5EF4-FFF2-40B4-BE49-F238E27FC236}">
              <a16:creationId xmlns:a16="http://schemas.microsoft.com/office/drawing/2014/main" id="{673C68D6-635E-44C6-99D8-752BF05C66C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7" name="テキスト ボックス 806">
          <a:extLst>
            <a:ext uri="{FF2B5EF4-FFF2-40B4-BE49-F238E27FC236}">
              <a16:creationId xmlns:a16="http://schemas.microsoft.com/office/drawing/2014/main" id="{A437C7DE-C615-4733-9E56-FEAA2F3E117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8" name="直線コネクタ 807">
          <a:extLst>
            <a:ext uri="{FF2B5EF4-FFF2-40B4-BE49-F238E27FC236}">
              <a16:creationId xmlns:a16="http://schemas.microsoft.com/office/drawing/2014/main" id="{40107BDF-3A68-4193-8128-5669F2B6FA0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9" name="テキスト ボックス 808">
          <a:extLst>
            <a:ext uri="{FF2B5EF4-FFF2-40B4-BE49-F238E27FC236}">
              <a16:creationId xmlns:a16="http://schemas.microsoft.com/office/drawing/2014/main" id="{104C00E0-658A-4086-BF6C-0FBB652AEB1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0" name="直線コネクタ 809">
          <a:extLst>
            <a:ext uri="{FF2B5EF4-FFF2-40B4-BE49-F238E27FC236}">
              <a16:creationId xmlns:a16="http://schemas.microsoft.com/office/drawing/2014/main" id="{827873B3-D790-4C99-9A5F-FAF41B9AC6C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1" name="テキスト ボックス 810">
          <a:extLst>
            <a:ext uri="{FF2B5EF4-FFF2-40B4-BE49-F238E27FC236}">
              <a16:creationId xmlns:a16="http://schemas.microsoft.com/office/drawing/2014/main" id="{3407B85B-B253-417D-819A-EE4E0138A53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2" name="【児童館】&#10;一人当たり面積グラフ枠">
          <a:extLst>
            <a:ext uri="{FF2B5EF4-FFF2-40B4-BE49-F238E27FC236}">
              <a16:creationId xmlns:a16="http://schemas.microsoft.com/office/drawing/2014/main" id="{27837D54-DDE6-47FF-B54F-A2EF09FCABF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813" name="直線コネクタ 812">
          <a:extLst>
            <a:ext uri="{FF2B5EF4-FFF2-40B4-BE49-F238E27FC236}">
              <a16:creationId xmlns:a16="http://schemas.microsoft.com/office/drawing/2014/main" id="{A6F8EAD3-0923-4084-A57F-5C551720ABDD}"/>
            </a:ext>
          </a:extLst>
        </xdr:cNvPr>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4" name="【児童館】&#10;一人当たり面積最小値テキスト">
          <a:extLst>
            <a:ext uri="{FF2B5EF4-FFF2-40B4-BE49-F238E27FC236}">
              <a16:creationId xmlns:a16="http://schemas.microsoft.com/office/drawing/2014/main" id="{48DD402E-C3E8-4181-83FF-A4C2DCD016FC}"/>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5" name="直線コネクタ 814">
          <a:extLst>
            <a:ext uri="{FF2B5EF4-FFF2-40B4-BE49-F238E27FC236}">
              <a16:creationId xmlns:a16="http://schemas.microsoft.com/office/drawing/2014/main" id="{C7009773-48C3-4038-86A9-F6F1667CFCBC}"/>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816" name="【児童館】&#10;一人当たり面積最大値テキスト">
          <a:extLst>
            <a:ext uri="{FF2B5EF4-FFF2-40B4-BE49-F238E27FC236}">
              <a16:creationId xmlns:a16="http://schemas.microsoft.com/office/drawing/2014/main" id="{EE45B6D8-604E-40E3-BFAE-36FB962192F2}"/>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817" name="直線コネクタ 816">
          <a:extLst>
            <a:ext uri="{FF2B5EF4-FFF2-40B4-BE49-F238E27FC236}">
              <a16:creationId xmlns:a16="http://schemas.microsoft.com/office/drawing/2014/main" id="{9F830BB3-AA96-44B1-801C-026F2EB7FF7F}"/>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18" name="【児童館】&#10;一人当たり面積平均値テキスト">
          <a:extLst>
            <a:ext uri="{FF2B5EF4-FFF2-40B4-BE49-F238E27FC236}">
              <a16:creationId xmlns:a16="http://schemas.microsoft.com/office/drawing/2014/main" id="{76712031-878A-44D4-B121-6AD3F5917B48}"/>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フローチャート: 判断 818">
          <a:extLst>
            <a:ext uri="{FF2B5EF4-FFF2-40B4-BE49-F238E27FC236}">
              <a16:creationId xmlns:a16="http://schemas.microsoft.com/office/drawing/2014/main" id="{1F38323D-0F54-455D-AF72-A14406DC326A}"/>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20" name="フローチャート: 判断 819">
          <a:extLst>
            <a:ext uri="{FF2B5EF4-FFF2-40B4-BE49-F238E27FC236}">
              <a16:creationId xmlns:a16="http://schemas.microsoft.com/office/drawing/2014/main" id="{7B6D9AA8-1B09-45A9-AE37-3D8948BDF087}"/>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21" name="フローチャート: 判断 820">
          <a:extLst>
            <a:ext uri="{FF2B5EF4-FFF2-40B4-BE49-F238E27FC236}">
              <a16:creationId xmlns:a16="http://schemas.microsoft.com/office/drawing/2014/main" id="{77EC653D-5A4F-4BE6-9FCA-9C3E3F62AFA3}"/>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2" name="フローチャート: 判断 821">
          <a:extLst>
            <a:ext uri="{FF2B5EF4-FFF2-40B4-BE49-F238E27FC236}">
              <a16:creationId xmlns:a16="http://schemas.microsoft.com/office/drawing/2014/main" id="{847628EB-0B14-4CB3-B9C7-6106141473AF}"/>
            </a:ext>
          </a:extLst>
        </xdr:cNvPr>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3" name="フローチャート: 判断 822">
          <a:extLst>
            <a:ext uri="{FF2B5EF4-FFF2-40B4-BE49-F238E27FC236}">
              <a16:creationId xmlns:a16="http://schemas.microsoft.com/office/drawing/2014/main" id="{9B019AE5-67A6-4C05-B01A-BB61DF44E0BE}"/>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F79230A1-4C04-4D78-9F28-2FAB7388024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58764F60-6047-4EA6-8B7E-C66E8883CC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54114515-5CD6-402F-9CF4-B8C18FBA4AD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97DAE2F9-76A7-474D-9992-FDC5A609086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B1D6E58B-AC6A-4506-9205-93A3D5C978E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29" name="楕円 828">
          <a:extLst>
            <a:ext uri="{FF2B5EF4-FFF2-40B4-BE49-F238E27FC236}">
              <a16:creationId xmlns:a16="http://schemas.microsoft.com/office/drawing/2014/main" id="{E4CC9730-5D74-48D4-97EF-C5B3402FF1CC}"/>
            </a:ext>
          </a:extLst>
        </xdr:cNvPr>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830" name="【児童館】&#10;一人当たり面積該当値テキスト">
          <a:extLst>
            <a:ext uri="{FF2B5EF4-FFF2-40B4-BE49-F238E27FC236}">
              <a16:creationId xmlns:a16="http://schemas.microsoft.com/office/drawing/2014/main" id="{674DCAD7-C40E-44EF-9D20-9A755B47B3F7}"/>
            </a:ext>
          </a:extLst>
        </xdr:cNvPr>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31" name="楕円 830">
          <a:extLst>
            <a:ext uri="{FF2B5EF4-FFF2-40B4-BE49-F238E27FC236}">
              <a16:creationId xmlns:a16="http://schemas.microsoft.com/office/drawing/2014/main" id="{7F512D80-03BD-43D8-AE14-2619E4FBC136}"/>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832" name="直線コネクタ 831">
          <a:extLst>
            <a:ext uri="{FF2B5EF4-FFF2-40B4-BE49-F238E27FC236}">
              <a16:creationId xmlns:a16="http://schemas.microsoft.com/office/drawing/2014/main" id="{E8DE3C81-4A5F-4736-A7DE-30243AD18ED3}"/>
            </a:ext>
          </a:extLst>
        </xdr:cNvPr>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833" name="楕円 832">
          <a:extLst>
            <a:ext uri="{FF2B5EF4-FFF2-40B4-BE49-F238E27FC236}">
              <a16:creationId xmlns:a16="http://schemas.microsoft.com/office/drawing/2014/main" id="{ED6CC0D0-9C87-4C7B-B11B-9E0B0C98BE07}"/>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163830</xdr:rowOff>
    </xdr:to>
    <xdr:cxnSp macro="">
      <xdr:nvCxnSpPr>
        <xdr:cNvPr id="834" name="直線コネクタ 833">
          <a:extLst>
            <a:ext uri="{FF2B5EF4-FFF2-40B4-BE49-F238E27FC236}">
              <a16:creationId xmlns:a16="http://schemas.microsoft.com/office/drawing/2014/main" id="{C787BF0C-E399-4895-96E7-5B0088312ACC}"/>
            </a:ext>
          </a:extLst>
        </xdr:cNvPr>
        <xdr:cNvCxnSpPr/>
      </xdr:nvCxnSpPr>
      <xdr:spPr>
        <a:xfrm flipV="1">
          <a:off x="20434300" y="1437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835" name="楕円 834">
          <a:extLst>
            <a:ext uri="{FF2B5EF4-FFF2-40B4-BE49-F238E27FC236}">
              <a16:creationId xmlns:a16="http://schemas.microsoft.com/office/drawing/2014/main" id="{0B462BF0-434F-4ED3-9E41-1B6BE11CA76A}"/>
            </a:ext>
          </a:extLst>
        </xdr:cNvPr>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836" name="直線コネクタ 835">
          <a:extLst>
            <a:ext uri="{FF2B5EF4-FFF2-40B4-BE49-F238E27FC236}">
              <a16:creationId xmlns:a16="http://schemas.microsoft.com/office/drawing/2014/main" id="{C25D92FB-6FF8-47CF-8722-F4A9BD4D5BF2}"/>
            </a:ext>
          </a:extLst>
        </xdr:cNvPr>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37" name="楕円 836">
          <a:extLst>
            <a:ext uri="{FF2B5EF4-FFF2-40B4-BE49-F238E27FC236}">
              <a16:creationId xmlns:a16="http://schemas.microsoft.com/office/drawing/2014/main" id="{59BC1AAD-2CFF-46C0-9F6D-B94BE570BAAE}"/>
            </a:ext>
          </a:extLst>
        </xdr:cNvPr>
        <xdr:cNvSpPr/>
      </xdr:nvSpPr>
      <xdr:spPr>
        <a:xfrm>
          <a:off x="18605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84</xdr:row>
      <xdr:rowOff>83820</xdr:rowOff>
    </xdr:to>
    <xdr:cxnSp macro="">
      <xdr:nvCxnSpPr>
        <xdr:cNvPr id="838" name="直線コネクタ 837">
          <a:extLst>
            <a:ext uri="{FF2B5EF4-FFF2-40B4-BE49-F238E27FC236}">
              <a16:creationId xmlns:a16="http://schemas.microsoft.com/office/drawing/2014/main" id="{955700C1-A4CD-4515-B5A5-D96810E3A535}"/>
            </a:ext>
          </a:extLst>
        </xdr:cNvPr>
        <xdr:cNvCxnSpPr/>
      </xdr:nvCxnSpPr>
      <xdr:spPr>
        <a:xfrm flipV="1">
          <a:off x="18656300" y="14394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839" name="n_1aveValue【児童館】&#10;一人当たり面積">
          <a:extLst>
            <a:ext uri="{FF2B5EF4-FFF2-40B4-BE49-F238E27FC236}">
              <a16:creationId xmlns:a16="http://schemas.microsoft.com/office/drawing/2014/main" id="{F88321E7-F79D-469F-AB20-29A957F182EB}"/>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40" name="n_2aveValue【児童館】&#10;一人当たり面積">
          <a:extLst>
            <a:ext uri="{FF2B5EF4-FFF2-40B4-BE49-F238E27FC236}">
              <a16:creationId xmlns:a16="http://schemas.microsoft.com/office/drawing/2014/main" id="{58EE77AF-C710-4226-A5CB-4BCA5A18F984}"/>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41" name="n_3aveValue【児童館】&#10;一人当たり面積">
          <a:extLst>
            <a:ext uri="{FF2B5EF4-FFF2-40B4-BE49-F238E27FC236}">
              <a16:creationId xmlns:a16="http://schemas.microsoft.com/office/drawing/2014/main" id="{F803878A-58DF-48DE-A51F-8149FF7893BB}"/>
            </a:ext>
          </a:extLst>
        </xdr:cNvPr>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42" name="n_4aveValue【児童館】&#10;一人当たり面積">
          <a:extLst>
            <a:ext uri="{FF2B5EF4-FFF2-40B4-BE49-F238E27FC236}">
              <a16:creationId xmlns:a16="http://schemas.microsoft.com/office/drawing/2014/main" id="{728C1573-1D3C-42B3-8F3B-0978883A238C}"/>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843" name="n_1mainValue【児童館】&#10;一人当たり面積">
          <a:extLst>
            <a:ext uri="{FF2B5EF4-FFF2-40B4-BE49-F238E27FC236}">
              <a16:creationId xmlns:a16="http://schemas.microsoft.com/office/drawing/2014/main" id="{F19B3982-8B79-4C4B-BB62-F9B8F4BDFAAD}"/>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844" name="n_2mainValue【児童館】&#10;一人当たり面積">
          <a:extLst>
            <a:ext uri="{FF2B5EF4-FFF2-40B4-BE49-F238E27FC236}">
              <a16:creationId xmlns:a16="http://schemas.microsoft.com/office/drawing/2014/main" id="{046FA9D7-2675-44C0-977F-C6636C07B3CE}"/>
            </a:ext>
          </a:extLst>
        </xdr:cNvPr>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845" name="n_3mainValue【児童館】&#10;一人当たり面積">
          <a:extLst>
            <a:ext uri="{FF2B5EF4-FFF2-40B4-BE49-F238E27FC236}">
              <a16:creationId xmlns:a16="http://schemas.microsoft.com/office/drawing/2014/main" id="{3430CAA1-9785-43AC-B0B0-B6663B7263AE}"/>
            </a:ext>
          </a:extLst>
        </xdr:cNvPr>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46" name="n_4mainValue【児童館】&#10;一人当たり面積">
          <a:extLst>
            <a:ext uri="{FF2B5EF4-FFF2-40B4-BE49-F238E27FC236}">
              <a16:creationId xmlns:a16="http://schemas.microsoft.com/office/drawing/2014/main" id="{CDAA4D46-AC77-4C55-A290-27498499B01C}"/>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7" name="正方形/長方形 846">
          <a:extLst>
            <a:ext uri="{FF2B5EF4-FFF2-40B4-BE49-F238E27FC236}">
              <a16:creationId xmlns:a16="http://schemas.microsoft.com/office/drawing/2014/main" id="{55D8E922-259A-456A-88BB-DF8910336EE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8" name="正方形/長方形 847">
          <a:extLst>
            <a:ext uri="{FF2B5EF4-FFF2-40B4-BE49-F238E27FC236}">
              <a16:creationId xmlns:a16="http://schemas.microsoft.com/office/drawing/2014/main" id="{0A395899-8373-4BE9-A229-B6252F0A429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9" name="正方形/長方形 848">
          <a:extLst>
            <a:ext uri="{FF2B5EF4-FFF2-40B4-BE49-F238E27FC236}">
              <a16:creationId xmlns:a16="http://schemas.microsoft.com/office/drawing/2014/main" id="{697A0528-1A21-40D4-AF81-6E0F71D81F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0" name="正方形/長方形 849">
          <a:extLst>
            <a:ext uri="{FF2B5EF4-FFF2-40B4-BE49-F238E27FC236}">
              <a16:creationId xmlns:a16="http://schemas.microsoft.com/office/drawing/2014/main" id="{2AA4C936-96E5-4767-B266-70A2A93B240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1" name="正方形/長方形 850">
          <a:extLst>
            <a:ext uri="{FF2B5EF4-FFF2-40B4-BE49-F238E27FC236}">
              <a16:creationId xmlns:a16="http://schemas.microsoft.com/office/drawing/2014/main" id="{2E807D2C-D776-4281-92C9-FD2487C5CB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2" name="正方形/長方形 851">
          <a:extLst>
            <a:ext uri="{FF2B5EF4-FFF2-40B4-BE49-F238E27FC236}">
              <a16:creationId xmlns:a16="http://schemas.microsoft.com/office/drawing/2014/main" id="{3549B1B5-D601-438A-810E-43AAA1753E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3" name="正方形/長方形 852">
          <a:extLst>
            <a:ext uri="{FF2B5EF4-FFF2-40B4-BE49-F238E27FC236}">
              <a16:creationId xmlns:a16="http://schemas.microsoft.com/office/drawing/2014/main" id="{11A8D946-7850-4491-A191-7ED0F8668F7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正方形/長方形 853">
          <a:extLst>
            <a:ext uri="{FF2B5EF4-FFF2-40B4-BE49-F238E27FC236}">
              <a16:creationId xmlns:a16="http://schemas.microsoft.com/office/drawing/2014/main" id="{4BFD3933-44B2-4F15-995D-4D176508357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5" name="テキスト ボックス 854">
          <a:extLst>
            <a:ext uri="{FF2B5EF4-FFF2-40B4-BE49-F238E27FC236}">
              <a16:creationId xmlns:a16="http://schemas.microsoft.com/office/drawing/2014/main" id="{26B924B4-8F31-4292-8EF8-E66C2CF5F3D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6" name="直線コネクタ 855">
          <a:extLst>
            <a:ext uri="{FF2B5EF4-FFF2-40B4-BE49-F238E27FC236}">
              <a16:creationId xmlns:a16="http://schemas.microsoft.com/office/drawing/2014/main" id="{8A7DBD41-A5F8-43C8-A40C-D042351713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7" name="テキスト ボックス 856">
          <a:extLst>
            <a:ext uri="{FF2B5EF4-FFF2-40B4-BE49-F238E27FC236}">
              <a16:creationId xmlns:a16="http://schemas.microsoft.com/office/drawing/2014/main" id="{19BCDF19-EB21-44DE-A72C-31ED6ED379F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8" name="直線コネクタ 857">
          <a:extLst>
            <a:ext uri="{FF2B5EF4-FFF2-40B4-BE49-F238E27FC236}">
              <a16:creationId xmlns:a16="http://schemas.microsoft.com/office/drawing/2014/main" id="{BDDA7C72-6E17-4207-B334-C5B0A4904D6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9" name="テキスト ボックス 858">
          <a:extLst>
            <a:ext uri="{FF2B5EF4-FFF2-40B4-BE49-F238E27FC236}">
              <a16:creationId xmlns:a16="http://schemas.microsoft.com/office/drawing/2014/main" id="{4F62CD29-013F-42E1-97BF-30CC900ACF4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0" name="直線コネクタ 859">
          <a:extLst>
            <a:ext uri="{FF2B5EF4-FFF2-40B4-BE49-F238E27FC236}">
              <a16:creationId xmlns:a16="http://schemas.microsoft.com/office/drawing/2014/main" id="{657E0B89-F02D-4A70-9DA8-695B10EBF7D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1" name="テキスト ボックス 860">
          <a:extLst>
            <a:ext uri="{FF2B5EF4-FFF2-40B4-BE49-F238E27FC236}">
              <a16:creationId xmlns:a16="http://schemas.microsoft.com/office/drawing/2014/main" id="{AD86010B-2ED7-445C-89D6-1C7B933D0AD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2" name="直線コネクタ 861">
          <a:extLst>
            <a:ext uri="{FF2B5EF4-FFF2-40B4-BE49-F238E27FC236}">
              <a16:creationId xmlns:a16="http://schemas.microsoft.com/office/drawing/2014/main" id="{3F96CC50-42E5-45AE-BAE6-253683C2D08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3" name="テキスト ボックス 862">
          <a:extLst>
            <a:ext uri="{FF2B5EF4-FFF2-40B4-BE49-F238E27FC236}">
              <a16:creationId xmlns:a16="http://schemas.microsoft.com/office/drawing/2014/main" id="{C8A29336-D74D-4C18-B68F-7757E9392BB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4" name="直線コネクタ 863">
          <a:extLst>
            <a:ext uri="{FF2B5EF4-FFF2-40B4-BE49-F238E27FC236}">
              <a16:creationId xmlns:a16="http://schemas.microsoft.com/office/drawing/2014/main" id="{891832D6-EA2D-4D55-8612-CE87C1E813F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5" name="テキスト ボックス 864">
          <a:extLst>
            <a:ext uri="{FF2B5EF4-FFF2-40B4-BE49-F238E27FC236}">
              <a16:creationId xmlns:a16="http://schemas.microsoft.com/office/drawing/2014/main" id="{2FC1BBFE-AB30-426E-B1EC-BAB0947BBD3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6" name="直線コネクタ 865">
          <a:extLst>
            <a:ext uri="{FF2B5EF4-FFF2-40B4-BE49-F238E27FC236}">
              <a16:creationId xmlns:a16="http://schemas.microsoft.com/office/drawing/2014/main" id="{CF2D37F5-C6FE-489A-AB2E-E32D6113E9A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7" name="テキスト ボックス 866">
          <a:extLst>
            <a:ext uri="{FF2B5EF4-FFF2-40B4-BE49-F238E27FC236}">
              <a16:creationId xmlns:a16="http://schemas.microsoft.com/office/drawing/2014/main" id="{B1384F42-5239-4748-BD20-96904B3874F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4DE1849A-1CB6-4868-9500-5E8264BD203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9" name="テキスト ボックス 868">
          <a:extLst>
            <a:ext uri="{FF2B5EF4-FFF2-40B4-BE49-F238E27FC236}">
              <a16:creationId xmlns:a16="http://schemas.microsoft.com/office/drawing/2014/main" id="{8CE52225-00B4-4A8B-8BBD-C8DD8D6ADFA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0" name="【公民館】&#10;有形固定資産減価償却率グラフ枠">
          <a:extLst>
            <a:ext uri="{FF2B5EF4-FFF2-40B4-BE49-F238E27FC236}">
              <a16:creationId xmlns:a16="http://schemas.microsoft.com/office/drawing/2014/main" id="{CA835657-102B-4232-B6B3-E2BDE71AEF7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871" name="直線コネクタ 870">
          <a:extLst>
            <a:ext uri="{FF2B5EF4-FFF2-40B4-BE49-F238E27FC236}">
              <a16:creationId xmlns:a16="http://schemas.microsoft.com/office/drawing/2014/main" id="{6BC03705-D8D9-4E56-941E-4C66A4C4652C}"/>
            </a:ext>
          </a:extLst>
        </xdr:cNvPr>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872" name="【公民館】&#10;有形固定資産減価償却率最小値テキスト">
          <a:extLst>
            <a:ext uri="{FF2B5EF4-FFF2-40B4-BE49-F238E27FC236}">
              <a16:creationId xmlns:a16="http://schemas.microsoft.com/office/drawing/2014/main" id="{9638F8FD-D2A6-4B23-BA0E-DD6C8A68C054}"/>
            </a:ext>
          </a:extLst>
        </xdr:cNvPr>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873" name="直線コネクタ 872">
          <a:extLst>
            <a:ext uri="{FF2B5EF4-FFF2-40B4-BE49-F238E27FC236}">
              <a16:creationId xmlns:a16="http://schemas.microsoft.com/office/drawing/2014/main" id="{EF1A5EE9-0089-4A35-8EF6-1C15789ED381}"/>
            </a:ext>
          </a:extLst>
        </xdr:cNvPr>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874" name="【公民館】&#10;有形固定資産減価償却率最大値テキスト">
          <a:extLst>
            <a:ext uri="{FF2B5EF4-FFF2-40B4-BE49-F238E27FC236}">
              <a16:creationId xmlns:a16="http://schemas.microsoft.com/office/drawing/2014/main" id="{553140D9-E05E-41E6-8DC1-CAF53F24289A}"/>
            </a:ext>
          </a:extLst>
        </xdr:cNvPr>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875" name="直線コネクタ 874">
          <a:extLst>
            <a:ext uri="{FF2B5EF4-FFF2-40B4-BE49-F238E27FC236}">
              <a16:creationId xmlns:a16="http://schemas.microsoft.com/office/drawing/2014/main" id="{45D9D871-2568-4C90-8B4E-08958145F680}"/>
            </a:ext>
          </a:extLst>
        </xdr:cNvPr>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876" name="【公民館】&#10;有形固定資産減価償却率平均値テキスト">
          <a:extLst>
            <a:ext uri="{FF2B5EF4-FFF2-40B4-BE49-F238E27FC236}">
              <a16:creationId xmlns:a16="http://schemas.microsoft.com/office/drawing/2014/main" id="{4DC60665-F56A-471F-9155-48E0070B51B0}"/>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7" name="フローチャート: 判断 876">
          <a:extLst>
            <a:ext uri="{FF2B5EF4-FFF2-40B4-BE49-F238E27FC236}">
              <a16:creationId xmlns:a16="http://schemas.microsoft.com/office/drawing/2014/main" id="{6457F4B1-DF69-4AB1-A889-1FD639B427F7}"/>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878" name="フローチャート: 判断 877">
          <a:extLst>
            <a:ext uri="{FF2B5EF4-FFF2-40B4-BE49-F238E27FC236}">
              <a16:creationId xmlns:a16="http://schemas.microsoft.com/office/drawing/2014/main" id="{792B8CB5-4052-4368-94E7-A7F393897F72}"/>
            </a:ext>
          </a:extLst>
        </xdr:cNvPr>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879" name="フローチャート: 判断 878">
          <a:extLst>
            <a:ext uri="{FF2B5EF4-FFF2-40B4-BE49-F238E27FC236}">
              <a16:creationId xmlns:a16="http://schemas.microsoft.com/office/drawing/2014/main" id="{C70A975F-F256-4252-913E-288BB1208D20}"/>
            </a:ext>
          </a:extLst>
        </xdr:cNvPr>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880" name="フローチャート: 判断 879">
          <a:extLst>
            <a:ext uri="{FF2B5EF4-FFF2-40B4-BE49-F238E27FC236}">
              <a16:creationId xmlns:a16="http://schemas.microsoft.com/office/drawing/2014/main" id="{7330377F-A0A6-46FF-B54D-CD65208FC574}"/>
            </a:ext>
          </a:extLst>
        </xdr:cNvPr>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881" name="フローチャート: 判断 880">
          <a:extLst>
            <a:ext uri="{FF2B5EF4-FFF2-40B4-BE49-F238E27FC236}">
              <a16:creationId xmlns:a16="http://schemas.microsoft.com/office/drawing/2014/main" id="{4F40D32A-FBCD-4C6B-87A1-F244BACC13BE}"/>
            </a:ext>
          </a:extLst>
        </xdr:cNvPr>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0EF82EE-0EE8-4CEC-962E-75B7FBB095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57725321-630E-49D3-BD7A-E201B48A1B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18266F10-4411-46CC-9B9C-4B1FD775B3C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25C8706F-B642-49BB-B0AF-A6AB4ABAB58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5C069CA4-55AB-44F7-90CA-9D948C74354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887" name="楕円 886">
          <a:extLst>
            <a:ext uri="{FF2B5EF4-FFF2-40B4-BE49-F238E27FC236}">
              <a16:creationId xmlns:a16="http://schemas.microsoft.com/office/drawing/2014/main" id="{D519AB1A-79F1-4FE5-A672-90CF29DB5A06}"/>
            </a:ext>
          </a:extLst>
        </xdr:cNvPr>
        <xdr:cNvSpPr/>
      </xdr:nvSpPr>
      <xdr:spPr>
        <a:xfrm>
          <a:off x="16268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106697</xdr:rowOff>
    </xdr:from>
    <xdr:ext cx="405111" cy="259045"/>
    <xdr:sp macro="" textlink="">
      <xdr:nvSpPr>
        <xdr:cNvPr id="888" name="【公民館】&#10;有形固定資産減価償却率該当値テキスト">
          <a:extLst>
            <a:ext uri="{FF2B5EF4-FFF2-40B4-BE49-F238E27FC236}">
              <a16:creationId xmlns:a16="http://schemas.microsoft.com/office/drawing/2014/main" id="{CD701A0C-F7E0-41A4-920D-DB8B4C8EE53F}"/>
            </a:ext>
          </a:extLst>
        </xdr:cNvPr>
        <xdr:cNvSpPr txBox="1"/>
      </xdr:nvSpPr>
      <xdr:spPr>
        <a:xfrm>
          <a:off x="16357600"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137795</xdr:rowOff>
    </xdr:from>
    <xdr:to>
      <xdr:col>81</xdr:col>
      <xdr:colOff>101600</xdr:colOff>
      <xdr:row>104</xdr:row>
      <xdr:rowOff>67945</xdr:rowOff>
    </xdr:to>
    <xdr:sp macro="" textlink="">
      <xdr:nvSpPr>
        <xdr:cNvPr id="889" name="楕円 888">
          <a:extLst>
            <a:ext uri="{FF2B5EF4-FFF2-40B4-BE49-F238E27FC236}">
              <a16:creationId xmlns:a16="http://schemas.microsoft.com/office/drawing/2014/main" id="{90024564-133B-453E-86F6-D1CD6B57ACC9}"/>
            </a:ext>
          </a:extLst>
        </xdr:cNvPr>
        <xdr:cNvSpPr/>
      </xdr:nvSpPr>
      <xdr:spPr>
        <a:xfrm>
          <a:off x="15430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17145</xdr:rowOff>
    </xdr:to>
    <xdr:cxnSp macro="">
      <xdr:nvCxnSpPr>
        <xdr:cNvPr id="890" name="直線コネクタ 889">
          <a:extLst>
            <a:ext uri="{FF2B5EF4-FFF2-40B4-BE49-F238E27FC236}">
              <a16:creationId xmlns:a16="http://schemas.microsoft.com/office/drawing/2014/main" id="{4BEACFDE-721C-4E14-8676-8BA9EC38A294}"/>
            </a:ext>
          </a:extLst>
        </xdr:cNvPr>
        <xdr:cNvCxnSpPr/>
      </xdr:nvCxnSpPr>
      <xdr:spPr>
        <a:xfrm flipV="1">
          <a:off x="15481300" y="178384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891" name="楕円 890">
          <a:extLst>
            <a:ext uri="{FF2B5EF4-FFF2-40B4-BE49-F238E27FC236}">
              <a16:creationId xmlns:a16="http://schemas.microsoft.com/office/drawing/2014/main" id="{1567B76B-7DED-4ED8-8D7A-F7C59E9F71BE}"/>
            </a:ext>
          </a:extLst>
        </xdr:cNvPr>
        <xdr:cNvSpPr/>
      </xdr:nvSpPr>
      <xdr:spPr>
        <a:xfrm>
          <a:off x="14541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163830</xdr:rowOff>
    </xdr:from>
    <xdr:to>
      <xdr:col>81</xdr:col>
      <xdr:colOff>50800</xdr:colOff>
      <xdr:row>104</xdr:row>
      <xdr:rowOff>17145</xdr:rowOff>
    </xdr:to>
    <xdr:cxnSp macro="">
      <xdr:nvCxnSpPr>
        <xdr:cNvPr id="892" name="直線コネクタ 891">
          <a:extLst>
            <a:ext uri="{FF2B5EF4-FFF2-40B4-BE49-F238E27FC236}">
              <a16:creationId xmlns:a16="http://schemas.microsoft.com/office/drawing/2014/main" id="{93E5737E-1EEB-48C7-9F86-9B119E5CE077}"/>
            </a:ext>
          </a:extLst>
        </xdr:cNvPr>
        <xdr:cNvCxnSpPr/>
      </xdr:nvCxnSpPr>
      <xdr:spPr>
        <a:xfrm>
          <a:off x="14592300" y="178231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71120</xdr:rowOff>
    </xdr:from>
    <xdr:to>
      <xdr:col>72</xdr:col>
      <xdr:colOff>38100</xdr:colOff>
      <xdr:row>104</xdr:row>
      <xdr:rowOff>1270</xdr:rowOff>
    </xdr:to>
    <xdr:sp macro="" textlink="">
      <xdr:nvSpPr>
        <xdr:cNvPr id="893" name="楕円 892">
          <a:extLst>
            <a:ext uri="{FF2B5EF4-FFF2-40B4-BE49-F238E27FC236}">
              <a16:creationId xmlns:a16="http://schemas.microsoft.com/office/drawing/2014/main" id="{8E47812E-E9E6-45E8-9F9E-7E8E58990CC0}"/>
            </a:ext>
          </a:extLst>
        </xdr:cNvPr>
        <xdr:cNvSpPr/>
      </xdr:nvSpPr>
      <xdr:spPr>
        <a:xfrm>
          <a:off x="13652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121920</xdr:rowOff>
    </xdr:from>
    <xdr:to>
      <xdr:col>76</xdr:col>
      <xdr:colOff>114300</xdr:colOff>
      <xdr:row>103</xdr:row>
      <xdr:rowOff>163830</xdr:rowOff>
    </xdr:to>
    <xdr:cxnSp macro="">
      <xdr:nvCxnSpPr>
        <xdr:cNvPr id="894" name="直線コネクタ 893">
          <a:extLst>
            <a:ext uri="{FF2B5EF4-FFF2-40B4-BE49-F238E27FC236}">
              <a16:creationId xmlns:a16="http://schemas.microsoft.com/office/drawing/2014/main" id="{FC7FCCD7-F59D-4B0C-8D07-1CD66C125D77}"/>
            </a:ext>
          </a:extLst>
        </xdr:cNvPr>
        <xdr:cNvCxnSpPr/>
      </xdr:nvCxnSpPr>
      <xdr:spPr>
        <a:xfrm>
          <a:off x="13703300" y="17781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92075</xdr:rowOff>
    </xdr:from>
    <xdr:to>
      <xdr:col>67</xdr:col>
      <xdr:colOff>101600</xdr:colOff>
      <xdr:row>104</xdr:row>
      <xdr:rowOff>22225</xdr:rowOff>
    </xdr:to>
    <xdr:sp macro="" textlink="">
      <xdr:nvSpPr>
        <xdr:cNvPr id="895" name="楕円 894">
          <a:extLst>
            <a:ext uri="{FF2B5EF4-FFF2-40B4-BE49-F238E27FC236}">
              <a16:creationId xmlns:a16="http://schemas.microsoft.com/office/drawing/2014/main" id="{2D0DF3EE-0905-44B1-AD62-EC841485BCA7}"/>
            </a:ext>
          </a:extLst>
        </xdr:cNvPr>
        <xdr:cNvSpPr/>
      </xdr:nvSpPr>
      <xdr:spPr>
        <a:xfrm>
          <a:off x="12763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121920</xdr:rowOff>
    </xdr:from>
    <xdr:to>
      <xdr:col>71</xdr:col>
      <xdr:colOff>177800</xdr:colOff>
      <xdr:row>103</xdr:row>
      <xdr:rowOff>142875</xdr:rowOff>
    </xdr:to>
    <xdr:cxnSp macro="">
      <xdr:nvCxnSpPr>
        <xdr:cNvPr id="896" name="直線コネクタ 895">
          <a:extLst>
            <a:ext uri="{FF2B5EF4-FFF2-40B4-BE49-F238E27FC236}">
              <a16:creationId xmlns:a16="http://schemas.microsoft.com/office/drawing/2014/main" id="{F60633F1-1C8C-41D9-B050-D8DCB7296E64}"/>
            </a:ext>
          </a:extLst>
        </xdr:cNvPr>
        <xdr:cNvCxnSpPr/>
      </xdr:nvCxnSpPr>
      <xdr:spPr>
        <a:xfrm flipV="1">
          <a:off x="12814300" y="177812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897" name="n_1aveValue【公民館】&#10;有形固定資産減価償却率">
          <a:extLst>
            <a:ext uri="{FF2B5EF4-FFF2-40B4-BE49-F238E27FC236}">
              <a16:creationId xmlns:a16="http://schemas.microsoft.com/office/drawing/2014/main" id="{2322858A-E7BC-49CF-8494-9302C0591F19}"/>
            </a:ext>
          </a:extLst>
        </xdr:cNvPr>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898" name="n_2aveValue【公民館】&#10;有形固定資産減価償却率">
          <a:extLst>
            <a:ext uri="{FF2B5EF4-FFF2-40B4-BE49-F238E27FC236}">
              <a16:creationId xmlns:a16="http://schemas.microsoft.com/office/drawing/2014/main" id="{4D935567-6603-4DBF-BECC-4971830FE001}"/>
            </a:ext>
          </a:extLst>
        </xdr:cNvPr>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xdr:rowOff>
    </xdr:from>
    <xdr:ext cx="405111" cy="259045"/>
    <xdr:sp macro="" textlink="">
      <xdr:nvSpPr>
        <xdr:cNvPr id="899" name="n_3aveValue【公民館】&#10;有形固定資産減価償却率">
          <a:extLst>
            <a:ext uri="{FF2B5EF4-FFF2-40B4-BE49-F238E27FC236}">
              <a16:creationId xmlns:a16="http://schemas.microsoft.com/office/drawing/2014/main" id="{FBEF9AB5-CAEE-4460-B1B7-21CC67E10A87}"/>
            </a:ext>
          </a:extLst>
        </xdr:cNvPr>
        <xdr:cNvSpPr txBox="1"/>
      </xdr:nvSpPr>
      <xdr:spPr>
        <a:xfrm>
          <a:off x="13500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900" name="n_4aveValue【公民館】&#10;有形固定資産減価償却率">
          <a:extLst>
            <a:ext uri="{FF2B5EF4-FFF2-40B4-BE49-F238E27FC236}">
              <a16:creationId xmlns:a16="http://schemas.microsoft.com/office/drawing/2014/main" id="{C73C4173-7300-45D9-BE7B-6A33845886CD}"/>
            </a:ext>
          </a:extLst>
        </xdr:cNvPr>
        <xdr:cNvSpPr txBox="1"/>
      </xdr:nvSpPr>
      <xdr:spPr>
        <a:xfrm>
          <a:off x="12611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59072</xdr:rowOff>
    </xdr:from>
    <xdr:ext cx="405111" cy="259045"/>
    <xdr:sp macro="" textlink="">
      <xdr:nvSpPr>
        <xdr:cNvPr id="901" name="n_1mainValue【公民館】&#10;有形固定資産減価償却率">
          <a:extLst>
            <a:ext uri="{FF2B5EF4-FFF2-40B4-BE49-F238E27FC236}">
              <a16:creationId xmlns:a16="http://schemas.microsoft.com/office/drawing/2014/main" id="{C77DB74D-20F3-4F75-8810-91F1AC261B08}"/>
            </a:ext>
          </a:extLst>
        </xdr:cNvPr>
        <xdr:cNvSpPr txBox="1"/>
      </xdr:nvSpPr>
      <xdr:spPr>
        <a:xfrm>
          <a:off x="152660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34307</xdr:rowOff>
    </xdr:from>
    <xdr:ext cx="405111" cy="259045"/>
    <xdr:sp macro="" textlink="">
      <xdr:nvSpPr>
        <xdr:cNvPr id="902" name="n_2mainValue【公民館】&#10;有形固定資産減価償却率">
          <a:extLst>
            <a:ext uri="{FF2B5EF4-FFF2-40B4-BE49-F238E27FC236}">
              <a16:creationId xmlns:a16="http://schemas.microsoft.com/office/drawing/2014/main" id="{FCC805BB-E850-4754-9960-C1609C5EC09D}"/>
            </a:ext>
          </a:extLst>
        </xdr:cNvPr>
        <xdr:cNvSpPr txBox="1"/>
      </xdr:nvSpPr>
      <xdr:spPr>
        <a:xfrm>
          <a:off x="14389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903" name="n_3mainValue【公民館】&#10;有形固定資産減価償却率">
          <a:extLst>
            <a:ext uri="{FF2B5EF4-FFF2-40B4-BE49-F238E27FC236}">
              <a16:creationId xmlns:a16="http://schemas.microsoft.com/office/drawing/2014/main" id="{60B10973-F3B8-4B5D-9EE9-DD41ABA6EA27}"/>
            </a:ext>
          </a:extLst>
        </xdr:cNvPr>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904" name="n_4mainValue【公民館】&#10;有形固定資産減価償却率">
          <a:extLst>
            <a:ext uri="{FF2B5EF4-FFF2-40B4-BE49-F238E27FC236}">
              <a16:creationId xmlns:a16="http://schemas.microsoft.com/office/drawing/2014/main" id="{B5C05313-B30B-4FD5-ADC8-2DD600ADF649}"/>
            </a:ext>
          </a:extLst>
        </xdr:cNvPr>
        <xdr:cNvSpPr txBox="1"/>
      </xdr:nvSpPr>
      <xdr:spPr>
        <a:xfrm>
          <a:off x="12611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3E1AEFF6-A63C-45DE-BB3C-8C06D5F4C9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C8F04A0E-03E4-43B9-A5F7-66F866A34DB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A486412B-E8AF-4EF5-AD42-ADDE5714FB4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76EA7024-E2B7-4F7E-B2C2-6B86D96523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C3795761-31FB-4A53-B5FA-E2C37E0018E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49623629-483A-4F11-BBB3-F5B9EDCC146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8199D718-E40F-4050-902C-56614915FDA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AC73CAFE-5D7E-4E24-BEBD-1A95A6613A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AEE38ABC-BA48-4B42-ADC7-F843EF2B7A5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F4B393E2-42E1-4EDE-AB15-BBA86A259E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15" name="直線コネクタ 914">
          <a:extLst>
            <a:ext uri="{FF2B5EF4-FFF2-40B4-BE49-F238E27FC236}">
              <a16:creationId xmlns:a16="http://schemas.microsoft.com/office/drawing/2014/main" id="{298813AF-BD44-4BD2-94F8-4280D824D5BA}"/>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6" name="テキスト ボックス 915">
          <a:extLst>
            <a:ext uri="{FF2B5EF4-FFF2-40B4-BE49-F238E27FC236}">
              <a16:creationId xmlns:a16="http://schemas.microsoft.com/office/drawing/2014/main" id="{6372B6DB-6251-4FEA-B4F2-009B3B2ACC07}"/>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AA1E0EAA-1F98-4954-9AFC-4E2D3FA0DD5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1082AA71-F854-4C0E-A787-C290C469D48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a:extLst>
            <a:ext uri="{FF2B5EF4-FFF2-40B4-BE49-F238E27FC236}">
              <a16:creationId xmlns:a16="http://schemas.microsoft.com/office/drawing/2014/main" id="{D41C3033-65D0-4EB4-BA86-F0F50C4DFD37}"/>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a:extLst>
            <a:ext uri="{FF2B5EF4-FFF2-40B4-BE49-F238E27FC236}">
              <a16:creationId xmlns:a16="http://schemas.microsoft.com/office/drawing/2014/main" id="{EF21A697-7F75-4621-8D9A-BE684A75A6BF}"/>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A3E2C9AA-8D28-4665-B61D-1663586498F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8BDA305B-E905-4857-821E-C0692016543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3F64FB7B-2040-461F-8BD5-A8AF5892DE1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924" name="直線コネクタ 923">
          <a:extLst>
            <a:ext uri="{FF2B5EF4-FFF2-40B4-BE49-F238E27FC236}">
              <a16:creationId xmlns:a16="http://schemas.microsoft.com/office/drawing/2014/main" id="{AD00FFD0-5DC5-4A46-B46D-BE18C0BB3547}"/>
            </a:ext>
          </a:extLst>
        </xdr:cNvPr>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925" name="【公民館】&#10;一人当たり面積最小値テキスト">
          <a:extLst>
            <a:ext uri="{FF2B5EF4-FFF2-40B4-BE49-F238E27FC236}">
              <a16:creationId xmlns:a16="http://schemas.microsoft.com/office/drawing/2014/main" id="{A7205784-FF5E-4094-B549-88F4183144D0}"/>
            </a:ext>
          </a:extLst>
        </xdr:cNvPr>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926" name="直線コネクタ 925">
          <a:extLst>
            <a:ext uri="{FF2B5EF4-FFF2-40B4-BE49-F238E27FC236}">
              <a16:creationId xmlns:a16="http://schemas.microsoft.com/office/drawing/2014/main" id="{B18B254F-B827-4D7C-BDED-165E05ABD8C7}"/>
            </a:ext>
          </a:extLst>
        </xdr:cNvPr>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7" name="【公民館】&#10;一人当たり面積最大値テキスト">
          <a:extLst>
            <a:ext uri="{FF2B5EF4-FFF2-40B4-BE49-F238E27FC236}">
              <a16:creationId xmlns:a16="http://schemas.microsoft.com/office/drawing/2014/main" id="{A1A8858E-94FB-4A9C-90A5-3B163649866C}"/>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8" name="直線コネクタ 927">
          <a:extLst>
            <a:ext uri="{FF2B5EF4-FFF2-40B4-BE49-F238E27FC236}">
              <a16:creationId xmlns:a16="http://schemas.microsoft.com/office/drawing/2014/main" id="{80767025-B061-4400-99B9-131636932974}"/>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169563</xdr:rowOff>
    </xdr:from>
    <xdr:ext cx="469744" cy="259045"/>
    <xdr:sp macro="" textlink="">
      <xdr:nvSpPr>
        <xdr:cNvPr id="929" name="【公民館】&#10;一人当たり面積平均値テキスト">
          <a:extLst>
            <a:ext uri="{FF2B5EF4-FFF2-40B4-BE49-F238E27FC236}">
              <a16:creationId xmlns:a16="http://schemas.microsoft.com/office/drawing/2014/main" id="{8B20C3A4-7205-4599-9F99-821A2541771D}"/>
            </a:ext>
          </a:extLst>
        </xdr:cNvPr>
        <xdr:cNvSpPr txBox="1"/>
      </xdr:nvSpPr>
      <xdr:spPr>
        <a:xfrm>
          <a:off x="22199600" y="1800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930" name="フローチャート: 判断 929">
          <a:extLst>
            <a:ext uri="{FF2B5EF4-FFF2-40B4-BE49-F238E27FC236}">
              <a16:creationId xmlns:a16="http://schemas.microsoft.com/office/drawing/2014/main" id="{15EC3CD3-E4D1-497E-B5CF-FA338C6DA9AF}"/>
            </a:ext>
          </a:extLst>
        </xdr:cNvPr>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31" name="フローチャート: 判断 930">
          <a:extLst>
            <a:ext uri="{FF2B5EF4-FFF2-40B4-BE49-F238E27FC236}">
              <a16:creationId xmlns:a16="http://schemas.microsoft.com/office/drawing/2014/main" id="{1DC9409F-3827-489F-BDB2-FDE4EC5C6E6E}"/>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932" name="フローチャート: 判断 931">
          <a:extLst>
            <a:ext uri="{FF2B5EF4-FFF2-40B4-BE49-F238E27FC236}">
              <a16:creationId xmlns:a16="http://schemas.microsoft.com/office/drawing/2014/main" id="{BD65D345-E656-44B2-A789-0B880D411BD4}"/>
            </a:ext>
          </a:extLst>
        </xdr:cNvPr>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933" name="フローチャート: 判断 932">
          <a:extLst>
            <a:ext uri="{FF2B5EF4-FFF2-40B4-BE49-F238E27FC236}">
              <a16:creationId xmlns:a16="http://schemas.microsoft.com/office/drawing/2014/main" id="{2B5C2D19-E4C4-436D-B019-4432CF0CDC0A}"/>
            </a:ext>
          </a:extLst>
        </xdr:cNvPr>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34" name="フローチャート: 判断 933">
          <a:extLst>
            <a:ext uri="{FF2B5EF4-FFF2-40B4-BE49-F238E27FC236}">
              <a16:creationId xmlns:a16="http://schemas.microsoft.com/office/drawing/2014/main" id="{4CD21B4C-274F-4EF4-B31D-6A5A60BB836D}"/>
            </a:ext>
          </a:extLst>
        </xdr:cNvPr>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9D48890-3D59-40C0-BADA-D8311AC354C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EDD64C8-3DBC-46AC-AD7A-A382C6E81F7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81FCF03D-E3F8-4D41-B7CA-23AD96D743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354F53D8-EC81-46C4-8649-671A2CFD04B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DE118F7-BE00-4D35-B8D2-36882E506B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13970</xdr:rowOff>
    </xdr:from>
    <xdr:to>
      <xdr:col>116</xdr:col>
      <xdr:colOff>114300</xdr:colOff>
      <xdr:row>102</xdr:row>
      <xdr:rowOff>115570</xdr:rowOff>
    </xdr:to>
    <xdr:sp macro="" textlink="">
      <xdr:nvSpPr>
        <xdr:cNvPr id="940" name="楕円 939">
          <a:extLst>
            <a:ext uri="{FF2B5EF4-FFF2-40B4-BE49-F238E27FC236}">
              <a16:creationId xmlns:a16="http://schemas.microsoft.com/office/drawing/2014/main" id="{DE089D68-81A9-485C-85B6-E768E3D63F8A}"/>
            </a:ext>
          </a:extLst>
        </xdr:cNvPr>
        <xdr:cNvSpPr/>
      </xdr:nvSpPr>
      <xdr:spPr>
        <a:xfrm>
          <a:off x="22110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36847</xdr:rowOff>
    </xdr:from>
    <xdr:ext cx="469744" cy="259045"/>
    <xdr:sp macro="" textlink="">
      <xdr:nvSpPr>
        <xdr:cNvPr id="941" name="【公民館】&#10;一人当たり面積該当値テキスト">
          <a:extLst>
            <a:ext uri="{FF2B5EF4-FFF2-40B4-BE49-F238E27FC236}">
              <a16:creationId xmlns:a16="http://schemas.microsoft.com/office/drawing/2014/main" id="{1BBF4864-1B89-48BE-B806-379287236729}"/>
            </a:ext>
          </a:extLst>
        </xdr:cNvPr>
        <xdr:cNvSpPr txBox="1"/>
      </xdr:nvSpPr>
      <xdr:spPr>
        <a:xfrm>
          <a:off x="22199600"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105411</xdr:rowOff>
    </xdr:from>
    <xdr:to>
      <xdr:col>112</xdr:col>
      <xdr:colOff>38100</xdr:colOff>
      <xdr:row>102</xdr:row>
      <xdr:rowOff>35561</xdr:rowOff>
    </xdr:to>
    <xdr:sp macro="" textlink="">
      <xdr:nvSpPr>
        <xdr:cNvPr id="942" name="楕円 941">
          <a:extLst>
            <a:ext uri="{FF2B5EF4-FFF2-40B4-BE49-F238E27FC236}">
              <a16:creationId xmlns:a16="http://schemas.microsoft.com/office/drawing/2014/main" id="{C84682FA-9020-46C3-980F-FAB2B9095BA2}"/>
            </a:ext>
          </a:extLst>
        </xdr:cNvPr>
        <xdr:cNvSpPr/>
      </xdr:nvSpPr>
      <xdr:spPr>
        <a:xfrm>
          <a:off x="21272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156211</xdr:rowOff>
    </xdr:from>
    <xdr:to>
      <xdr:col>116</xdr:col>
      <xdr:colOff>63500</xdr:colOff>
      <xdr:row>102</xdr:row>
      <xdr:rowOff>64770</xdr:rowOff>
    </xdr:to>
    <xdr:cxnSp macro="">
      <xdr:nvCxnSpPr>
        <xdr:cNvPr id="943" name="直線コネクタ 942">
          <a:extLst>
            <a:ext uri="{FF2B5EF4-FFF2-40B4-BE49-F238E27FC236}">
              <a16:creationId xmlns:a16="http://schemas.microsoft.com/office/drawing/2014/main" id="{484074EF-BF8F-4262-902B-17B251F62943}"/>
            </a:ext>
          </a:extLst>
        </xdr:cNvPr>
        <xdr:cNvCxnSpPr/>
      </xdr:nvCxnSpPr>
      <xdr:spPr>
        <a:xfrm>
          <a:off x="21323300" y="1747266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82550</xdr:rowOff>
    </xdr:from>
    <xdr:to>
      <xdr:col>107</xdr:col>
      <xdr:colOff>101600</xdr:colOff>
      <xdr:row>102</xdr:row>
      <xdr:rowOff>12700</xdr:rowOff>
    </xdr:to>
    <xdr:sp macro="" textlink="">
      <xdr:nvSpPr>
        <xdr:cNvPr id="944" name="楕円 943">
          <a:extLst>
            <a:ext uri="{FF2B5EF4-FFF2-40B4-BE49-F238E27FC236}">
              <a16:creationId xmlns:a16="http://schemas.microsoft.com/office/drawing/2014/main" id="{419F6894-2B4C-4BB2-8DAF-7344281F44FE}"/>
            </a:ext>
          </a:extLst>
        </xdr:cNvPr>
        <xdr:cNvSpPr/>
      </xdr:nvSpPr>
      <xdr:spPr>
        <a:xfrm>
          <a:off x="20383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133350</xdr:rowOff>
    </xdr:from>
    <xdr:to>
      <xdr:col>111</xdr:col>
      <xdr:colOff>177800</xdr:colOff>
      <xdr:row>101</xdr:row>
      <xdr:rowOff>156211</xdr:rowOff>
    </xdr:to>
    <xdr:cxnSp macro="">
      <xdr:nvCxnSpPr>
        <xdr:cNvPr id="945" name="直線コネクタ 944">
          <a:extLst>
            <a:ext uri="{FF2B5EF4-FFF2-40B4-BE49-F238E27FC236}">
              <a16:creationId xmlns:a16="http://schemas.microsoft.com/office/drawing/2014/main" id="{3E5623F7-ADD9-4049-B69B-71CC6385CC7B}"/>
            </a:ext>
          </a:extLst>
        </xdr:cNvPr>
        <xdr:cNvCxnSpPr/>
      </xdr:nvCxnSpPr>
      <xdr:spPr>
        <a:xfrm>
          <a:off x="20434300" y="17449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82550</xdr:rowOff>
    </xdr:from>
    <xdr:to>
      <xdr:col>102</xdr:col>
      <xdr:colOff>165100</xdr:colOff>
      <xdr:row>102</xdr:row>
      <xdr:rowOff>12700</xdr:rowOff>
    </xdr:to>
    <xdr:sp macro="" textlink="">
      <xdr:nvSpPr>
        <xdr:cNvPr id="946" name="楕円 945">
          <a:extLst>
            <a:ext uri="{FF2B5EF4-FFF2-40B4-BE49-F238E27FC236}">
              <a16:creationId xmlns:a16="http://schemas.microsoft.com/office/drawing/2014/main" id="{5359D0E2-EDBF-43DD-A220-3DB2D847F4BE}"/>
            </a:ext>
          </a:extLst>
        </xdr:cNvPr>
        <xdr:cNvSpPr/>
      </xdr:nvSpPr>
      <xdr:spPr>
        <a:xfrm>
          <a:off x="19494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133350</xdr:rowOff>
    </xdr:from>
    <xdr:to>
      <xdr:col>107</xdr:col>
      <xdr:colOff>50800</xdr:colOff>
      <xdr:row>101</xdr:row>
      <xdr:rowOff>133350</xdr:rowOff>
    </xdr:to>
    <xdr:cxnSp macro="">
      <xdr:nvCxnSpPr>
        <xdr:cNvPr id="947" name="直線コネクタ 946">
          <a:extLst>
            <a:ext uri="{FF2B5EF4-FFF2-40B4-BE49-F238E27FC236}">
              <a16:creationId xmlns:a16="http://schemas.microsoft.com/office/drawing/2014/main" id="{58DB3C3B-48F3-4AF5-BF62-30DE0F425B76}"/>
            </a:ext>
          </a:extLst>
        </xdr:cNvPr>
        <xdr:cNvCxnSpPr/>
      </xdr:nvCxnSpPr>
      <xdr:spPr>
        <a:xfrm>
          <a:off x="19545300" y="1744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2539</xdr:rowOff>
    </xdr:from>
    <xdr:to>
      <xdr:col>98</xdr:col>
      <xdr:colOff>38100</xdr:colOff>
      <xdr:row>102</xdr:row>
      <xdr:rowOff>104139</xdr:rowOff>
    </xdr:to>
    <xdr:sp macro="" textlink="">
      <xdr:nvSpPr>
        <xdr:cNvPr id="948" name="楕円 947">
          <a:extLst>
            <a:ext uri="{FF2B5EF4-FFF2-40B4-BE49-F238E27FC236}">
              <a16:creationId xmlns:a16="http://schemas.microsoft.com/office/drawing/2014/main" id="{60C3C7E4-4D67-4655-947E-F467A4932B73}"/>
            </a:ext>
          </a:extLst>
        </xdr:cNvPr>
        <xdr:cNvSpPr/>
      </xdr:nvSpPr>
      <xdr:spPr>
        <a:xfrm>
          <a:off x="18605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133350</xdr:rowOff>
    </xdr:from>
    <xdr:to>
      <xdr:col>102</xdr:col>
      <xdr:colOff>114300</xdr:colOff>
      <xdr:row>102</xdr:row>
      <xdr:rowOff>53339</xdr:rowOff>
    </xdr:to>
    <xdr:cxnSp macro="">
      <xdr:nvCxnSpPr>
        <xdr:cNvPr id="949" name="直線コネクタ 948">
          <a:extLst>
            <a:ext uri="{FF2B5EF4-FFF2-40B4-BE49-F238E27FC236}">
              <a16:creationId xmlns:a16="http://schemas.microsoft.com/office/drawing/2014/main" id="{B636250B-40E4-4D76-BA5D-DB0630777E65}"/>
            </a:ext>
          </a:extLst>
        </xdr:cNvPr>
        <xdr:cNvCxnSpPr/>
      </xdr:nvCxnSpPr>
      <xdr:spPr>
        <a:xfrm flipV="1">
          <a:off x="18656300" y="174498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950" name="n_1aveValue【公民館】&#10;一人当たり面積">
          <a:extLst>
            <a:ext uri="{FF2B5EF4-FFF2-40B4-BE49-F238E27FC236}">
              <a16:creationId xmlns:a16="http://schemas.microsoft.com/office/drawing/2014/main" id="{27030AFA-5C96-4C5A-86BC-1AF92D8ADD75}"/>
            </a:ext>
          </a:extLst>
        </xdr:cNvPr>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123841</xdr:rowOff>
    </xdr:from>
    <xdr:ext cx="469744" cy="259045"/>
    <xdr:sp macro="" textlink="">
      <xdr:nvSpPr>
        <xdr:cNvPr id="951" name="n_2aveValue【公民館】&#10;一人当たり面積">
          <a:extLst>
            <a:ext uri="{FF2B5EF4-FFF2-40B4-BE49-F238E27FC236}">
              <a16:creationId xmlns:a16="http://schemas.microsoft.com/office/drawing/2014/main" id="{510C6128-8428-4418-B60E-EA1A0462C7D1}"/>
            </a:ext>
          </a:extLst>
        </xdr:cNvPr>
        <xdr:cNvSpPr txBox="1"/>
      </xdr:nvSpPr>
      <xdr:spPr>
        <a:xfrm>
          <a:off x="20199427" y="1812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112413</xdr:rowOff>
    </xdr:from>
    <xdr:ext cx="469744" cy="259045"/>
    <xdr:sp macro="" textlink="">
      <xdr:nvSpPr>
        <xdr:cNvPr id="952" name="n_3aveValue【公民館】&#10;一人当たり面積">
          <a:extLst>
            <a:ext uri="{FF2B5EF4-FFF2-40B4-BE49-F238E27FC236}">
              <a16:creationId xmlns:a16="http://schemas.microsoft.com/office/drawing/2014/main" id="{E03DACE4-FC54-4565-B9C7-632E5B2027E9}"/>
            </a:ext>
          </a:extLst>
        </xdr:cNvPr>
        <xdr:cNvSpPr txBox="1"/>
      </xdr:nvSpPr>
      <xdr:spPr>
        <a:xfrm>
          <a:off x="19310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135272</xdr:rowOff>
    </xdr:from>
    <xdr:ext cx="469744" cy="259045"/>
    <xdr:sp macro="" textlink="">
      <xdr:nvSpPr>
        <xdr:cNvPr id="953" name="n_4aveValue【公民館】&#10;一人当たり面積">
          <a:extLst>
            <a:ext uri="{FF2B5EF4-FFF2-40B4-BE49-F238E27FC236}">
              <a16:creationId xmlns:a16="http://schemas.microsoft.com/office/drawing/2014/main" id="{759DD74E-202F-4A24-B6DC-357B5D5F76C4}"/>
            </a:ext>
          </a:extLst>
        </xdr:cNvPr>
        <xdr:cNvSpPr txBox="1"/>
      </xdr:nvSpPr>
      <xdr:spPr>
        <a:xfrm>
          <a:off x="18421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52088</xdr:rowOff>
    </xdr:from>
    <xdr:ext cx="469744" cy="259045"/>
    <xdr:sp macro="" textlink="">
      <xdr:nvSpPr>
        <xdr:cNvPr id="954" name="n_1mainValue【公民館】&#10;一人当たり面積">
          <a:extLst>
            <a:ext uri="{FF2B5EF4-FFF2-40B4-BE49-F238E27FC236}">
              <a16:creationId xmlns:a16="http://schemas.microsoft.com/office/drawing/2014/main" id="{2366B3D6-22AE-4E14-B3EE-19E8C24C4547}"/>
            </a:ext>
          </a:extLst>
        </xdr:cNvPr>
        <xdr:cNvSpPr txBox="1"/>
      </xdr:nvSpPr>
      <xdr:spPr>
        <a:xfrm>
          <a:off x="210757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29227</xdr:rowOff>
    </xdr:from>
    <xdr:ext cx="469744" cy="259045"/>
    <xdr:sp macro="" textlink="">
      <xdr:nvSpPr>
        <xdr:cNvPr id="955" name="n_2mainValue【公民館】&#10;一人当たり面積">
          <a:extLst>
            <a:ext uri="{FF2B5EF4-FFF2-40B4-BE49-F238E27FC236}">
              <a16:creationId xmlns:a16="http://schemas.microsoft.com/office/drawing/2014/main" id="{A77695D7-5900-42F8-B0F0-3E679E991ECE}"/>
            </a:ext>
          </a:extLst>
        </xdr:cNvPr>
        <xdr:cNvSpPr txBox="1"/>
      </xdr:nvSpPr>
      <xdr:spPr>
        <a:xfrm>
          <a:off x="20199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29227</xdr:rowOff>
    </xdr:from>
    <xdr:ext cx="469744" cy="259045"/>
    <xdr:sp macro="" textlink="">
      <xdr:nvSpPr>
        <xdr:cNvPr id="956" name="n_3mainValue【公民館】&#10;一人当たり面積">
          <a:extLst>
            <a:ext uri="{FF2B5EF4-FFF2-40B4-BE49-F238E27FC236}">
              <a16:creationId xmlns:a16="http://schemas.microsoft.com/office/drawing/2014/main" id="{2E8D0CE0-7C96-411A-B29C-5DA3B641A918}"/>
            </a:ext>
          </a:extLst>
        </xdr:cNvPr>
        <xdr:cNvSpPr txBox="1"/>
      </xdr:nvSpPr>
      <xdr:spPr>
        <a:xfrm>
          <a:off x="19310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120666</xdr:rowOff>
    </xdr:from>
    <xdr:ext cx="469744" cy="259045"/>
    <xdr:sp macro="" textlink="">
      <xdr:nvSpPr>
        <xdr:cNvPr id="957" name="n_4mainValue【公民館】&#10;一人当たり面積">
          <a:extLst>
            <a:ext uri="{FF2B5EF4-FFF2-40B4-BE49-F238E27FC236}">
              <a16:creationId xmlns:a16="http://schemas.microsoft.com/office/drawing/2014/main" id="{DCD6C17C-CDF8-477B-8176-11D03ECCE1AB}"/>
            </a:ext>
          </a:extLst>
        </xdr:cNvPr>
        <xdr:cNvSpPr txBox="1"/>
      </xdr:nvSpPr>
      <xdr:spPr>
        <a:xfrm>
          <a:off x="18421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4E299204-161B-464D-B94A-8E3FAD5CCC3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98778DB4-36A9-45BA-82C9-C4007152A8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26215820-B679-4ECD-97A6-73C70D43D6E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このため、平成２８年度に「公共施設等総合管理計画」を策定し、これに基づき「佐世保市公共施設適正配置・保全基本計画」を作成している。当該施設については、保育を取り巻く環境を見極めながら、直営又は民間移譲等の将来の方向性を含め適正配置の検討を行うとともに、計画的な施設の長寿命化を図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EE852F-AE3F-47F8-A0CF-42AF8B1C05F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DFE912-C170-4FB8-AAEA-868E6DB363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1ECAC6-D7BB-426C-9936-413A8D5160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3CB2A8-B7FE-44AB-9D05-2BBF9DD27BA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38396E-A645-49AB-A112-CDAADE755A7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6EC4E4-AC44-4896-B1F2-A1D514F28C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C068A2-C33C-4636-9401-B3A4CCDF753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91D00B-63AA-41EC-8395-DB6307731E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551184-F6CC-40C2-9DF6-74FAF6D2A7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AB2A50-79F3-40A5-AE99-133D63806C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246,441
244,593
426.01
157,063,195
151,357,527
4,631,981
60,375,435
108,166,883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38BA76-F8CC-4A41-9745-C1B83F6C5CA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9BC17B1-5B55-4DED-8B5E-DF4F24DB74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9292B4-EF0E-4D37-ADD6-3E87B3F5555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E88CB6-7EF7-4386-8662-7EF3A282E90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D7CF40-84C0-42D6-80E4-8DF3A902E5F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425AA46-D1B4-4477-8D61-4BA3C908C04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AB64E0-405D-4372-B0A6-F6C73CFDCA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97A40F-F7AF-4FAA-B924-56813A9D14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0AA501-9451-4D7B-AE44-353696BC5B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59C1B0-BDA8-42FB-8491-7F1C730AB3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AE783E-956D-4D75-96E1-3B519C973B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CBC7B0-D8B4-472B-8FD4-4FCBEF5EE6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5FE76E-9EBB-47B4-B947-0BC5687DE89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8EFCA6-ECDF-47FC-BE5F-2EAB307CCDF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75FE80-851D-408E-9CF3-7792E35507B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FA7D09-B327-4DF5-A0FC-0EAA6D8021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8DB0FD-5122-4437-870E-A7B140AFE6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4F0C03-F87E-4510-82F3-64BBDF03243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344CAB-81FF-454A-977C-BFC8AF4705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9DFA84-6AA7-4FDC-8524-1F54D7D9424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C85567-C5C4-4210-9FB4-4728B9B0F2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9CF744-7643-4F9D-B8C8-F100E05A8B0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8FF00D-D1C3-48C7-89B9-B58D4117A54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9CC08D-001A-452A-B9B0-7755075AFD3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88BB82-2712-4263-BAA0-778B9869DCD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7B8FDC-0E68-439B-9B35-E050C8B169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386D1B-AAA1-42A2-98E3-5644FEF7FF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70174A-84D1-4E73-BD24-95289E75C47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56CD8B-BCC6-443C-B140-40664B93473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9E712E-0939-4755-9698-90B0D7EEE0F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68B1C7-0293-41EF-AF37-F24D3FF5464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5F7858-C179-4E2D-B5E6-C32A5E74CDF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1DA9C1C-76D4-4F28-A31F-E136B0F852B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A93D4E3-BDBD-4515-B41F-F2BC5C695A0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D557047-E1E2-4BFA-B766-4C07C954C9F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8385FE6-5692-48F9-B071-3154A8B8599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893AB7A-DAD5-40FF-8B63-EB0ECB8855A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E8B413B-ADB1-4B81-8A2F-890C0CCACB8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AA7A7F7-3847-4FFF-8370-5CCF69AF242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80DEF4A-39AE-4056-A2F7-EF47909A588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EEBCB03-811A-40D8-BEF1-9FEB823AFB7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385E11E-B3AF-49DE-8162-59E8AFD14BF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7618346-25B9-4796-B25D-877652E519D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B5492B2-C855-436A-8EC8-C3254DF9406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7FE50BC-9403-439E-94C9-5FC7DE4AB7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5BB7AD74-4354-4C9F-9000-BFCE3E7A674A}"/>
            </a:ext>
          </a:extLst>
        </xdr:cNvPr>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a:extLst>
            <a:ext uri="{FF2B5EF4-FFF2-40B4-BE49-F238E27FC236}">
              <a16:creationId xmlns:a16="http://schemas.microsoft.com/office/drawing/2014/main" id="{78AC5F89-73A3-4D31-A73A-1C3F75FD0083}"/>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D2456B7F-63A3-4F7D-BF14-4927E695A28C}"/>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a:extLst>
            <a:ext uri="{FF2B5EF4-FFF2-40B4-BE49-F238E27FC236}">
              <a16:creationId xmlns:a16="http://schemas.microsoft.com/office/drawing/2014/main" id="{1E8A8BB6-2497-4B79-87B5-1E204B44D59A}"/>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A6EB75F6-9900-4C3A-BD4D-549E3C9AD4EE}"/>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10;有形固定資産減価償却率平均値テキスト">
          <a:extLst>
            <a:ext uri="{FF2B5EF4-FFF2-40B4-BE49-F238E27FC236}">
              <a16:creationId xmlns:a16="http://schemas.microsoft.com/office/drawing/2014/main" id="{A602192A-6437-4968-A5DE-C469A5EB6CE2}"/>
            </a:ext>
          </a:extLst>
        </xdr:cNvPr>
        <xdr:cNvSpPr txBox="1"/>
      </xdr:nvSpPr>
      <xdr:spPr>
        <a:xfrm>
          <a:off x="46736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25E66DF2-AE2A-45B0-ABF6-392E3222567D}"/>
            </a:ext>
          </a:extLst>
        </xdr:cNvPr>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A2D1F190-FC2E-4684-BC40-11D0D6158CDB}"/>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A58B9373-542C-43F5-BC50-3102ECB6F5B1}"/>
            </a:ext>
          </a:extLst>
        </xdr:cNvPr>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512DFD51-3EAE-4F92-B906-33D1618E517E}"/>
            </a:ext>
          </a:extLst>
        </xdr:cNvPr>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a:extLst>
            <a:ext uri="{FF2B5EF4-FFF2-40B4-BE49-F238E27FC236}">
              <a16:creationId xmlns:a16="http://schemas.microsoft.com/office/drawing/2014/main" id="{041AD3D7-D766-4754-8A95-790864EBE9A7}"/>
            </a:ext>
          </a:extLst>
        </xdr:cNvPr>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5A0DB1E-4893-44D0-B486-7213CBF21D6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8EC446-6412-4A86-B67A-BC7908E5E37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4B198D4-F07E-4D87-808F-0DEA0144F3C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894E2D8-302E-42C7-B547-4E47E661C05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50CBDBB-ABD7-4EA4-9EE8-8B8A0314069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3" name="楕円 72">
          <a:extLst>
            <a:ext uri="{FF2B5EF4-FFF2-40B4-BE49-F238E27FC236}">
              <a16:creationId xmlns:a16="http://schemas.microsoft.com/office/drawing/2014/main" id="{8C28906C-29CC-494C-B3AF-59ED7B585023}"/>
            </a:ext>
          </a:extLst>
        </xdr:cNvPr>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118127</xdr:rowOff>
    </xdr:from>
    <xdr:ext cx="405111" cy="259045"/>
    <xdr:sp macro="" textlink="">
      <xdr:nvSpPr>
        <xdr:cNvPr id="74" name="【図書館】&#10;有形固定資産減価償却率該当値テキスト">
          <a:extLst>
            <a:ext uri="{FF2B5EF4-FFF2-40B4-BE49-F238E27FC236}">
              <a16:creationId xmlns:a16="http://schemas.microsoft.com/office/drawing/2014/main" id="{C5D38F3F-1E28-4D0A-9096-20F8B83E041A}"/>
            </a:ext>
          </a:extLst>
        </xdr:cNvPr>
        <xdr:cNvSpPr txBox="1"/>
      </xdr:nvSpPr>
      <xdr:spPr>
        <a:xfrm>
          <a:off x="4673600"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75" name="楕円 74">
          <a:extLst>
            <a:ext uri="{FF2B5EF4-FFF2-40B4-BE49-F238E27FC236}">
              <a16:creationId xmlns:a16="http://schemas.microsoft.com/office/drawing/2014/main" id="{186FDCEB-136F-4A7F-AEAF-E015158D2D4F}"/>
            </a:ext>
          </a:extLst>
        </xdr:cNvPr>
        <xdr:cNvSpPr/>
      </xdr:nvSpPr>
      <xdr:spPr>
        <a:xfrm>
          <a:off x="3746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19050</xdr:rowOff>
    </xdr:to>
    <xdr:cxnSp macro="">
      <xdr:nvCxnSpPr>
        <xdr:cNvPr id="76" name="直線コネクタ 75">
          <a:extLst>
            <a:ext uri="{FF2B5EF4-FFF2-40B4-BE49-F238E27FC236}">
              <a16:creationId xmlns:a16="http://schemas.microsoft.com/office/drawing/2014/main" id="{A9F61A37-221D-41B0-885F-88F237A5EDEB}"/>
            </a:ext>
          </a:extLst>
        </xdr:cNvPr>
        <xdr:cNvCxnSpPr/>
      </xdr:nvCxnSpPr>
      <xdr:spPr>
        <a:xfrm>
          <a:off x="3797300" y="632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63500</xdr:rowOff>
    </xdr:from>
    <xdr:to>
      <xdr:col>15</xdr:col>
      <xdr:colOff>101600</xdr:colOff>
      <xdr:row>36</xdr:row>
      <xdr:rowOff>165100</xdr:rowOff>
    </xdr:to>
    <xdr:sp macro="" textlink="">
      <xdr:nvSpPr>
        <xdr:cNvPr id="77" name="楕円 76">
          <a:extLst>
            <a:ext uri="{FF2B5EF4-FFF2-40B4-BE49-F238E27FC236}">
              <a16:creationId xmlns:a16="http://schemas.microsoft.com/office/drawing/2014/main" id="{3EEC6135-AA33-4A2D-80F5-2EA76FA8A59B}"/>
            </a:ext>
          </a:extLst>
        </xdr:cNvPr>
        <xdr:cNvSpPr/>
      </xdr:nvSpPr>
      <xdr:spPr>
        <a:xfrm>
          <a:off x="2857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152400</xdr:rowOff>
    </xdr:to>
    <xdr:cxnSp macro="">
      <xdr:nvCxnSpPr>
        <xdr:cNvPr id="78" name="直線コネクタ 77">
          <a:extLst>
            <a:ext uri="{FF2B5EF4-FFF2-40B4-BE49-F238E27FC236}">
              <a16:creationId xmlns:a16="http://schemas.microsoft.com/office/drawing/2014/main" id="{DEF9773F-431E-4966-B832-0AB7334B1E5D}"/>
            </a:ext>
          </a:extLst>
        </xdr:cNvPr>
        <xdr:cNvCxnSpPr/>
      </xdr:nvCxnSpPr>
      <xdr:spPr>
        <a:xfrm>
          <a:off x="2908300" y="628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9" name="楕円 78">
          <a:extLst>
            <a:ext uri="{FF2B5EF4-FFF2-40B4-BE49-F238E27FC236}">
              <a16:creationId xmlns:a16="http://schemas.microsoft.com/office/drawing/2014/main" id="{402027AE-7117-4F46-8E82-B2DB06356520}"/>
            </a:ext>
          </a:extLst>
        </xdr:cNvPr>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114300</xdr:rowOff>
    </xdr:to>
    <xdr:cxnSp macro="">
      <xdr:nvCxnSpPr>
        <xdr:cNvPr id="80" name="直線コネクタ 79">
          <a:extLst>
            <a:ext uri="{FF2B5EF4-FFF2-40B4-BE49-F238E27FC236}">
              <a16:creationId xmlns:a16="http://schemas.microsoft.com/office/drawing/2014/main" id="{5CF18C92-234C-4D4A-91BB-A40B10BC8DE0}"/>
            </a:ext>
          </a:extLst>
        </xdr:cNvPr>
        <xdr:cNvCxnSpPr/>
      </xdr:nvCxnSpPr>
      <xdr:spPr>
        <a:xfrm>
          <a:off x="2019300" y="624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158750</xdr:rowOff>
    </xdr:from>
    <xdr:to>
      <xdr:col>6</xdr:col>
      <xdr:colOff>38100</xdr:colOff>
      <xdr:row>36</xdr:row>
      <xdr:rowOff>88900</xdr:rowOff>
    </xdr:to>
    <xdr:sp macro="" textlink="">
      <xdr:nvSpPr>
        <xdr:cNvPr id="81" name="楕円 80">
          <a:extLst>
            <a:ext uri="{FF2B5EF4-FFF2-40B4-BE49-F238E27FC236}">
              <a16:creationId xmlns:a16="http://schemas.microsoft.com/office/drawing/2014/main" id="{18E4C18E-9851-4062-A7E6-E0539F15FDE1}"/>
            </a:ext>
          </a:extLst>
        </xdr:cNvPr>
        <xdr:cNvSpPr/>
      </xdr:nvSpPr>
      <xdr:spPr>
        <a:xfrm>
          <a:off x="1079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38100</xdr:rowOff>
    </xdr:from>
    <xdr:to>
      <xdr:col>10</xdr:col>
      <xdr:colOff>114300</xdr:colOff>
      <xdr:row>36</xdr:row>
      <xdr:rowOff>76200</xdr:rowOff>
    </xdr:to>
    <xdr:cxnSp macro="">
      <xdr:nvCxnSpPr>
        <xdr:cNvPr id="82" name="直線コネクタ 81">
          <a:extLst>
            <a:ext uri="{FF2B5EF4-FFF2-40B4-BE49-F238E27FC236}">
              <a16:creationId xmlns:a16="http://schemas.microsoft.com/office/drawing/2014/main" id="{FE7BD304-8260-4A6E-B82B-19667C1BCE5F}"/>
            </a:ext>
          </a:extLst>
        </xdr:cNvPr>
        <xdr:cNvCxnSpPr/>
      </xdr:nvCxnSpPr>
      <xdr:spPr>
        <a:xfrm>
          <a:off x="1130300" y="621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a:extLst>
            <a:ext uri="{FF2B5EF4-FFF2-40B4-BE49-F238E27FC236}">
              <a16:creationId xmlns:a16="http://schemas.microsoft.com/office/drawing/2014/main" id="{6A084BE0-4642-484E-817A-0A9E4D47A39A}"/>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aveValue【図書館】&#10;有形固定資産減価償却率">
          <a:extLst>
            <a:ext uri="{FF2B5EF4-FFF2-40B4-BE49-F238E27FC236}">
              <a16:creationId xmlns:a16="http://schemas.microsoft.com/office/drawing/2014/main" id="{FC5F6C99-8352-4C6D-9BAB-0BCEA71C3C07}"/>
            </a:ext>
          </a:extLst>
        </xdr:cNvPr>
        <xdr:cNvSpPr txBox="1"/>
      </xdr:nvSpPr>
      <xdr:spPr>
        <a:xfrm>
          <a:off x="2705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10;有形固定資産減価償却率">
          <a:extLst>
            <a:ext uri="{FF2B5EF4-FFF2-40B4-BE49-F238E27FC236}">
              <a16:creationId xmlns:a16="http://schemas.microsoft.com/office/drawing/2014/main" id="{D4285A28-9128-4F87-BD0C-4EF8786FB2A9}"/>
            </a:ext>
          </a:extLst>
        </xdr:cNvPr>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10;有形固定資産減価償却率">
          <a:extLst>
            <a:ext uri="{FF2B5EF4-FFF2-40B4-BE49-F238E27FC236}">
              <a16:creationId xmlns:a16="http://schemas.microsoft.com/office/drawing/2014/main" id="{3FF7EC04-B3DD-42A9-B9E2-F3833E53A4BF}"/>
            </a:ext>
          </a:extLst>
        </xdr:cNvPr>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22877</xdr:rowOff>
    </xdr:from>
    <xdr:ext cx="405111" cy="259045"/>
    <xdr:sp macro="" textlink="">
      <xdr:nvSpPr>
        <xdr:cNvPr id="87" name="n_1mainValue【図書館】&#10;有形固定資産減価償却率">
          <a:extLst>
            <a:ext uri="{FF2B5EF4-FFF2-40B4-BE49-F238E27FC236}">
              <a16:creationId xmlns:a16="http://schemas.microsoft.com/office/drawing/2014/main" id="{F707EF44-5531-44D6-9E85-D6C4EB3E057A}"/>
            </a:ext>
          </a:extLst>
        </xdr:cNvPr>
        <xdr:cNvSpPr txBox="1"/>
      </xdr:nvSpPr>
      <xdr:spPr>
        <a:xfrm>
          <a:off x="35820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156227</xdr:rowOff>
    </xdr:from>
    <xdr:ext cx="405111" cy="259045"/>
    <xdr:sp macro="" textlink="">
      <xdr:nvSpPr>
        <xdr:cNvPr id="88" name="n_2mainValue【図書館】&#10;有形固定資産減価償却率">
          <a:extLst>
            <a:ext uri="{FF2B5EF4-FFF2-40B4-BE49-F238E27FC236}">
              <a16:creationId xmlns:a16="http://schemas.microsoft.com/office/drawing/2014/main" id="{65A7720E-2B05-4068-AC42-EFB1F505EC94}"/>
            </a:ext>
          </a:extLst>
        </xdr:cNvPr>
        <xdr:cNvSpPr txBox="1"/>
      </xdr:nvSpPr>
      <xdr:spPr>
        <a:xfrm>
          <a:off x="27057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9" name="n_3mainValue【図書館】&#10;有形固定資産減価償却率">
          <a:extLst>
            <a:ext uri="{FF2B5EF4-FFF2-40B4-BE49-F238E27FC236}">
              <a16:creationId xmlns:a16="http://schemas.microsoft.com/office/drawing/2014/main" id="{622EB7F6-6F8D-49F8-AC28-F055F5DF432F}"/>
            </a:ext>
          </a:extLst>
        </xdr:cNvPr>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80027</xdr:rowOff>
    </xdr:from>
    <xdr:ext cx="405111" cy="259045"/>
    <xdr:sp macro="" textlink="">
      <xdr:nvSpPr>
        <xdr:cNvPr id="90" name="n_4mainValue【図書館】&#10;有形固定資産減価償却率">
          <a:extLst>
            <a:ext uri="{FF2B5EF4-FFF2-40B4-BE49-F238E27FC236}">
              <a16:creationId xmlns:a16="http://schemas.microsoft.com/office/drawing/2014/main" id="{B90E7425-728C-4C7E-8F3C-863F63D0FC7C}"/>
            </a:ext>
          </a:extLst>
        </xdr:cNvPr>
        <xdr:cNvSpPr txBox="1"/>
      </xdr:nvSpPr>
      <xdr:spPr>
        <a:xfrm>
          <a:off x="9277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6B8A55D-00C3-4816-9CC3-5A0592A3651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B661701-86A1-4400-A871-A75AEE5AB8F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29DCBE1-9F6F-4293-B45F-AD76124FDE8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087F90B-51F9-4AF3-B6D1-A6194C6439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BF76159-50B5-4F11-A242-9874AEF887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F61BCB1-A1A4-4EED-96E5-8E32736D32E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9322E53-0C74-41F3-8255-37FCB9976F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624BE94-5CE1-4C8A-92BE-659D1FBF32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2D44B665-20AB-43F2-9D42-5486D2B1E0C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C86A879-A9E3-487C-B760-018ECB5C30F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A486A85-2006-4CF3-8D97-3D2F129F68B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20B5C78-7371-4090-B32F-585136D2555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A73D21C-7EA6-4271-890B-FC88C7C351E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3C58FE77-E0A4-414B-839F-5372367AFBB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A61BEAD-89FB-4ACF-A989-E2CFF27AD6E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C0C0D46C-3532-48A1-B059-DC84493D551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8984312-BA4D-4809-BA9D-0879E4E86FA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F061A622-FD58-4B5E-9D1B-28218486B6C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74EE0F9-29B3-4794-821B-90312B25C2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5672AC13-D3C7-44CF-B563-87957BAABCC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DF31E49-69F5-41FA-AE5C-83071C76BA1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9DAA9A30-6480-468A-8200-7305D99E66E4}"/>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DD71983F-233F-4032-89E4-C1EAEE9803C5}"/>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A5D886B1-E674-4A2B-9A39-21F477D63E66}"/>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092A9DDE-6DEF-4F7F-9E13-B0CEBD02B8F2}"/>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A2444232-57A9-451F-9A2B-0CABAC2F19E9}"/>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A620719D-787A-43FA-B598-94B93C14F5E2}"/>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D1478EC8-11BA-4840-A86A-6161CE2034FE}"/>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2BDD6D6A-F652-4FC0-BD30-D5BACBBF033F}"/>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22778847-0D5D-4A35-9C5F-8B4A700B43F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149D9059-4F23-483A-8E57-BF0A0B4C1439}"/>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a:extLst>
            <a:ext uri="{FF2B5EF4-FFF2-40B4-BE49-F238E27FC236}">
              <a16:creationId xmlns:a16="http://schemas.microsoft.com/office/drawing/2014/main" id="{856FAF69-8ADD-46CE-A2FE-80EE63D9E54A}"/>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CC4E28D-3E51-4EFD-91F9-45B6D7098AF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E0F8808-6728-429A-A558-764F0B6EB62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E5B363-7093-4079-9744-53CC4CB45DB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A03C14-383B-4A68-9E2A-95C26C6B6E6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53706F3-CB48-4792-8701-F4B924ED45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8" name="楕円 127">
          <a:extLst>
            <a:ext uri="{FF2B5EF4-FFF2-40B4-BE49-F238E27FC236}">
              <a16:creationId xmlns:a16="http://schemas.microsoft.com/office/drawing/2014/main" id="{0887069C-EF41-4759-8764-3EE423B49255}"/>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9" name="【図書館】&#10;一人当たり面積該当値テキスト">
          <a:extLst>
            <a:ext uri="{FF2B5EF4-FFF2-40B4-BE49-F238E27FC236}">
              <a16:creationId xmlns:a16="http://schemas.microsoft.com/office/drawing/2014/main" id="{4F03170A-873D-49D7-8112-A61A8B31C1B0}"/>
            </a:ext>
          </a:extLst>
        </xdr:cNvPr>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0" name="楕円 129">
          <a:extLst>
            <a:ext uri="{FF2B5EF4-FFF2-40B4-BE49-F238E27FC236}">
              <a16:creationId xmlns:a16="http://schemas.microsoft.com/office/drawing/2014/main" id="{F1778CF9-B2F4-446B-A0B4-4D5D8388D7C6}"/>
            </a:ext>
          </a:extLst>
        </xdr:cNvPr>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31" name="直線コネクタ 130">
          <a:extLst>
            <a:ext uri="{FF2B5EF4-FFF2-40B4-BE49-F238E27FC236}">
              <a16:creationId xmlns:a16="http://schemas.microsoft.com/office/drawing/2014/main" id="{6995FA5D-BF63-41DE-BD3B-579CC2763F9D}"/>
            </a:ext>
          </a:extLst>
        </xdr:cNvPr>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2" name="楕円 131">
          <a:extLst>
            <a:ext uri="{FF2B5EF4-FFF2-40B4-BE49-F238E27FC236}">
              <a16:creationId xmlns:a16="http://schemas.microsoft.com/office/drawing/2014/main" id="{25BF93A7-E854-4A6F-AD95-1968767449B7}"/>
            </a:ext>
          </a:extLst>
        </xdr:cNvPr>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3" name="直線コネクタ 132">
          <a:extLst>
            <a:ext uri="{FF2B5EF4-FFF2-40B4-BE49-F238E27FC236}">
              <a16:creationId xmlns:a16="http://schemas.microsoft.com/office/drawing/2014/main" id="{750D490A-16E9-46C0-B7F6-B6314F48683E}"/>
            </a:ext>
          </a:extLst>
        </xdr:cNvPr>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4" name="楕円 133">
          <a:extLst>
            <a:ext uri="{FF2B5EF4-FFF2-40B4-BE49-F238E27FC236}">
              <a16:creationId xmlns:a16="http://schemas.microsoft.com/office/drawing/2014/main" id="{F5AA1806-6C88-4369-B69F-8A9CC8ED7F96}"/>
            </a:ext>
          </a:extLst>
        </xdr:cNvPr>
        <xdr:cNvSpPr/>
      </xdr:nvSpPr>
      <xdr:spPr>
        <a:xfrm>
          <a:off x="781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167640</xdr:rowOff>
    </xdr:to>
    <xdr:cxnSp macro="">
      <xdr:nvCxnSpPr>
        <xdr:cNvPr id="135" name="直線コネクタ 134">
          <a:extLst>
            <a:ext uri="{FF2B5EF4-FFF2-40B4-BE49-F238E27FC236}">
              <a16:creationId xmlns:a16="http://schemas.microsoft.com/office/drawing/2014/main" id="{3827CB1F-7074-46D3-9C23-5B4554762B50}"/>
            </a:ext>
          </a:extLst>
        </xdr:cNvPr>
        <xdr:cNvCxnSpPr/>
      </xdr:nvCxnSpPr>
      <xdr:spPr>
        <a:xfrm flipV="1">
          <a:off x="7861300" y="665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6" name="楕円 135">
          <a:extLst>
            <a:ext uri="{FF2B5EF4-FFF2-40B4-BE49-F238E27FC236}">
              <a16:creationId xmlns:a16="http://schemas.microsoft.com/office/drawing/2014/main" id="{308182F5-9847-4CBF-888A-7732C78177C1}"/>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167640</xdr:rowOff>
    </xdr:from>
    <xdr:to>
      <xdr:col>41</xdr:col>
      <xdr:colOff>50800</xdr:colOff>
      <xdr:row>38</xdr:row>
      <xdr:rowOff>167640</xdr:rowOff>
    </xdr:to>
    <xdr:cxnSp macro="">
      <xdr:nvCxnSpPr>
        <xdr:cNvPr id="137" name="直線コネクタ 136">
          <a:extLst>
            <a:ext uri="{FF2B5EF4-FFF2-40B4-BE49-F238E27FC236}">
              <a16:creationId xmlns:a16="http://schemas.microsoft.com/office/drawing/2014/main" id="{6E33E861-D65B-4550-BBB0-2B644419D3F7}"/>
            </a:ext>
          </a:extLst>
        </xdr:cNvPr>
        <xdr:cNvCxnSpPr/>
      </xdr:nvCxnSpPr>
      <xdr:spPr>
        <a:xfrm>
          <a:off x="6972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a:extLst>
            <a:ext uri="{FF2B5EF4-FFF2-40B4-BE49-F238E27FC236}">
              <a16:creationId xmlns:a16="http://schemas.microsoft.com/office/drawing/2014/main" id="{F53775D1-EE4B-4460-B9FD-23F9705C3632}"/>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2995790B-E196-41F2-9386-448BDA9EE43C}"/>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02329D8C-99C7-4CD7-AC8A-D4FF54201A18}"/>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1" name="n_4aveValue【図書館】&#10;一人当たり面積">
          <a:extLst>
            <a:ext uri="{FF2B5EF4-FFF2-40B4-BE49-F238E27FC236}">
              <a16:creationId xmlns:a16="http://schemas.microsoft.com/office/drawing/2014/main" id="{19879DA1-8E01-4197-9E41-32313B2E5E54}"/>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42" name="n_1mainValue【図書館】&#10;一人当たり面積">
          <a:extLst>
            <a:ext uri="{FF2B5EF4-FFF2-40B4-BE49-F238E27FC236}">
              <a16:creationId xmlns:a16="http://schemas.microsoft.com/office/drawing/2014/main" id="{0BE302F5-B3D5-4168-A3BB-4856063031F2}"/>
            </a:ext>
          </a:extLst>
        </xdr:cNvPr>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3" name="n_2mainValue【図書館】&#10;一人当たり面積">
          <a:extLst>
            <a:ext uri="{FF2B5EF4-FFF2-40B4-BE49-F238E27FC236}">
              <a16:creationId xmlns:a16="http://schemas.microsoft.com/office/drawing/2014/main" id="{A9D7AFBC-C64F-46D0-B895-C740C90C13D6}"/>
            </a:ext>
          </a:extLst>
        </xdr:cNvPr>
        <xdr:cNvSpPr txBox="1"/>
      </xdr:nvSpPr>
      <xdr:spPr>
        <a:xfrm>
          <a:off x="8515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4" name="n_3mainValue【図書館】&#10;一人当たり面積">
          <a:extLst>
            <a:ext uri="{FF2B5EF4-FFF2-40B4-BE49-F238E27FC236}">
              <a16:creationId xmlns:a16="http://schemas.microsoft.com/office/drawing/2014/main" id="{4CD77354-7637-4B79-B072-522D6F01CB44}"/>
            </a:ext>
          </a:extLst>
        </xdr:cNvPr>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45" name="n_4mainValue【図書館】&#10;一人当たり面積">
          <a:extLst>
            <a:ext uri="{FF2B5EF4-FFF2-40B4-BE49-F238E27FC236}">
              <a16:creationId xmlns:a16="http://schemas.microsoft.com/office/drawing/2014/main" id="{8E4DE90A-A689-464F-A91E-D50CCF4804EF}"/>
            </a:ext>
          </a:extLst>
        </xdr:cNvPr>
        <xdr:cNvSpPr txBox="1"/>
      </xdr:nvSpPr>
      <xdr:spPr>
        <a:xfrm>
          <a:off x="6737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E455030-E07E-46D0-A4D1-FCDE4D3C03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49F8A5B-7D44-4205-A8C8-55D251355E7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62F7B42-AF40-4859-8E69-14E1680A9BD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F3C7164-8A62-4AA2-892E-A756A968A4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C6FCF76-4A00-4530-B0F5-3655EC3D59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2E5C823-BFEA-4B1F-8328-E7844B740B1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3100818-3E2B-4B51-B0F1-2ADB1336AE8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1D43199-F0E8-43FB-8D67-1E28040AE27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CF5A19C-F898-4473-93B1-D28457C0CB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CA37FCA-0708-4218-ACE7-EE0B86F4988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46CA1C8-25E0-4887-B1CC-75C4FFDDD46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106AE87-1FA2-473B-AAAA-673BEDE39EF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1F87D15-2892-4212-A0B6-4AA61DC9BAD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B66DDC1-BE4A-450D-A142-18889A1CAF2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62</xdr:row>
      <xdr:rowOff>4734</xdr:rowOff>
    </xdr:from>
    <xdr:ext cx="467179" cy="259045"/>
    <xdr:sp macro="" textlink="">
      <xdr:nvSpPr>
        <xdr:cNvPr id="160" name="テキスト ボックス 159">
          <a:extLst>
            <a:ext uri="{FF2B5EF4-FFF2-40B4-BE49-F238E27FC236}">
              <a16:creationId xmlns:a16="http://schemas.microsoft.com/office/drawing/2014/main" id="{6DFAE165-3CC2-4874-A939-7EC072FEF84E}"/>
            </a:ext>
          </a:extLst>
        </xdr:cNvPr>
        <xdr:cNvSpPr txBox="1"/>
      </xdr:nvSpPr>
      <xdr:spPr>
        <a:xfrm>
          <a:off x="294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0981938-00F1-41F2-9B58-C8A524F74B8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21062</xdr:rowOff>
    </xdr:from>
    <xdr:ext cx="467179" cy="259045"/>
    <xdr:sp macro="" textlink="">
      <xdr:nvSpPr>
        <xdr:cNvPr id="162" name="テキスト ボックス 161">
          <a:extLst>
            <a:ext uri="{FF2B5EF4-FFF2-40B4-BE49-F238E27FC236}">
              <a16:creationId xmlns:a16="http://schemas.microsoft.com/office/drawing/2014/main" id="{CECF0F58-1882-420C-8DFA-7DD0F35F914A}"/>
            </a:ext>
          </a:extLst>
        </xdr:cNvPr>
        <xdr:cNvSpPr txBox="1"/>
      </xdr:nvSpPr>
      <xdr:spPr>
        <a:xfrm>
          <a:off x="294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1ED4CB9-AEAF-4EFC-848E-117C37CFAB6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9C9719A-6890-45DF-9090-38F84FD22AA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B54C23E-A7CF-4C3F-A327-52F7B06A4AE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CAB4316-C79D-4EBC-AF77-5214988D87C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89E0694-86D5-46ED-80C3-94F3CD85519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5C9C5BF4-92BF-47C3-AB76-65A047E3DAF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DFD26E6-A8EF-477A-AEE1-747E6FCA2F8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B2356A75-A082-458B-AF95-CD6BD47C854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3905883-4408-47E1-A16E-D3F42337CD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153488</xdr:rowOff>
    </xdr:from>
    <xdr:to>
      <xdr:col>24</xdr:col>
      <xdr:colOff>62865</xdr:colOff>
      <xdr:row>59</xdr:row>
      <xdr:rowOff>40822</xdr:rowOff>
    </xdr:to>
    <xdr:cxnSp macro="">
      <xdr:nvCxnSpPr>
        <xdr:cNvPr id="172" name="直線コネクタ 171">
          <a:extLst>
            <a:ext uri="{FF2B5EF4-FFF2-40B4-BE49-F238E27FC236}">
              <a16:creationId xmlns:a16="http://schemas.microsoft.com/office/drawing/2014/main" id="{AA01658C-8313-48A6-9B17-4344FED2C67E}"/>
            </a:ext>
          </a:extLst>
        </xdr:cNvPr>
        <xdr:cNvCxnSpPr/>
      </xdr:nvCxnSpPr>
      <xdr:spPr>
        <a:xfrm flipV="1">
          <a:off x="4634865" y="9411788"/>
          <a:ext cx="0" cy="74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44649</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FBDABAC9-3DE2-4062-BF5F-342819186EEE}"/>
            </a:ext>
          </a:extLst>
        </xdr:cNvPr>
        <xdr:cNvSpPr txBox="1"/>
      </xdr:nvSpPr>
      <xdr:spPr>
        <a:xfrm>
          <a:off x="4673600" y="1016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40822</xdr:rowOff>
    </xdr:from>
    <xdr:to>
      <xdr:col>24</xdr:col>
      <xdr:colOff>152400</xdr:colOff>
      <xdr:row>59</xdr:row>
      <xdr:rowOff>40822</xdr:rowOff>
    </xdr:to>
    <xdr:cxnSp macro="">
      <xdr:nvCxnSpPr>
        <xdr:cNvPr id="174" name="直線コネクタ 173">
          <a:extLst>
            <a:ext uri="{FF2B5EF4-FFF2-40B4-BE49-F238E27FC236}">
              <a16:creationId xmlns:a16="http://schemas.microsoft.com/office/drawing/2014/main" id="{82A1D740-127F-4B38-8E91-E43070B29DA3}"/>
            </a:ext>
          </a:extLst>
        </xdr:cNvPr>
        <xdr:cNvCxnSpPr/>
      </xdr:nvCxnSpPr>
      <xdr:spPr>
        <a:xfrm>
          <a:off x="4546600" y="1015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100165</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CF4629D4-7EBB-4005-B862-2A761089B1E6}"/>
            </a:ext>
          </a:extLst>
        </xdr:cNvPr>
        <xdr:cNvSpPr txBox="1"/>
      </xdr:nvSpPr>
      <xdr:spPr>
        <a:xfrm>
          <a:off x="4673600" y="918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153488</xdr:rowOff>
    </xdr:from>
    <xdr:to>
      <xdr:col>24</xdr:col>
      <xdr:colOff>152400</xdr:colOff>
      <xdr:row>54</xdr:row>
      <xdr:rowOff>153488</xdr:rowOff>
    </xdr:to>
    <xdr:cxnSp macro="">
      <xdr:nvCxnSpPr>
        <xdr:cNvPr id="176" name="直線コネクタ 175">
          <a:extLst>
            <a:ext uri="{FF2B5EF4-FFF2-40B4-BE49-F238E27FC236}">
              <a16:creationId xmlns:a16="http://schemas.microsoft.com/office/drawing/2014/main" id="{12000F1B-5DD6-4E4E-AFE2-60C9AD054906}"/>
            </a:ext>
          </a:extLst>
        </xdr:cNvPr>
        <xdr:cNvCxnSpPr/>
      </xdr:nvCxnSpPr>
      <xdr:spPr>
        <a:xfrm>
          <a:off x="4546600" y="941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91820</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95C7A304-D2AF-47BA-9C87-F00CE972278A}"/>
            </a:ext>
          </a:extLst>
        </xdr:cNvPr>
        <xdr:cNvSpPr txBox="1"/>
      </xdr:nvSpPr>
      <xdr:spPr>
        <a:xfrm>
          <a:off x="4673600" y="9521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68943</xdr:rowOff>
    </xdr:from>
    <xdr:to>
      <xdr:col>24</xdr:col>
      <xdr:colOff>114300</xdr:colOff>
      <xdr:row>56</xdr:row>
      <xdr:rowOff>170543</xdr:rowOff>
    </xdr:to>
    <xdr:sp macro="" textlink="">
      <xdr:nvSpPr>
        <xdr:cNvPr id="178" name="フローチャート: 判断 177">
          <a:extLst>
            <a:ext uri="{FF2B5EF4-FFF2-40B4-BE49-F238E27FC236}">
              <a16:creationId xmlns:a16="http://schemas.microsoft.com/office/drawing/2014/main" id="{A6D979AC-10DB-457E-BC8F-C1DA36F79433}"/>
            </a:ext>
          </a:extLst>
        </xdr:cNvPr>
        <xdr:cNvSpPr/>
      </xdr:nvSpPr>
      <xdr:spPr>
        <a:xfrm>
          <a:off x="4584700" y="967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56</xdr:row>
      <xdr:rowOff>61323</xdr:rowOff>
    </xdr:from>
    <xdr:to>
      <xdr:col>20</xdr:col>
      <xdr:colOff>38100</xdr:colOff>
      <xdr:row>56</xdr:row>
      <xdr:rowOff>162923</xdr:rowOff>
    </xdr:to>
    <xdr:sp macro="" textlink="">
      <xdr:nvSpPr>
        <xdr:cNvPr id="179" name="フローチャート: 判断 178">
          <a:extLst>
            <a:ext uri="{FF2B5EF4-FFF2-40B4-BE49-F238E27FC236}">
              <a16:creationId xmlns:a16="http://schemas.microsoft.com/office/drawing/2014/main" id="{522CE080-7C03-46C2-BCC4-8677E59616A0}"/>
            </a:ext>
          </a:extLst>
        </xdr:cNvPr>
        <xdr:cNvSpPr/>
      </xdr:nvSpPr>
      <xdr:spPr>
        <a:xfrm>
          <a:off x="3746500" y="966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58057</xdr:rowOff>
    </xdr:from>
    <xdr:to>
      <xdr:col>15</xdr:col>
      <xdr:colOff>101600</xdr:colOff>
      <xdr:row>56</xdr:row>
      <xdr:rowOff>159657</xdr:rowOff>
    </xdr:to>
    <xdr:sp macro="" textlink="">
      <xdr:nvSpPr>
        <xdr:cNvPr id="180" name="フローチャート: 判断 179">
          <a:extLst>
            <a:ext uri="{FF2B5EF4-FFF2-40B4-BE49-F238E27FC236}">
              <a16:creationId xmlns:a16="http://schemas.microsoft.com/office/drawing/2014/main" id="{448CD47D-AF0F-4DB5-888F-B9AF25CBFE91}"/>
            </a:ext>
          </a:extLst>
        </xdr:cNvPr>
        <xdr:cNvSpPr/>
      </xdr:nvSpPr>
      <xdr:spPr>
        <a:xfrm>
          <a:off x="2857500" y="96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36285</xdr:rowOff>
    </xdr:from>
    <xdr:to>
      <xdr:col>10</xdr:col>
      <xdr:colOff>165100</xdr:colOff>
      <xdr:row>56</xdr:row>
      <xdr:rowOff>137885</xdr:rowOff>
    </xdr:to>
    <xdr:sp macro="" textlink="">
      <xdr:nvSpPr>
        <xdr:cNvPr id="181" name="フローチャート: 判断 180">
          <a:extLst>
            <a:ext uri="{FF2B5EF4-FFF2-40B4-BE49-F238E27FC236}">
              <a16:creationId xmlns:a16="http://schemas.microsoft.com/office/drawing/2014/main" id="{F81E4C43-B12F-4A00-A03A-8FE1058994D9}"/>
            </a:ext>
          </a:extLst>
        </xdr:cNvPr>
        <xdr:cNvSpPr/>
      </xdr:nvSpPr>
      <xdr:spPr>
        <a:xfrm>
          <a:off x="1968500" y="963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37374</xdr:rowOff>
    </xdr:from>
    <xdr:to>
      <xdr:col>6</xdr:col>
      <xdr:colOff>38100</xdr:colOff>
      <xdr:row>56</xdr:row>
      <xdr:rowOff>138974</xdr:rowOff>
    </xdr:to>
    <xdr:sp macro="" textlink="">
      <xdr:nvSpPr>
        <xdr:cNvPr id="182" name="フローチャート: 判断 181">
          <a:extLst>
            <a:ext uri="{FF2B5EF4-FFF2-40B4-BE49-F238E27FC236}">
              <a16:creationId xmlns:a16="http://schemas.microsoft.com/office/drawing/2014/main" id="{4CEBACC8-67A9-40E4-AAB3-F0CF0D479365}"/>
            </a:ext>
          </a:extLst>
        </xdr:cNvPr>
        <xdr:cNvSpPr/>
      </xdr:nvSpPr>
      <xdr:spPr>
        <a:xfrm>
          <a:off x="1079500" y="963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9C75878-E8B9-42F5-9EEC-4ADA48DF4C1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DC18DAB-2A20-4F4D-A9FA-1BF93C166E1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CEAE80-8A3E-46E3-8336-97909FE827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B8BDD72-28F6-4C84-9E30-8AC88FDD73B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1E27A15-1CED-43B2-8491-BB59816C8BE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62412</xdr:rowOff>
    </xdr:from>
    <xdr:to>
      <xdr:col>24</xdr:col>
      <xdr:colOff>114300</xdr:colOff>
      <xdr:row>58</xdr:row>
      <xdr:rowOff>164012</xdr:rowOff>
    </xdr:to>
    <xdr:sp macro="" textlink="">
      <xdr:nvSpPr>
        <xdr:cNvPr id="188" name="楕円 187">
          <a:extLst>
            <a:ext uri="{FF2B5EF4-FFF2-40B4-BE49-F238E27FC236}">
              <a16:creationId xmlns:a16="http://schemas.microsoft.com/office/drawing/2014/main" id="{006737A4-5E1B-4CAD-AE06-3A2977514ACE}"/>
            </a:ext>
          </a:extLst>
        </xdr:cNvPr>
        <xdr:cNvSpPr/>
      </xdr:nvSpPr>
      <xdr:spPr>
        <a:xfrm>
          <a:off x="45847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148789</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1C678E3F-3010-4DAD-9B7B-7F6DED254862}"/>
            </a:ext>
          </a:extLst>
        </xdr:cNvPr>
        <xdr:cNvSpPr txBox="1"/>
      </xdr:nvSpPr>
      <xdr:spPr>
        <a:xfrm>
          <a:off x="4673600" y="9921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40640</xdr:rowOff>
    </xdr:from>
    <xdr:to>
      <xdr:col>20</xdr:col>
      <xdr:colOff>38100</xdr:colOff>
      <xdr:row>58</xdr:row>
      <xdr:rowOff>142240</xdr:rowOff>
    </xdr:to>
    <xdr:sp macro="" textlink="">
      <xdr:nvSpPr>
        <xdr:cNvPr id="190" name="楕円 189">
          <a:extLst>
            <a:ext uri="{FF2B5EF4-FFF2-40B4-BE49-F238E27FC236}">
              <a16:creationId xmlns:a16="http://schemas.microsoft.com/office/drawing/2014/main" id="{90F5CE43-6CA4-4E9F-9155-96BE58E235AA}"/>
            </a:ext>
          </a:extLst>
        </xdr:cNvPr>
        <xdr:cNvSpPr/>
      </xdr:nvSpPr>
      <xdr:spPr>
        <a:xfrm>
          <a:off x="3746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91440</xdr:rowOff>
    </xdr:from>
    <xdr:to>
      <xdr:col>24</xdr:col>
      <xdr:colOff>63500</xdr:colOff>
      <xdr:row>58</xdr:row>
      <xdr:rowOff>113212</xdr:rowOff>
    </xdr:to>
    <xdr:cxnSp macro="">
      <xdr:nvCxnSpPr>
        <xdr:cNvPr id="191" name="直線コネクタ 190">
          <a:extLst>
            <a:ext uri="{FF2B5EF4-FFF2-40B4-BE49-F238E27FC236}">
              <a16:creationId xmlns:a16="http://schemas.microsoft.com/office/drawing/2014/main" id="{7C3D8C1B-F630-4A92-A0DA-9571CB2D843A}"/>
            </a:ext>
          </a:extLst>
        </xdr:cNvPr>
        <xdr:cNvCxnSpPr/>
      </xdr:nvCxnSpPr>
      <xdr:spPr>
        <a:xfrm>
          <a:off x="3797300" y="1003554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19957</xdr:rowOff>
    </xdr:from>
    <xdr:to>
      <xdr:col>15</xdr:col>
      <xdr:colOff>101600</xdr:colOff>
      <xdr:row>58</xdr:row>
      <xdr:rowOff>121557</xdr:rowOff>
    </xdr:to>
    <xdr:sp macro="" textlink="">
      <xdr:nvSpPr>
        <xdr:cNvPr id="192" name="楕円 191">
          <a:extLst>
            <a:ext uri="{FF2B5EF4-FFF2-40B4-BE49-F238E27FC236}">
              <a16:creationId xmlns:a16="http://schemas.microsoft.com/office/drawing/2014/main" id="{F2F79061-0630-4DF0-B674-B44475C8E254}"/>
            </a:ext>
          </a:extLst>
        </xdr:cNvPr>
        <xdr:cNvSpPr/>
      </xdr:nvSpPr>
      <xdr:spPr>
        <a:xfrm>
          <a:off x="2857500" y="99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70757</xdr:rowOff>
    </xdr:from>
    <xdr:to>
      <xdr:col>19</xdr:col>
      <xdr:colOff>177800</xdr:colOff>
      <xdr:row>58</xdr:row>
      <xdr:rowOff>91440</xdr:rowOff>
    </xdr:to>
    <xdr:cxnSp macro="">
      <xdr:nvCxnSpPr>
        <xdr:cNvPr id="193" name="直線コネクタ 192">
          <a:extLst>
            <a:ext uri="{FF2B5EF4-FFF2-40B4-BE49-F238E27FC236}">
              <a16:creationId xmlns:a16="http://schemas.microsoft.com/office/drawing/2014/main" id="{C9E40C91-6199-43F9-850A-12C83A3FFE12}"/>
            </a:ext>
          </a:extLst>
        </xdr:cNvPr>
        <xdr:cNvCxnSpPr/>
      </xdr:nvCxnSpPr>
      <xdr:spPr>
        <a:xfrm>
          <a:off x="2908300" y="1001485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169635</xdr:rowOff>
    </xdr:from>
    <xdr:to>
      <xdr:col>10</xdr:col>
      <xdr:colOff>165100</xdr:colOff>
      <xdr:row>58</xdr:row>
      <xdr:rowOff>99785</xdr:rowOff>
    </xdr:to>
    <xdr:sp macro="" textlink="">
      <xdr:nvSpPr>
        <xdr:cNvPr id="194" name="楕円 193">
          <a:extLst>
            <a:ext uri="{FF2B5EF4-FFF2-40B4-BE49-F238E27FC236}">
              <a16:creationId xmlns:a16="http://schemas.microsoft.com/office/drawing/2014/main" id="{BF0F7375-6954-4C97-BBAD-2F27AD59CB6E}"/>
            </a:ext>
          </a:extLst>
        </xdr:cNvPr>
        <xdr:cNvSpPr/>
      </xdr:nvSpPr>
      <xdr:spPr>
        <a:xfrm>
          <a:off x="1968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48985</xdr:rowOff>
    </xdr:from>
    <xdr:to>
      <xdr:col>15</xdr:col>
      <xdr:colOff>50800</xdr:colOff>
      <xdr:row>58</xdr:row>
      <xdr:rowOff>70757</xdr:rowOff>
    </xdr:to>
    <xdr:cxnSp macro="">
      <xdr:nvCxnSpPr>
        <xdr:cNvPr id="195" name="直線コネクタ 194">
          <a:extLst>
            <a:ext uri="{FF2B5EF4-FFF2-40B4-BE49-F238E27FC236}">
              <a16:creationId xmlns:a16="http://schemas.microsoft.com/office/drawing/2014/main" id="{87BAA10D-EEAF-4E84-84C4-4422220E24B1}"/>
            </a:ext>
          </a:extLst>
        </xdr:cNvPr>
        <xdr:cNvCxnSpPr/>
      </xdr:nvCxnSpPr>
      <xdr:spPr>
        <a:xfrm>
          <a:off x="2019300" y="99930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28122</xdr:rowOff>
    </xdr:from>
    <xdr:to>
      <xdr:col>6</xdr:col>
      <xdr:colOff>38100</xdr:colOff>
      <xdr:row>63</xdr:row>
      <xdr:rowOff>129722</xdr:rowOff>
    </xdr:to>
    <xdr:sp macro="" textlink="">
      <xdr:nvSpPr>
        <xdr:cNvPr id="196" name="楕円 195">
          <a:extLst>
            <a:ext uri="{FF2B5EF4-FFF2-40B4-BE49-F238E27FC236}">
              <a16:creationId xmlns:a16="http://schemas.microsoft.com/office/drawing/2014/main" id="{3C698C70-A368-467D-9393-A50F3B77D600}"/>
            </a:ext>
          </a:extLst>
        </xdr:cNvPr>
        <xdr:cNvSpPr/>
      </xdr:nvSpPr>
      <xdr:spPr>
        <a:xfrm>
          <a:off x="1079500" y="1082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48985</xdr:rowOff>
    </xdr:from>
    <xdr:to>
      <xdr:col>10</xdr:col>
      <xdr:colOff>114300</xdr:colOff>
      <xdr:row>63</xdr:row>
      <xdr:rowOff>78922</xdr:rowOff>
    </xdr:to>
    <xdr:cxnSp macro="">
      <xdr:nvCxnSpPr>
        <xdr:cNvPr id="197" name="直線コネクタ 196">
          <a:extLst>
            <a:ext uri="{FF2B5EF4-FFF2-40B4-BE49-F238E27FC236}">
              <a16:creationId xmlns:a16="http://schemas.microsoft.com/office/drawing/2014/main" id="{20B13236-6124-437B-AFBE-84BFF8128D86}"/>
            </a:ext>
          </a:extLst>
        </xdr:cNvPr>
        <xdr:cNvCxnSpPr/>
      </xdr:nvCxnSpPr>
      <xdr:spPr>
        <a:xfrm flipV="1">
          <a:off x="1130300" y="9993085"/>
          <a:ext cx="889000" cy="88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8000</xdr:rowOff>
    </xdr:from>
    <xdr:ext cx="405111" cy="259045"/>
    <xdr:sp macro="" textlink="">
      <xdr:nvSpPr>
        <xdr:cNvPr id="198" name="n_1aveValue【体育館・プール】&#10;有形固定資産減価償却率">
          <a:extLst>
            <a:ext uri="{FF2B5EF4-FFF2-40B4-BE49-F238E27FC236}">
              <a16:creationId xmlns:a16="http://schemas.microsoft.com/office/drawing/2014/main" id="{522146EF-3265-40EC-BA57-9F58E2432A04}"/>
            </a:ext>
          </a:extLst>
        </xdr:cNvPr>
        <xdr:cNvSpPr txBox="1"/>
      </xdr:nvSpPr>
      <xdr:spPr>
        <a:xfrm>
          <a:off x="3582044" y="943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4734</xdr:rowOff>
    </xdr:from>
    <xdr:ext cx="405111" cy="259045"/>
    <xdr:sp macro="" textlink="">
      <xdr:nvSpPr>
        <xdr:cNvPr id="199" name="n_2aveValue【体育館・プール】&#10;有形固定資産減価償却率">
          <a:extLst>
            <a:ext uri="{FF2B5EF4-FFF2-40B4-BE49-F238E27FC236}">
              <a16:creationId xmlns:a16="http://schemas.microsoft.com/office/drawing/2014/main" id="{3C560370-A290-4E3B-8271-3DC2EE51A808}"/>
            </a:ext>
          </a:extLst>
        </xdr:cNvPr>
        <xdr:cNvSpPr txBox="1"/>
      </xdr:nvSpPr>
      <xdr:spPr>
        <a:xfrm>
          <a:off x="2705744" y="943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154412</xdr:rowOff>
    </xdr:from>
    <xdr:ext cx="405111" cy="259045"/>
    <xdr:sp macro="" textlink="">
      <xdr:nvSpPr>
        <xdr:cNvPr id="200" name="n_3aveValue【体育館・プール】&#10;有形固定資産減価償却率">
          <a:extLst>
            <a:ext uri="{FF2B5EF4-FFF2-40B4-BE49-F238E27FC236}">
              <a16:creationId xmlns:a16="http://schemas.microsoft.com/office/drawing/2014/main" id="{666E75BE-3B6D-4380-9644-5B7DCF6CBC58}"/>
            </a:ext>
          </a:extLst>
        </xdr:cNvPr>
        <xdr:cNvSpPr txBox="1"/>
      </xdr:nvSpPr>
      <xdr:spPr>
        <a:xfrm>
          <a:off x="1816744" y="941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155501</xdr:rowOff>
    </xdr:from>
    <xdr:ext cx="405111" cy="259045"/>
    <xdr:sp macro="" textlink="">
      <xdr:nvSpPr>
        <xdr:cNvPr id="201" name="n_4aveValue【体育館・プール】&#10;有形固定資産減価償却率">
          <a:extLst>
            <a:ext uri="{FF2B5EF4-FFF2-40B4-BE49-F238E27FC236}">
              <a16:creationId xmlns:a16="http://schemas.microsoft.com/office/drawing/2014/main" id="{E3EC777D-00DA-46AF-923F-D6BE8FDDBF53}"/>
            </a:ext>
          </a:extLst>
        </xdr:cNvPr>
        <xdr:cNvSpPr txBox="1"/>
      </xdr:nvSpPr>
      <xdr:spPr>
        <a:xfrm>
          <a:off x="927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133367</xdr:rowOff>
    </xdr:from>
    <xdr:ext cx="405111" cy="259045"/>
    <xdr:sp macro="" textlink="">
      <xdr:nvSpPr>
        <xdr:cNvPr id="202" name="n_1mainValue【体育館・プール】&#10;有形固定資産減価償却率">
          <a:extLst>
            <a:ext uri="{FF2B5EF4-FFF2-40B4-BE49-F238E27FC236}">
              <a16:creationId xmlns:a16="http://schemas.microsoft.com/office/drawing/2014/main" id="{F51FA062-0847-42CD-A1BD-50F406D7FB8D}"/>
            </a:ext>
          </a:extLst>
        </xdr:cNvPr>
        <xdr:cNvSpPr txBox="1"/>
      </xdr:nvSpPr>
      <xdr:spPr>
        <a:xfrm>
          <a:off x="35820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112684</xdr:rowOff>
    </xdr:from>
    <xdr:ext cx="405111" cy="259045"/>
    <xdr:sp macro="" textlink="">
      <xdr:nvSpPr>
        <xdr:cNvPr id="203" name="n_2mainValue【体育館・プール】&#10;有形固定資産減価償却率">
          <a:extLst>
            <a:ext uri="{FF2B5EF4-FFF2-40B4-BE49-F238E27FC236}">
              <a16:creationId xmlns:a16="http://schemas.microsoft.com/office/drawing/2014/main" id="{95D4D53E-8001-41FD-90E6-235F93644F84}"/>
            </a:ext>
          </a:extLst>
        </xdr:cNvPr>
        <xdr:cNvSpPr txBox="1"/>
      </xdr:nvSpPr>
      <xdr:spPr>
        <a:xfrm>
          <a:off x="2705744" y="1005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90912</xdr:rowOff>
    </xdr:from>
    <xdr:ext cx="405111" cy="259045"/>
    <xdr:sp macro="" textlink="">
      <xdr:nvSpPr>
        <xdr:cNvPr id="204" name="n_3mainValue【体育館・プール】&#10;有形固定資産減価償却率">
          <a:extLst>
            <a:ext uri="{FF2B5EF4-FFF2-40B4-BE49-F238E27FC236}">
              <a16:creationId xmlns:a16="http://schemas.microsoft.com/office/drawing/2014/main" id="{CA8F9B40-25DC-4AB9-A56F-F226BCFEAED1}"/>
            </a:ext>
          </a:extLst>
        </xdr:cNvPr>
        <xdr:cNvSpPr txBox="1"/>
      </xdr:nvSpPr>
      <xdr:spPr>
        <a:xfrm>
          <a:off x="1816744" y="1003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63</xdr:row>
      <xdr:rowOff>120849</xdr:rowOff>
    </xdr:from>
    <xdr:ext cx="469744" cy="259045"/>
    <xdr:sp macro="" textlink="">
      <xdr:nvSpPr>
        <xdr:cNvPr id="205" name="n_4mainValue【体育館・プール】&#10;有形固定資産減価償却率">
          <a:extLst>
            <a:ext uri="{FF2B5EF4-FFF2-40B4-BE49-F238E27FC236}">
              <a16:creationId xmlns:a16="http://schemas.microsoft.com/office/drawing/2014/main" id="{A86B4873-6DA4-4E1A-949C-B80489789673}"/>
            </a:ext>
          </a:extLst>
        </xdr:cNvPr>
        <xdr:cNvSpPr txBox="1"/>
      </xdr:nvSpPr>
      <xdr:spPr>
        <a:xfrm>
          <a:off x="895427" y="1092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A2E29F1-8065-48CD-B826-52CF90ECC9E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2E33FDD-ADFA-446A-A603-FB601BC3E0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BB6FBD1-AB97-4733-9E14-ADE734B4D4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5A67411-23F0-4D90-A7BE-5B0AD57245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405A51B-A04A-4123-AE21-41FAF8B198D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AC2531CA-CF60-42E8-9543-052046B887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BFD9FF7-F7DC-4E24-8580-C21AF01331D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6F84F55-FD91-4380-AE90-1ACAEC81A86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328A0BEF-B318-48C0-8773-DEE5283892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3CCAB9B-787F-4B59-B09B-F4ADCD4CA94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0B08C2B5-37F5-4BAB-9E82-1BABCE5C65F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ABB60595-174D-4879-96BD-2793956B2A8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636D0117-396F-4EC3-AD83-5CC83FD8E76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8D064AF4-4F5E-41F5-99B4-3C410047B58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485866BB-2D4B-4DE0-97EB-99A24616A8E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a:extLst>
            <a:ext uri="{FF2B5EF4-FFF2-40B4-BE49-F238E27FC236}">
              <a16:creationId xmlns:a16="http://schemas.microsoft.com/office/drawing/2014/main" id="{F18DBD8F-D9D2-4F22-8386-72CF4055FF2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FAA3078C-70C5-486E-B0F8-9AB5F3FB600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a:extLst>
            <a:ext uri="{FF2B5EF4-FFF2-40B4-BE49-F238E27FC236}">
              <a16:creationId xmlns:a16="http://schemas.microsoft.com/office/drawing/2014/main" id="{8ED5ED8B-DB2A-4C14-B38E-1B3268E771F6}"/>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E257E784-A558-49F9-827D-9454EBE0B45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4A9CEF56-B830-41A6-9294-8E9DB3F61F1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43F29408-A6D8-411C-AE44-78A5EB7147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7" name="直線コネクタ 226">
          <a:extLst>
            <a:ext uri="{FF2B5EF4-FFF2-40B4-BE49-F238E27FC236}">
              <a16:creationId xmlns:a16="http://schemas.microsoft.com/office/drawing/2014/main" id="{842147F9-0282-4F6E-BE53-CCAE002F8102}"/>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8" name="【体育館・プール】&#10;一人当たり面積最小値テキスト">
          <a:extLst>
            <a:ext uri="{FF2B5EF4-FFF2-40B4-BE49-F238E27FC236}">
              <a16:creationId xmlns:a16="http://schemas.microsoft.com/office/drawing/2014/main" id="{D9F1FBB4-19B5-4B2E-9B32-20A648E6C41F}"/>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9" name="直線コネクタ 228">
          <a:extLst>
            <a:ext uri="{FF2B5EF4-FFF2-40B4-BE49-F238E27FC236}">
              <a16:creationId xmlns:a16="http://schemas.microsoft.com/office/drawing/2014/main" id="{BDDF77BE-7FE3-4965-8EE2-5406CCE7E3F4}"/>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30" name="【体育館・プール】&#10;一人当たり面積最大値テキスト">
          <a:extLst>
            <a:ext uri="{FF2B5EF4-FFF2-40B4-BE49-F238E27FC236}">
              <a16:creationId xmlns:a16="http://schemas.microsoft.com/office/drawing/2014/main" id="{B109A711-2E57-41C4-B26B-2DFC44732B10}"/>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31" name="直線コネクタ 230">
          <a:extLst>
            <a:ext uri="{FF2B5EF4-FFF2-40B4-BE49-F238E27FC236}">
              <a16:creationId xmlns:a16="http://schemas.microsoft.com/office/drawing/2014/main" id="{175BD921-21CF-4591-893A-5FE66EFC09D5}"/>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32" name="【体育館・プール】&#10;一人当たり面積平均値テキスト">
          <a:extLst>
            <a:ext uri="{FF2B5EF4-FFF2-40B4-BE49-F238E27FC236}">
              <a16:creationId xmlns:a16="http://schemas.microsoft.com/office/drawing/2014/main" id="{A0C2782D-884A-4325-863C-CAAE217F033B}"/>
            </a:ext>
          </a:extLst>
        </xdr:cNvPr>
        <xdr:cNvSpPr txBox="1"/>
      </xdr:nvSpPr>
      <xdr:spPr>
        <a:xfrm>
          <a:off x="10515600"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3" name="フローチャート: 判断 232">
          <a:extLst>
            <a:ext uri="{FF2B5EF4-FFF2-40B4-BE49-F238E27FC236}">
              <a16:creationId xmlns:a16="http://schemas.microsoft.com/office/drawing/2014/main" id="{3B93F9A4-0886-44FE-95F6-62C57E6FCCFF}"/>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4" name="フローチャート: 判断 233">
          <a:extLst>
            <a:ext uri="{FF2B5EF4-FFF2-40B4-BE49-F238E27FC236}">
              <a16:creationId xmlns:a16="http://schemas.microsoft.com/office/drawing/2014/main" id="{83CFC50B-2749-4BFE-89FE-9DDAC9374AD9}"/>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5" name="フローチャート: 判断 234">
          <a:extLst>
            <a:ext uri="{FF2B5EF4-FFF2-40B4-BE49-F238E27FC236}">
              <a16:creationId xmlns:a16="http://schemas.microsoft.com/office/drawing/2014/main" id="{AA3965CF-604B-45E8-B857-4DCBC7EFA750}"/>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6" name="フローチャート: 判断 235">
          <a:extLst>
            <a:ext uri="{FF2B5EF4-FFF2-40B4-BE49-F238E27FC236}">
              <a16:creationId xmlns:a16="http://schemas.microsoft.com/office/drawing/2014/main" id="{D60335B6-49A3-4C9B-B1E8-51DC403B25D9}"/>
            </a:ext>
          </a:extLst>
        </xdr:cNvPr>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7" name="フローチャート: 判断 236">
          <a:extLst>
            <a:ext uri="{FF2B5EF4-FFF2-40B4-BE49-F238E27FC236}">
              <a16:creationId xmlns:a16="http://schemas.microsoft.com/office/drawing/2014/main" id="{3802C32C-B0ED-4555-A775-041C000D6E90}"/>
            </a:ext>
          </a:extLst>
        </xdr:cNvPr>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0B1D82B-E5B8-4F4C-BE15-A80A1744E3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A51220F-76A4-4788-8269-C90FB8D1A9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B42CC3C-54B7-4D95-BB11-3D158205577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8D8631E-A660-4BA3-801D-CE4643B4892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8F3EFF4-B4AE-47E7-ACD3-18CE131F5F8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20066</xdr:rowOff>
    </xdr:from>
    <xdr:to>
      <xdr:col>55</xdr:col>
      <xdr:colOff>50800</xdr:colOff>
      <xdr:row>62</xdr:row>
      <xdr:rowOff>121666</xdr:rowOff>
    </xdr:to>
    <xdr:sp macro="" textlink="">
      <xdr:nvSpPr>
        <xdr:cNvPr id="243" name="楕円 242">
          <a:extLst>
            <a:ext uri="{FF2B5EF4-FFF2-40B4-BE49-F238E27FC236}">
              <a16:creationId xmlns:a16="http://schemas.microsoft.com/office/drawing/2014/main" id="{0AC04CC3-9A9B-46FB-9682-624005DFBDBA}"/>
            </a:ext>
          </a:extLst>
        </xdr:cNvPr>
        <xdr:cNvSpPr/>
      </xdr:nvSpPr>
      <xdr:spPr>
        <a:xfrm>
          <a:off x="104267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42943</xdr:rowOff>
    </xdr:from>
    <xdr:ext cx="469744" cy="259045"/>
    <xdr:sp macro="" textlink="">
      <xdr:nvSpPr>
        <xdr:cNvPr id="244" name="【体育館・プール】&#10;一人当たり面積該当値テキスト">
          <a:extLst>
            <a:ext uri="{FF2B5EF4-FFF2-40B4-BE49-F238E27FC236}">
              <a16:creationId xmlns:a16="http://schemas.microsoft.com/office/drawing/2014/main" id="{0A3C770E-706E-474A-89C9-B0EF092E9B51}"/>
            </a:ext>
          </a:extLst>
        </xdr:cNvPr>
        <xdr:cNvSpPr txBox="1"/>
      </xdr:nvSpPr>
      <xdr:spPr>
        <a:xfrm>
          <a:off x="10515600" y="105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24638</xdr:rowOff>
    </xdr:from>
    <xdr:to>
      <xdr:col>50</xdr:col>
      <xdr:colOff>165100</xdr:colOff>
      <xdr:row>62</xdr:row>
      <xdr:rowOff>126238</xdr:rowOff>
    </xdr:to>
    <xdr:sp macro="" textlink="">
      <xdr:nvSpPr>
        <xdr:cNvPr id="245" name="楕円 244">
          <a:extLst>
            <a:ext uri="{FF2B5EF4-FFF2-40B4-BE49-F238E27FC236}">
              <a16:creationId xmlns:a16="http://schemas.microsoft.com/office/drawing/2014/main" id="{32ECC772-63E9-430B-817C-54861F862155}"/>
            </a:ext>
          </a:extLst>
        </xdr:cNvPr>
        <xdr:cNvSpPr/>
      </xdr:nvSpPr>
      <xdr:spPr>
        <a:xfrm>
          <a:off x="9588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70866</xdr:rowOff>
    </xdr:from>
    <xdr:to>
      <xdr:col>55</xdr:col>
      <xdr:colOff>0</xdr:colOff>
      <xdr:row>62</xdr:row>
      <xdr:rowOff>75438</xdr:rowOff>
    </xdr:to>
    <xdr:cxnSp macro="">
      <xdr:nvCxnSpPr>
        <xdr:cNvPr id="246" name="直線コネクタ 245">
          <a:extLst>
            <a:ext uri="{FF2B5EF4-FFF2-40B4-BE49-F238E27FC236}">
              <a16:creationId xmlns:a16="http://schemas.microsoft.com/office/drawing/2014/main" id="{AE4867A7-9BCA-45E8-819A-D23E3CEF5F14}"/>
            </a:ext>
          </a:extLst>
        </xdr:cNvPr>
        <xdr:cNvCxnSpPr/>
      </xdr:nvCxnSpPr>
      <xdr:spPr>
        <a:xfrm flipV="1">
          <a:off x="9639300" y="1070076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26924</xdr:rowOff>
    </xdr:from>
    <xdr:to>
      <xdr:col>46</xdr:col>
      <xdr:colOff>38100</xdr:colOff>
      <xdr:row>62</xdr:row>
      <xdr:rowOff>128524</xdr:rowOff>
    </xdr:to>
    <xdr:sp macro="" textlink="">
      <xdr:nvSpPr>
        <xdr:cNvPr id="247" name="楕円 246">
          <a:extLst>
            <a:ext uri="{FF2B5EF4-FFF2-40B4-BE49-F238E27FC236}">
              <a16:creationId xmlns:a16="http://schemas.microsoft.com/office/drawing/2014/main" id="{D768E54D-57EB-4DD5-AEAE-B83D7B6E98FA}"/>
            </a:ext>
          </a:extLst>
        </xdr:cNvPr>
        <xdr:cNvSpPr/>
      </xdr:nvSpPr>
      <xdr:spPr>
        <a:xfrm>
          <a:off x="8699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75438</xdr:rowOff>
    </xdr:from>
    <xdr:to>
      <xdr:col>50</xdr:col>
      <xdr:colOff>114300</xdr:colOff>
      <xdr:row>62</xdr:row>
      <xdr:rowOff>77724</xdr:rowOff>
    </xdr:to>
    <xdr:cxnSp macro="">
      <xdr:nvCxnSpPr>
        <xdr:cNvPr id="248" name="直線コネクタ 247">
          <a:extLst>
            <a:ext uri="{FF2B5EF4-FFF2-40B4-BE49-F238E27FC236}">
              <a16:creationId xmlns:a16="http://schemas.microsoft.com/office/drawing/2014/main" id="{5CFC0627-9ED1-4E2B-BC90-E0DC583B5A04}"/>
            </a:ext>
          </a:extLst>
        </xdr:cNvPr>
        <xdr:cNvCxnSpPr/>
      </xdr:nvCxnSpPr>
      <xdr:spPr>
        <a:xfrm flipV="1">
          <a:off x="8750300" y="107053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29210</xdr:rowOff>
    </xdr:from>
    <xdr:to>
      <xdr:col>41</xdr:col>
      <xdr:colOff>101600</xdr:colOff>
      <xdr:row>62</xdr:row>
      <xdr:rowOff>130810</xdr:rowOff>
    </xdr:to>
    <xdr:sp macro="" textlink="">
      <xdr:nvSpPr>
        <xdr:cNvPr id="249" name="楕円 248">
          <a:extLst>
            <a:ext uri="{FF2B5EF4-FFF2-40B4-BE49-F238E27FC236}">
              <a16:creationId xmlns:a16="http://schemas.microsoft.com/office/drawing/2014/main" id="{B08F4EC2-10C8-4930-8445-21D67F339089}"/>
            </a:ext>
          </a:extLst>
        </xdr:cNvPr>
        <xdr:cNvSpPr/>
      </xdr:nvSpPr>
      <xdr:spPr>
        <a:xfrm>
          <a:off x="7810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77724</xdr:rowOff>
    </xdr:from>
    <xdr:to>
      <xdr:col>45</xdr:col>
      <xdr:colOff>177800</xdr:colOff>
      <xdr:row>62</xdr:row>
      <xdr:rowOff>80010</xdr:rowOff>
    </xdr:to>
    <xdr:cxnSp macro="">
      <xdr:nvCxnSpPr>
        <xdr:cNvPr id="250" name="直線コネクタ 249">
          <a:extLst>
            <a:ext uri="{FF2B5EF4-FFF2-40B4-BE49-F238E27FC236}">
              <a16:creationId xmlns:a16="http://schemas.microsoft.com/office/drawing/2014/main" id="{ED1443C8-D8FA-4B7F-82E2-E1DB04DDA591}"/>
            </a:ext>
          </a:extLst>
        </xdr:cNvPr>
        <xdr:cNvCxnSpPr/>
      </xdr:nvCxnSpPr>
      <xdr:spPr>
        <a:xfrm flipV="1">
          <a:off x="7861300" y="107076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152654</xdr:rowOff>
    </xdr:from>
    <xdr:to>
      <xdr:col>36</xdr:col>
      <xdr:colOff>165100</xdr:colOff>
      <xdr:row>62</xdr:row>
      <xdr:rowOff>82804</xdr:rowOff>
    </xdr:to>
    <xdr:sp macro="" textlink="">
      <xdr:nvSpPr>
        <xdr:cNvPr id="251" name="楕円 250">
          <a:extLst>
            <a:ext uri="{FF2B5EF4-FFF2-40B4-BE49-F238E27FC236}">
              <a16:creationId xmlns:a16="http://schemas.microsoft.com/office/drawing/2014/main" id="{4286492D-DEA4-43EF-A8C7-973E11BC6771}"/>
            </a:ext>
          </a:extLst>
        </xdr:cNvPr>
        <xdr:cNvSpPr/>
      </xdr:nvSpPr>
      <xdr:spPr>
        <a:xfrm>
          <a:off x="6921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32004</xdr:rowOff>
    </xdr:from>
    <xdr:to>
      <xdr:col>41</xdr:col>
      <xdr:colOff>50800</xdr:colOff>
      <xdr:row>62</xdr:row>
      <xdr:rowOff>80010</xdr:rowOff>
    </xdr:to>
    <xdr:cxnSp macro="">
      <xdr:nvCxnSpPr>
        <xdr:cNvPr id="252" name="直線コネクタ 251">
          <a:extLst>
            <a:ext uri="{FF2B5EF4-FFF2-40B4-BE49-F238E27FC236}">
              <a16:creationId xmlns:a16="http://schemas.microsoft.com/office/drawing/2014/main" id="{9B86DDC1-B1E0-44D6-93AE-D7C8E4117BC8}"/>
            </a:ext>
          </a:extLst>
        </xdr:cNvPr>
        <xdr:cNvCxnSpPr/>
      </xdr:nvCxnSpPr>
      <xdr:spPr>
        <a:xfrm>
          <a:off x="6972300" y="1066190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53" name="n_1aveValue【体育館・プール】&#10;一人当たり面積">
          <a:extLst>
            <a:ext uri="{FF2B5EF4-FFF2-40B4-BE49-F238E27FC236}">
              <a16:creationId xmlns:a16="http://schemas.microsoft.com/office/drawing/2014/main" id="{570FD4DD-6DFF-4DBA-8489-A17846984477}"/>
            </a:ext>
          </a:extLst>
        </xdr:cNvPr>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4" name="n_2aveValue【体育館・プール】&#10;一人当たり面積">
          <a:extLst>
            <a:ext uri="{FF2B5EF4-FFF2-40B4-BE49-F238E27FC236}">
              <a16:creationId xmlns:a16="http://schemas.microsoft.com/office/drawing/2014/main" id="{73ADD446-36AA-43DC-B6B9-160C30781794}"/>
            </a:ext>
          </a:extLst>
        </xdr:cNvPr>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5" name="n_3aveValue【体育館・プール】&#10;一人当たり面積">
          <a:extLst>
            <a:ext uri="{FF2B5EF4-FFF2-40B4-BE49-F238E27FC236}">
              <a16:creationId xmlns:a16="http://schemas.microsoft.com/office/drawing/2014/main" id="{AB980BF8-11CF-44A1-B6D7-E9B0BEBF1000}"/>
            </a:ext>
          </a:extLst>
        </xdr:cNvPr>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153941</xdr:rowOff>
    </xdr:from>
    <xdr:ext cx="469744" cy="259045"/>
    <xdr:sp macro="" textlink="">
      <xdr:nvSpPr>
        <xdr:cNvPr id="256" name="n_4aveValue【体育館・プール】&#10;一人当たり面積">
          <a:extLst>
            <a:ext uri="{FF2B5EF4-FFF2-40B4-BE49-F238E27FC236}">
              <a16:creationId xmlns:a16="http://schemas.microsoft.com/office/drawing/2014/main" id="{C208AED5-B5A5-438B-A5DD-0F2CFF1CE8A0}"/>
            </a:ext>
          </a:extLst>
        </xdr:cNvPr>
        <xdr:cNvSpPr txBox="1"/>
      </xdr:nvSpPr>
      <xdr:spPr>
        <a:xfrm>
          <a:off x="6737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142765</xdr:rowOff>
    </xdr:from>
    <xdr:ext cx="469744" cy="259045"/>
    <xdr:sp macro="" textlink="">
      <xdr:nvSpPr>
        <xdr:cNvPr id="257" name="n_1mainValue【体育館・プール】&#10;一人当たり面積">
          <a:extLst>
            <a:ext uri="{FF2B5EF4-FFF2-40B4-BE49-F238E27FC236}">
              <a16:creationId xmlns:a16="http://schemas.microsoft.com/office/drawing/2014/main" id="{1C58B01D-EAF9-4F6F-AFAB-3F6ABD2BA014}"/>
            </a:ext>
          </a:extLst>
        </xdr:cNvPr>
        <xdr:cNvSpPr txBox="1"/>
      </xdr:nvSpPr>
      <xdr:spPr>
        <a:xfrm>
          <a:off x="93917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145051</xdr:rowOff>
    </xdr:from>
    <xdr:ext cx="469744" cy="259045"/>
    <xdr:sp macro="" textlink="">
      <xdr:nvSpPr>
        <xdr:cNvPr id="258" name="n_2mainValue【体育館・プール】&#10;一人当たり面積">
          <a:extLst>
            <a:ext uri="{FF2B5EF4-FFF2-40B4-BE49-F238E27FC236}">
              <a16:creationId xmlns:a16="http://schemas.microsoft.com/office/drawing/2014/main" id="{082D6461-4C0B-4ED8-A3CF-8B024418E33C}"/>
            </a:ext>
          </a:extLst>
        </xdr:cNvPr>
        <xdr:cNvSpPr txBox="1"/>
      </xdr:nvSpPr>
      <xdr:spPr>
        <a:xfrm>
          <a:off x="8515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9" name="n_3mainValue【体育館・プール】&#10;一人当たり面積">
          <a:extLst>
            <a:ext uri="{FF2B5EF4-FFF2-40B4-BE49-F238E27FC236}">
              <a16:creationId xmlns:a16="http://schemas.microsoft.com/office/drawing/2014/main" id="{9218E233-59B9-4B27-A150-66003800A95B}"/>
            </a:ext>
          </a:extLst>
        </xdr:cNvPr>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99331</xdr:rowOff>
    </xdr:from>
    <xdr:ext cx="469744" cy="259045"/>
    <xdr:sp macro="" textlink="">
      <xdr:nvSpPr>
        <xdr:cNvPr id="260" name="n_4mainValue【体育館・プール】&#10;一人当たり面積">
          <a:extLst>
            <a:ext uri="{FF2B5EF4-FFF2-40B4-BE49-F238E27FC236}">
              <a16:creationId xmlns:a16="http://schemas.microsoft.com/office/drawing/2014/main" id="{ACD8A06E-6594-4890-90AA-498FF7DA6C77}"/>
            </a:ext>
          </a:extLst>
        </xdr:cNvPr>
        <xdr:cNvSpPr txBox="1"/>
      </xdr:nvSpPr>
      <xdr:spPr>
        <a:xfrm>
          <a:off x="6737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55A8D3A8-3C84-4903-91D9-B852EE13AAC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56AC4303-5FAB-44A2-A6DB-32089226D7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17598E8F-54CC-483F-8649-635D37CD0DB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4BF3008A-5708-4722-B29D-86CB76E49A9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5BFD1C38-E608-4D94-B3CB-3DBC78382E0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D213C33D-DBE3-4933-8B5E-A10E18B9A0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BDA4CA6E-1348-4588-B2AC-E396C07F23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68DF6F12-3E9C-4995-836B-381AA43587C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2B20E064-24AE-4749-B398-AA2DA9B8D8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8DB643F1-9B38-4E41-A636-7A907C14FE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257A8CDF-FAB4-4160-8FB6-4BB2EAAC469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a:extLst>
            <a:ext uri="{FF2B5EF4-FFF2-40B4-BE49-F238E27FC236}">
              <a16:creationId xmlns:a16="http://schemas.microsoft.com/office/drawing/2014/main" id="{11890A9D-AC31-4B99-9AD1-1930F5D0FBE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a:extLst>
            <a:ext uri="{FF2B5EF4-FFF2-40B4-BE49-F238E27FC236}">
              <a16:creationId xmlns:a16="http://schemas.microsoft.com/office/drawing/2014/main" id="{0BE65D75-0C63-4877-903F-D05E35D154A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a:extLst>
            <a:ext uri="{FF2B5EF4-FFF2-40B4-BE49-F238E27FC236}">
              <a16:creationId xmlns:a16="http://schemas.microsoft.com/office/drawing/2014/main" id="{FADB4E19-506A-4A32-8B50-555005FCD86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a:extLst>
            <a:ext uri="{FF2B5EF4-FFF2-40B4-BE49-F238E27FC236}">
              <a16:creationId xmlns:a16="http://schemas.microsoft.com/office/drawing/2014/main" id="{393CEDFC-4639-4EA8-A805-9A934ACF453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a:extLst>
            <a:ext uri="{FF2B5EF4-FFF2-40B4-BE49-F238E27FC236}">
              <a16:creationId xmlns:a16="http://schemas.microsoft.com/office/drawing/2014/main" id="{77A16062-5C82-4994-967C-308CC97DDC6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a:extLst>
            <a:ext uri="{FF2B5EF4-FFF2-40B4-BE49-F238E27FC236}">
              <a16:creationId xmlns:a16="http://schemas.microsoft.com/office/drawing/2014/main" id="{424312B4-960E-45EC-B509-4F446C5DFB2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a:extLst>
            <a:ext uri="{FF2B5EF4-FFF2-40B4-BE49-F238E27FC236}">
              <a16:creationId xmlns:a16="http://schemas.microsoft.com/office/drawing/2014/main" id="{F99E3C10-FC68-45B3-BC5D-00484F79501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a:extLst>
            <a:ext uri="{FF2B5EF4-FFF2-40B4-BE49-F238E27FC236}">
              <a16:creationId xmlns:a16="http://schemas.microsoft.com/office/drawing/2014/main" id="{AC36A105-B2FD-4A95-9F29-47FD2139E8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a:extLst>
            <a:ext uri="{FF2B5EF4-FFF2-40B4-BE49-F238E27FC236}">
              <a16:creationId xmlns:a16="http://schemas.microsoft.com/office/drawing/2014/main" id="{7377904D-9607-4FBE-8225-3E5B0222F96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a:extLst>
            <a:ext uri="{FF2B5EF4-FFF2-40B4-BE49-F238E27FC236}">
              <a16:creationId xmlns:a16="http://schemas.microsoft.com/office/drawing/2014/main" id="{3A16AAD9-9007-4883-915B-54474B782DA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CDE0C907-22B0-4B91-AC25-7D824F6C55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a:extLst>
            <a:ext uri="{FF2B5EF4-FFF2-40B4-BE49-F238E27FC236}">
              <a16:creationId xmlns:a16="http://schemas.microsoft.com/office/drawing/2014/main" id="{C2461D76-DCCD-429D-8093-0FA26700AA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AE8453CA-FF8B-4D75-AF69-103A61ADD13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140970</xdr:rowOff>
    </xdr:from>
    <xdr:to>
      <xdr:col>24</xdr:col>
      <xdr:colOff>62865</xdr:colOff>
      <xdr:row>85</xdr:row>
      <xdr:rowOff>85725</xdr:rowOff>
    </xdr:to>
    <xdr:cxnSp macro="">
      <xdr:nvCxnSpPr>
        <xdr:cNvPr id="285" name="直線コネクタ 284">
          <a:extLst>
            <a:ext uri="{FF2B5EF4-FFF2-40B4-BE49-F238E27FC236}">
              <a16:creationId xmlns:a16="http://schemas.microsoft.com/office/drawing/2014/main" id="{479BDAAE-E71F-4A37-ACD1-E43D16E11596}"/>
            </a:ext>
          </a:extLst>
        </xdr:cNvPr>
        <xdr:cNvCxnSpPr/>
      </xdr:nvCxnSpPr>
      <xdr:spPr>
        <a:xfrm flipV="1">
          <a:off x="4634865" y="13685520"/>
          <a:ext cx="0" cy="97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89552</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634A5287-6D5A-44CB-8C50-724004BE3628}"/>
            </a:ext>
          </a:extLst>
        </xdr:cNvPr>
        <xdr:cNvSpPr txBox="1"/>
      </xdr:nvSpPr>
      <xdr:spPr>
        <a:xfrm>
          <a:off x="4673600"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85725</xdr:rowOff>
    </xdr:from>
    <xdr:to>
      <xdr:col>24</xdr:col>
      <xdr:colOff>152400</xdr:colOff>
      <xdr:row>85</xdr:row>
      <xdr:rowOff>85725</xdr:rowOff>
    </xdr:to>
    <xdr:cxnSp macro="">
      <xdr:nvCxnSpPr>
        <xdr:cNvPr id="287" name="直線コネクタ 286">
          <a:extLst>
            <a:ext uri="{FF2B5EF4-FFF2-40B4-BE49-F238E27FC236}">
              <a16:creationId xmlns:a16="http://schemas.microsoft.com/office/drawing/2014/main" id="{761858B8-B506-4117-BCD5-5476F11C33BC}"/>
            </a:ext>
          </a:extLst>
        </xdr:cNvPr>
        <xdr:cNvCxnSpPr/>
      </xdr:nvCxnSpPr>
      <xdr:spPr>
        <a:xfrm>
          <a:off x="4546600" y="1465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87647</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7BC1A886-A30C-429E-9C6B-9722A804256A}"/>
            </a:ext>
          </a:extLst>
        </xdr:cNvPr>
        <xdr:cNvSpPr txBox="1"/>
      </xdr:nvSpPr>
      <xdr:spPr>
        <a:xfrm>
          <a:off x="4673600" y="1346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140970</xdr:rowOff>
    </xdr:from>
    <xdr:to>
      <xdr:col>24</xdr:col>
      <xdr:colOff>152400</xdr:colOff>
      <xdr:row>79</xdr:row>
      <xdr:rowOff>140970</xdr:rowOff>
    </xdr:to>
    <xdr:cxnSp macro="">
      <xdr:nvCxnSpPr>
        <xdr:cNvPr id="289" name="直線コネクタ 288">
          <a:extLst>
            <a:ext uri="{FF2B5EF4-FFF2-40B4-BE49-F238E27FC236}">
              <a16:creationId xmlns:a16="http://schemas.microsoft.com/office/drawing/2014/main" id="{42B0C59C-F301-4B87-BBB9-3A01D9E48E04}"/>
            </a:ext>
          </a:extLst>
        </xdr:cNvPr>
        <xdr:cNvCxnSpPr/>
      </xdr:nvCxnSpPr>
      <xdr:spPr>
        <a:xfrm>
          <a:off x="4546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32402</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DB19ED56-C478-413A-B04D-B47CF9525099}"/>
            </a:ext>
          </a:extLst>
        </xdr:cNvPr>
        <xdr:cNvSpPr txBox="1"/>
      </xdr:nvSpPr>
      <xdr:spPr>
        <a:xfrm>
          <a:off x="4673600" y="1391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53975</xdr:rowOff>
    </xdr:from>
    <xdr:to>
      <xdr:col>24</xdr:col>
      <xdr:colOff>114300</xdr:colOff>
      <xdr:row>81</xdr:row>
      <xdr:rowOff>155575</xdr:rowOff>
    </xdr:to>
    <xdr:sp macro="" textlink="">
      <xdr:nvSpPr>
        <xdr:cNvPr id="291" name="フローチャート: 判断 290">
          <a:extLst>
            <a:ext uri="{FF2B5EF4-FFF2-40B4-BE49-F238E27FC236}">
              <a16:creationId xmlns:a16="http://schemas.microsoft.com/office/drawing/2014/main" id="{C9417B1B-859D-44BF-8A46-E93BB22AA53A}"/>
            </a:ext>
          </a:extLst>
        </xdr:cNvPr>
        <xdr:cNvSpPr/>
      </xdr:nvSpPr>
      <xdr:spPr>
        <a:xfrm>
          <a:off x="4584700" y="1394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23495</xdr:rowOff>
    </xdr:from>
    <xdr:to>
      <xdr:col>20</xdr:col>
      <xdr:colOff>38100</xdr:colOff>
      <xdr:row>81</xdr:row>
      <xdr:rowOff>125095</xdr:rowOff>
    </xdr:to>
    <xdr:sp macro="" textlink="">
      <xdr:nvSpPr>
        <xdr:cNvPr id="292" name="フローチャート: 判断 291">
          <a:extLst>
            <a:ext uri="{FF2B5EF4-FFF2-40B4-BE49-F238E27FC236}">
              <a16:creationId xmlns:a16="http://schemas.microsoft.com/office/drawing/2014/main" id="{59E7E9C8-7387-4137-BD4D-3562249BA868}"/>
            </a:ext>
          </a:extLst>
        </xdr:cNvPr>
        <xdr:cNvSpPr/>
      </xdr:nvSpPr>
      <xdr:spPr>
        <a:xfrm>
          <a:off x="3746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xdr:rowOff>
    </xdr:from>
    <xdr:to>
      <xdr:col>15</xdr:col>
      <xdr:colOff>101600</xdr:colOff>
      <xdr:row>81</xdr:row>
      <xdr:rowOff>107950</xdr:rowOff>
    </xdr:to>
    <xdr:sp macro="" textlink="">
      <xdr:nvSpPr>
        <xdr:cNvPr id="293" name="フローチャート: 判断 292">
          <a:extLst>
            <a:ext uri="{FF2B5EF4-FFF2-40B4-BE49-F238E27FC236}">
              <a16:creationId xmlns:a16="http://schemas.microsoft.com/office/drawing/2014/main" id="{1A7E329C-A268-4229-B218-6A744CC66113}"/>
            </a:ext>
          </a:extLst>
        </xdr:cNvPr>
        <xdr:cNvSpPr/>
      </xdr:nvSpPr>
      <xdr:spPr>
        <a:xfrm>
          <a:off x="2857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145414</xdr:rowOff>
    </xdr:from>
    <xdr:to>
      <xdr:col>10</xdr:col>
      <xdr:colOff>165100</xdr:colOff>
      <xdr:row>81</xdr:row>
      <xdr:rowOff>75564</xdr:rowOff>
    </xdr:to>
    <xdr:sp macro="" textlink="">
      <xdr:nvSpPr>
        <xdr:cNvPr id="294" name="フローチャート: 判断 293">
          <a:extLst>
            <a:ext uri="{FF2B5EF4-FFF2-40B4-BE49-F238E27FC236}">
              <a16:creationId xmlns:a16="http://schemas.microsoft.com/office/drawing/2014/main" id="{475CF1E8-11EE-468B-86B8-953495163FE7}"/>
            </a:ext>
          </a:extLst>
        </xdr:cNvPr>
        <xdr:cNvSpPr/>
      </xdr:nvSpPr>
      <xdr:spPr>
        <a:xfrm>
          <a:off x="1968500" y="1386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295" name="フローチャート: 判断 294">
          <a:extLst>
            <a:ext uri="{FF2B5EF4-FFF2-40B4-BE49-F238E27FC236}">
              <a16:creationId xmlns:a16="http://schemas.microsoft.com/office/drawing/2014/main" id="{875CF6D5-2B18-455D-BAAA-9432C6A655B5}"/>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4E43A8B-FDE7-4570-984B-B72113DA3F1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F489C86-554F-42CE-94D3-63C513C4E46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575B96B-FF5F-400F-9CEF-6A4DC91AF83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89B131D-4977-46EB-874A-3888B881E9B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D239D97-55D2-4C3E-8BD5-0DCD33CB4C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130175</xdr:rowOff>
    </xdr:from>
    <xdr:to>
      <xdr:col>24</xdr:col>
      <xdr:colOff>114300</xdr:colOff>
      <xdr:row>80</xdr:row>
      <xdr:rowOff>60325</xdr:rowOff>
    </xdr:to>
    <xdr:sp macro="" textlink="">
      <xdr:nvSpPr>
        <xdr:cNvPr id="301" name="楕円 300">
          <a:extLst>
            <a:ext uri="{FF2B5EF4-FFF2-40B4-BE49-F238E27FC236}">
              <a16:creationId xmlns:a16="http://schemas.microsoft.com/office/drawing/2014/main" id="{CF8392CD-8341-4293-8E00-02EA3DDD4899}"/>
            </a:ext>
          </a:extLst>
        </xdr:cNvPr>
        <xdr:cNvSpPr/>
      </xdr:nvSpPr>
      <xdr:spPr>
        <a:xfrm>
          <a:off x="45847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45102</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E4615325-3409-4295-9D1D-E4314B746A39}"/>
            </a:ext>
          </a:extLst>
        </xdr:cNvPr>
        <xdr:cNvSpPr txBox="1"/>
      </xdr:nvSpPr>
      <xdr:spPr>
        <a:xfrm>
          <a:off x="4673600" y="135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92075</xdr:rowOff>
    </xdr:from>
    <xdr:to>
      <xdr:col>20</xdr:col>
      <xdr:colOff>38100</xdr:colOff>
      <xdr:row>80</xdr:row>
      <xdr:rowOff>22225</xdr:rowOff>
    </xdr:to>
    <xdr:sp macro="" textlink="">
      <xdr:nvSpPr>
        <xdr:cNvPr id="303" name="楕円 302">
          <a:extLst>
            <a:ext uri="{FF2B5EF4-FFF2-40B4-BE49-F238E27FC236}">
              <a16:creationId xmlns:a16="http://schemas.microsoft.com/office/drawing/2014/main" id="{EED531F1-1E94-4A59-A768-07B77B3306D5}"/>
            </a:ext>
          </a:extLst>
        </xdr:cNvPr>
        <xdr:cNvSpPr/>
      </xdr:nvSpPr>
      <xdr:spPr>
        <a:xfrm>
          <a:off x="3746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142875</xdr:rowOff>
    </xdr:from>
    <xdr:to>
      <xdr:col>24</xdr:col>
      <xdr:colOff>63500</xdr:colOff>
      <xdr:row>80</xdr:row>
      <xdr:rowOff>9525</xdr:rowOff>
    </xdr:to>
    <xdr:cxnSp macro="">
      <xdr:nvCxnSpPr>
        <xdr:cNvPr id="304" name="直線コネクタ 303">
          <a:extLst>
            <a:ext uri="{FF2B5EF4-FFF2-40B4-BE49-F238E27FC236}">
              <a16:creationId xmlns:a16="http://schemas.microsoft.com/office/drawing/2014/main" id="{CDC72D4F-5F58-4864-AF97-53A3C06BB1C9}"/>
            </a:ext>
          </a:extLst>
        </xdr:cNvPr>
        <xdr:cNvCxnSpPr/>
      </xdr:nvCxnSpPr>
      <xdr:spPr>
        <a:xfrm>
          <a:off x="3797300" y="136874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55880</xdr:rowOff>
    </xdr:from>
    <xdr:to>
      <xdr:col>15</xdr:col>
      <xdr:colOff>101600</xdr:colOff>
      <xdr:row>79</xdr:row>
      <xdr:rowOff>157480</xdr:rowOff>
    </xdr:to>
    <xdr:sp macro="" textlink="">
      <xdr:nvSpPr>
        <xdr:cNvPr id="305" name="楕円 304">
          <a:extLst>
            <a:ext uri="{FF2B5EF4-FFF2-40B4-BE49-F238E27FC236}">
              <a16:creationId xmlns:a16="http://schemas.microsoft.com/office/drawing/2014/main" id="{36427CFC-C7AD-44DE-84A5-BCF80E8441D1}"/>
            </a:ext>
          </a:extLst>
        </xdr:cNvPr>
        <xdr:cNvSpPr/>
      </xdr:nvSpPr>
      <xdr:spPr>
        <a:xfrm>
          <a:off x="2857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106680</xdr:rowOff>
    </xdr:from>
    <xdr:to>
      <xdr:col>19</xdr:col>
      <xdr:colOff>177800</xdr:colOff>
      <xdr:row>79</xdr:row>
      <xdr:rowOff>142875</xdr:rowOff>
    </xdr:to>
    <xdr:cxnSp macro="">
      <xdr:nvCxnSpPr>
        <xdr:cNvPr id="306" name="直線コネクタ 305">
          <a:extLst>
            <a:ext uri="{FF2B5EF4-FFF2-40B4-BE49-F238E27FC236}">
              <a16:creationId xmlns:a16="http://schemas.microsoft.com/office/drawing/2014/main" id="{106756B7-A8E3-4363-A644-7378F170FF28}"/>
            </a:ext>
          </a:extLst>
        </xdr:cNvPr>
        <xdr:cNvCxnSpPr/>
      </xdr:nvCxnSpPr>
      <xdr:spPr>
        <a:xfrm>
          <a:off x="2908300" y="13651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19686</xdr:rowOff>
    </xdr:from>
    <xdr:to>
      <xdr:col>10</xdr:col>
      <xdr:colOff>165100</xdr:colOff>
      <xdr:row>79</xdr:row>
      <xdr:rowOff>121286</xdr:rowOff>
    </xdr:to>
    <xdr:sp macro="" textlink="">
      <xdr:nvSpPr>
        <xdr:cNvPr id="307" name="楕円 306">
          <a:extLst>
            <a:ext uri="{FF2B5EF4-FFF2-40B4-BE49-F238E27FC236}">
              <a16:creationId xmlns:a16="http://schemas.microsoft.com/office/drawing/2014/main" id="{05252B32-A498-47CF-997F-356D289DF8F5}"/>
            </a:ext>
          </a:extLst>
        </xdr:cNvPr>
        <xdr:cNvSpPr/>
      </xdr:nvSpPr>
      <xdr:spPr>
        <a:xfrm>
          <a:off x="1968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70486</xdr:rowOff>
    </xdr:from>
    <xdr:to>
      <xdr:col>15</xdr:col>
      <xdr:colOff>50800</xdr:colOff>
      <xdr:row>79</xdr:row>
      <xdr:rowOff>106680</xdr:rowOff>
    </xdr:to>
    <xdr:cxnSp macro="">
      <xdr:nvCxnSpPr>
        <xdr:cNvPr id="308" name="直線コネクタ 307">
          <a:extLst>
            <a:ext uri="{FF2B5EF4-FFF2-40B4-BE49-F238E27FC236}">
              <a16:creationId xmlns:a16="http://schemas.microsoft.com/office/drawing/2014/main" id="{8583F315-8ABB-420A-A99F-8D17C06C5D21}"/>
            </a:ext>
          </a:extLst>
        </xdr:cNvPr>
        <xdr:cNvCxnSpPr/>
      </xdr:nvCxnSpPr>
      <xdr:spPr>
        <a:xfrm>
          <a:off x="2019300" y="136150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21589</xdr:rowOff>
    </xdr:from>
    <xdr:to>
      <xdr:col>6</xdr:col>
      <xdr:colOff>38100</xdr:colOff>
      <xdr:row>77</xdr:row>
      <xdr:rowOff>123189</xdr:rowOff>
    </xdr:to>
    <xdr:sp macro="" textlink="">
      <xdr:nvSpPr>
        <xdr:cNvPr id="309" name="楕円 308">
          <a:extLst>
            <a:ext uri="{FF2B5EF4-FFF2-40B4-BE49-F238E27FC236}">
              <a16:creationId xmlns:a16="http://schemas.microsoft.com/office/drawing/2014/main" id="{E58BEAE6-A470-4360-8EF3-2EC3AFC7A758}"/>
            </a:ext>
          </a:extLst>
        </xdr:cNvPr>
        <xdr:cNvSpPr/>
      </xdr:nvSpPr>
      <xdr:spPr>
        <a:xfrm>
          <a:off x="1079500" y="132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72389</xdr:rowOff>
    </xdr:from>
    <xdr:to>
      <xdr:col>10</xdr:col>
      <xdr:colOff>114300</xdr:colOff>
      <xdr:row>79</xdr:row>
      <xdr:rowOff>70486</xdr:rowOff>
    </xdr:to>
    <xdr:cxnSp macro="">
      <xdr:nvCxnSpPr>
        <xdr:cNvPr id="310" name="直線コネクタ 309">
          <a:extLst>
            <a:ext uri="{FF2B5EF4-FFF2-40B4-BE49-F238E27FC236}">
              <a16:creationId xmlns:a16="http://schemas.microsoft.com/office/drawing/2014/main" id="{1397C5E0-5DE2-44DE-BE0E-585C934818DA}"/>
            </a:ext>
          </a:extLst>
        </xdr:cNvPr>
        <xdr:cNvCxnSpPr/>
      </xdr:nvCxnSpPr>
      <xdr:spPr>
        <a:xfrm>
          <a:off x="1130300" y="13274039"/>
          <a:ext cx="889000" cy="34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116222</xdr:rowOff>
    </xdr:from>
    <xdr:ext cx="405111" cy="259045"/>
    <xdr:sp macro="" textlink="">
      <xdr:nvSpPr>
        <xdr:cNvPr id="311" name="n_1aveValue【福祉施設】&#10;有形固定資産減価償却率">
          <a:extLst>
            <a:ext uri="{FF2B5EF4-FFF2-40B4-BE49-F238E27FC236}">
              <a16:creationId xmlns:a16="http://schemas.microsoft.com/office/drawing/2014/main" id="{228149BD-A610-4B4C-9777-214A26898ECE}"/>
            </a:ext>
          </a:extLst>
        </xdr:cNvPr>
        <xdr:cNvSpPr txBox="1"/>
      </xdr:nvSpPr>
      <xdr:spPr>
        <a:xfrm>
          <a:off x="35820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99077</xdr:rowOff>
    </xdr:from>
    <xdr:ext cx="405111" cy="259045"/>
    <xdr:sp macro="" textlink="">
      <xdr:nvSpPr>
        <xdr:cNvPr id="312" name="n_2aveValue【福祉施設】&#10;有形固定資産減価償却率">
          <a:extLst>
            <a:ext uri="{FF2B5EF4-FFF2-40B4-BE49-F238E27FC236}">
              <a16:creationId xmlns:a16="http://schemas.microsoft.com/office/drawing/2014/main" id="{2A06E6DA-DEA3-4DA2-BC50-87D7611E6A19}"/>
            </a:ext>
          </a:extLst>
        </xdr:cNvPr>
        <xdr:cNvSpPr txBox="1"/>
      </xdr:nvSpPr>
      <xdr:spPr>
        <a:xfrm>
          <a:off x="2705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66691</xdr:rowOff>
    </xdr:from>
    <xdr:ext cx="405111" cy="259045"/>
    <xdr:sp macro="" textlink="">
      <xdr:nvSpPr>
        <xdr:cNvPr id="313" name="n_3aveValue【福祉施設】&#10;有形固定資産減価償却率">
          <a:extLst>
            <a:ext uri="{FF2B5EF4-FFF2-40B4-BE49-F238E27FC236}">
              <a16:creationId xmlns:a16="http://schemas.microsoft.com/office/drawing/2014/main" id="{97891195-9BA9-48A4-8915-F61681D21FEB}"/>
            </a:ext>
          </a:extLst>
        </xdr:cNvPr>
        <xdr:cNvSpPr txBox="1"/>
      </xdr:nvSpPr>
      <xdr:spPr>
        <a:xfrm>
          <a:off x="1816744" y="1395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64788</xdr:rowOff>
    </xdr:from>
    <xdr:ext cx="405111" cy="259045"/>
    <xdr:sp macro="" textlink="">
      <xdr:nvSpPr>
        <xdr:cNvPr id="314" name="n_4aveValue【福祉施設】&#10;有形固定資産減価償却率">
          <a:extLst>
            <a:ext uri="{FF2B5EF4-FFF2-40B4-BE49-F238E27FC236}">
              <a16:creationId xmlns:a16="http://schemas.microsoft.com/office/drawing/2014/main" id="{C0B12F46-0988-41AE-9745-A3FD84087BFC}"/>
            </a:ext>
          </a:extLst>
        </xdr:cNvPr>
        <xdr:cNvSpPr txBox="1"/>
      </xdr:nvSpPr>
      <xdr:spPr>
        <a:xfrm>
          <a:off x="927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38752</xdr:rowOff>
    </xdr:from>
    <xdr:ext cx="405111" cy="259045"/>
    <xdr:sp macro="" textlink="">
      <xdr:nvSpPr>
        <xdr:cNvPr id="315" name="n_1mainValue【福祉施設】&#10;有形固定資産減価償却率">
          <a:extLst>
            <a:ext uri="{FF2B5EF4-FFF2-40B4-BE49-F238E27FC236}">
              <a16:creationId xmlns:a16="http://schemas.microsoft.com/office/drawing/2014/main" id="{B2C5F1A2-06E6-4CDA-9C1E-B0E9E6721EB0}"/>
            </a:ext>
          </a:extLst>
        </xdr:cNvPr>
        <xdr:cNvSpPr txBox="1"/>
      </xdr:nvSpPr>
      <xdr:spPr>
        <a:xfrm>
          <a:off x="35820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2557</xdr:rowOff>
    </xdr:from>
    <xdr:ext cx="405111" cy="259045"/>
    <xdr:sp macro="" textlink="">
      <xdr:nvSpPr>
        <xdr:cNvPr id="316" name="n_2mainValue【福祉施設】&#10;有形固定資産減価償却率">
          <a:extLst>
            <a:ext uri="{FF2B5EF4-FFF2-40B4-BE49-F238E27FC236}">
              <a16:creationId xmlns:a16="http://schemas.microsoft.com/office/drawing/2014/main" id="{9C884EA6-B66F-48FE-9629-45D7920264FE}"/>
            </a:ext>
          </a:extLst>
        </xdr:cNvPr>
        <xdr:cNvSpPr txBox="1"/>
      </xdr:nvSpPr>
      <xdr:spPr>
        <a:xfrm>
          <a:off x="2705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137813</xdr:rowOff>
    </xdr:from>
    <xdr:ext cx="405111" cy="259045"/>
    <xdr:sp macro="" textlink="">
      <xdr:nvSpPr>
        <xdr:cNvPr id="317" name="n_3mainValue【福祉施設】&#10;有形固定資産減価償却率">
          <a:extLst>
            <a:ext uri="{FF2B5EF4-FFF2-40B4-BE49-F238E27FC236}">
              <a16:creationId xmlns:a16="http://schemas.microsoft.com/office/drawing/2014/main" id="{72738654-3BDE-4A69-A549-7663B5EA4671}"/>
            </a:ext>
          </a:extLst>
        </xdr:cNvPr>
        <xdr:cNvSpPr txBox="1"/>
      </xdr:nvSpPr>
      <xdr:spPr>
        <a:xfrm>
          <a:off x="18167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139716</xdr:rowOff>
    </xdr:from>
    <xdr:ext cx="405111" cy="259045"/>
    <xdr:sp macro="" textlink="">
      <xdr:nvSpPr>
        <xdr:cNvPr id="318" name="n_4mainValue【福祉施設】&#10;有形固定資産減価償却率">
          <a:extLst>
            <a:ext uri="{FF2B5EF4-FFF2-40B4-BE49-F238E27FC236}">
              <a16:creationId xmlns:a16="http://schemas.microsoft.com/office/drawing/2014/main" id="{DE7968D2-E26C-4C2C-AE86-956AC15E676A}"/>
            </a:ext>
          </a:extLst>
        </xdr:cNvPr>
        <xdr:cNvSpPr txBox="1"/>
      </xdr:nvSpPr>
      <xdr:spPr>
        <a:xfrm>
          <a:off x="927744" y="1299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3D811111-8597-43B8-962A-610A2F8374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78656B69-B024-40E6-B323-76D755AB5EB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2F246386-9577-4FEA-931E-2C672EC3EF5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452C68F5-F4B8-4A46-9814-29D95E4C5ED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24359584-D3DF-4136-8E5B-D378DA5A89F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93ECED5F-DD8D-4566-9934-7E3E64FB5F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14B6D619-6A86-4F2C-A1B9-C12B62463D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368CEA0-9CD3-457B-AD35-72DB7D5410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D500FA68-712C-4B80-89ED-F0EE06EED4A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E5A3407B-C0B0-4919-A338-67E644D2D2C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3AAF48CD-60CB-483C-A055-BA2B74D7C7E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FDF0BAC1-62E2-46E8-94FD-FE2F7970E01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26F20F47-65CF-48FF-B431-8BAFB23520B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470F0178-12AF-4911-A985-1A55E13E303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866F5B66-E869-4099-B524-FAB43F3D123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CCA42736-3B60-42EE-AD88-A4F265411EE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D04792E5-DAE6-4421-A029-4503AA72C6B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6A238F48-4104-440C-9D83-180B7924023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6F8A123E-E325-44FC-886D-0AD5B858120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62DA07D0-369F-441E-8681-19DE19BEE57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EE36A9AB-124D-48A1-A7F8-44A7C0C1A5E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04EED9AA-5CBC-4F8B-81FC-4B71066D6D3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FC05C4C7-5ED2-459C-8F86-0D94952A8F9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1D0C82D-5CE6-4C8D-987B-073F8797F21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A66DAEE1-A48B-4615-8319-F55BB37ABF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4" name="直線コネクタ 343">
          <a:extLst>
            <a:ext uri="{FF2B5EF4-FFF2-40B4-BE49-F238E27FC236}">
              <a16:creationId xmlns:a16="http://schemas.microsoft.com/office/drawing/2014/main" id="{A7A5A029-0681-4F72-A04A-61545E16452E}"/>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5" name="【福祉施設】&#10;一人当たり面積最小値テキスト">
          <a:extLst>
            <a:ext uri="{FF2B5EF4-FFF2-40B4-BE49-F238E27FC236}">
              <a16:creationId xmlns:a16="http://schemas.microsoft.com/office/drawing/2014/main" id="{54AA1066-4023-485A-892E-B17607345B01}"/>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6" name="直線コネクタ 345">
          <a:extLst>
            <a:ext uri="{FF2B5EF4-FFF2-40B4-BE49-F238E27FC236}">
              <a16:creationId xmlns:a16="http://schemas.microsoft.com/office/drawing/2014/main" id="{755E4164-6EFE-43A8-B985-FE78466137BB}"/>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7" name="【福祉施設】&#10;一人当たり面積最大値テキスト">
          <a:extLst>
            <a:ext uri="{FF2B5EF4-FFF2-40B4-BE49-F238E27FC236}">
              <a16:creationId xmlns:a16="http://schemas.microsoft.com/office/drawing/2014/main" id="{D5632560-F43C-49C9-BEE1-0B08B0E927A1}"/>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8" name="直線コネクタ 347">
          <a:extLst>
            <a:ext uri="{FF2B5EF4-FFF2-40B4-BE49-F238E27FC236}">
              <a16:creationId xmlns:a16="http://schemas.microsoft.com/office/drawing/2014/main" id="{6B519B00-319A-4903-97D7-001737ED9B78}"/>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49" name="【福祉施設】&#10;一人当たり面積平均値テキスト">
          <a:extLst>
            <a:ext uri="{FF2B5EF4-FFF2-40B4-BE49-F238E27FC236}">
              <a16:creationId xmlns:a16="http://schemas.microsoft.com/office/drawing/2014/main" id="{F60CCA04-DDB9-4255-8D29-1768671D75F0}"/>
            </a:ext>
          </a:extLst>
        </xdr:cNvPr>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50" name="フローチャート: 判断 349">
          <a:extLst>
            <a:ext uri="{FF2B5EF4-FFF2-40B4-BE49-F238E27FC236}">
              <a16:creationId xmlns:a16="http://schemas.microsoft.com/office/drawing/2014/main" id="{8B619EF5-2FD4-4316-BA5A-65C00F1E3F9E}"/>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1" name="フローチャート: 判断 350">
          <a:extLst>
            <a:ext uri="{FF2B5EF4-FFF2-40B4-BE49-F238E27FC236}">
              <a16:creationId xmlns:a16="http://schemas.microsoft.com/office/drawing/2014/main" id="{83816EFE-ACCB-475A-908F-58D1B6479B5C}"/>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2" name="フローチャート: 判断 351">
          <a:extLst>
            <a:ext uri="{FF2B5EF4-FFF2-40B4-BE49-F238E27FC236}">
              <a16:creationId xmlns:a16="http://schemas.microsoft.com/office/drawing/2014/main" id="{ABDA074A-9ADA-4893-838E-CE90627C0A97}"/>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3" name="フローチャート: 判断 352">
          <a:extLst>
            <a:ext uri="{FF2B5EF4-FFF2-40B4-BE49-F238E27FC236}">
              <a16:creationId xmlns:a16="http://schemas.microsoft.com/office/drawing/2014/main" id="{C8D7930E-F6FF-4EED-9D6B-6A151EA9D5BC}"/>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4" name="フローチャート: 判断 353">
          <a:extLst>
            <a:ext uri="{FF2B5EF4-FFF2-40B4-BE49-F238E27FC236}">
              <a16:creationId xmlns:a16="http://schemas.microsoft.com/office/drawing/2014/main" id="{141D5E6A-2C81-432D-9C67-7590A6A3D3D6}"/>
            </a:ext>
          </a:extLst>
        </xdr:cNvPr>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F72361B-EE08-480E-ABE2-9349F43D9C8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2446B1D-0252-45FB-B81D-94C5E4297E4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57DC4B0-0866-4A75-9F53-BE47077817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7F0482F-816F-489B-8E2F-1EC1AC5CAF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ABA7A7B-1465-490B-9CFA-DF2AF4BC5AA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19957</xdr:rowOff>
    </xdr:from>
    <xdr:to>
      <xdr:col>55</xdr:col>
      <xdr:colOff>50800</xdr:colOff>
      <xdr:row>82</xdr:row>
      <xdr:rowOff>121557</xdr:rowOff>
    </xdr:to>
    <xdr:sp macro="" textlink="">
      <xdr:nvSpPr>
        <xdr:cNvPr id="360" name="楕円 359">
          <a:extLst>
            <a:ext uri="{FF2B5EF4-FFF2-40B4-BE49-F238E27FC236}">
              <a16:creationId xmlns:a16="http://schemas.microsoft.com/office/drawing/2014/main" id="{119E963E-D6AC-4B45-9420-2D313EE90073}"/>
            </a:ext>
          </a:extLst>
        </xdr:cNvPr>
        <xdr:cNvSpPr/>
      </xdr:nvSpPr>
      <xdr:spPr>
        <a:xfrm>
          <a:off x="10426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42834</xdr:rowOff>
    </xdr:from>
    <xdr:ext cx="469744" cy="259045"/>
    <xdr:sp macro="" textlink="">
      <xdr:nvSpPr>
        <xdr:cNvPr id="361" name="【福祉施設】&#10;一人当たり面積該当値テキスト">
          <a:extLst>
            <a:ext uri="{FF2B5EF4-FFF2-40B4-BE49-F238E27FC236}">
              <a16:creationId xmlns:a16="http://schemas.microsoft.com/office/drawing/2014/main" id="{B66C5C0A-4093-4473-8366-288EBB8BE8B2}"/>
            </a:ext>
          </a:extLst>
        </xdr:cNvPr>
        <xdr:cNvSpPr txBox="1"/>
      </xdr:nvSpPr>
      <xdr:spPr>
        <a:xfrm>
          <a:off x="10515600"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30843</xdr:rowOff>
    </xdr:from>
    <xdr:to>
      <xdr:col>50</xdr:col>
      <xdr:colOff>165100</xdr:colOff>
      <xdr:row>82</xdr:row>
      <xdr:rowOff>132443</xdr:rowOff>
    </xdr:to>
    <xdr:sp macro="" textlink="">
      <xdr:nvSpPr>
        <xdr:cNvPr id="362" name="楕円 361">
          <a:extLst>
            <a:ext uri="{FF2B5EF4-FFF2-40B4-BE49-F238E27FC236}">
              <a16:creationId xmlns:a16="http://schemas.microsoft.com/office/drawing/2014/main" id="{1282640B-1846-45D5-BE74-C2F7B8C3DFC9}"/>
            </a:ext>
          </a:extLst>
        </xdr:cNvPr>
        <xdr:cNvSpPr/>
      </xdr:nvSpPr>
      <xdr:spPr>
        <a:xfrm>
          <a:off x="9588500" y="14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70757</xdr:rowOff>
    </xdr:from>
    <xdr:to>
      <xdr:col>55</xdr:col>
      <xdr:colOff>0</xdr:colOff>
      <xdr:row>82</xdr:row>
      <xdr:rowOff>81643</xdr:rowOff>
    </xdr:to>
    <xdr:cxnSp macro="">
      <xdr:nvCxnSpPr>
        <xdr:cNvPr id="363" name="直線コネクタ 362">
          <a:extLst>
            <a:ext uri="{FF2B5EF4-FFF2-40B4-BE49-F238E27FC236}">
              <a16:creationId xmlns:a16="http://schemas.microsoft.com/office/drawing/2014/main" id="{1BA3A7AA-A243-449B-8513-1F792B494E52}"/>
            </a:ext>
          </a:extLst>
        </xdr:cNvPr>
        <xdr:cNvCxnSpPr/>
      </xdr:nvCxnSpPr>
      <xdr:spPr>
        <a:xfrm flipV="1">
          <a:off x="9639300" y="14129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41729</xdr:rowOff>
    </xdr:from>
    <xdr:to>
      <xdr:col>46</xdr:col>
      <xdr:colOff>38100</xdr:colOff>
      <xdr:row>82</xdr:row>
      <xdr:rowOff>143329</xdr:rowOff>
    </xdr:to>
    <xdr:sp macro="" textlink="">
      <xdr:nvSpPr>
        <xdr:cNvPr id="364" name="楕円 363">
          <a:extLst>
            <a:ext uri="{FF2B5EF4-FFF2-40B4-BE49-F238E27FC236}">
              <a16:creationId xmlns:a16="http://schemas.microsoft.com/office/drawing/2014/main" id="{6BDFE6A2-BB17-4DB7-8F10-601D5AF5BE45}"/>
            </a:ext>
          </a:extLst>
        </xdr:cNvPr>
        <xdr:cNvSpPr/>
      </xdr:nvSpPr>
      <xdr:spPr>
        <a:xfrm>
          <a:off x="86995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81643</xdr:rowOff>
    </xdr:from>
    <xdr:to>
      <xdr:col>50</xdr:col>
      <xdr:colOff>114300</xdr:colOff>
      <xdr:row>82</xdr:row>
      <xdr:rowOff>92529</xdr:rowOff>
    </xdr:to>
    <xdr:cxnSp macro="">
      <xdr:nvCxnSpPr>
        <xdr:cNvPr id="365" name="直線コネクタ 364">
          <a:extLst>
            <a:ext uri="{FF2B5EF4-FFF2-40B4-BE49-F238E27FC236}">
              <a16:creationId xmlns:a16="http://schemas.microsoft.com/office/drawing/2014/main" id="{93ABFC46-8AB4-485E-89A0-D35A496329D7}"/>
            </a:ext>
          </a:extLst>
        </xdr:cNvPr>
        <xdr:cNvCxnSpPr/>
      </xdr:nvCxnSpPr>
      <xdr:spPr>
        <a:xfrm flipV="1">
          <a:off x="8750300" y="141405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41729</xdr:rowOff>
    </xdr:from>
    <xdr:to>
      <xdr:col>41</xdr:col>
      <xdr:colOff>101600</xdr:colOff>
      <xdr:row>82</xdr:row>
      <xdr:rowOff>143329</xdr:rowOff>
    </xdr:to>
    <xdr:sp macro="" textlink="">
      <xdr:nvSpPr>
        <xdr:cNvPr id="366" name="楕円 365">
          <a:extLst>
            <a:ext uri="{FF2B5EF4-FFF2-40B4-BE49-F238E27FC236}">
              <a16:creationId xmlns:a16="http://schemas.microsoft.com/office/drawing/2014/main" id="{07F5E581-5A11-408E-8FAF-3F6D2852A6D2}"/>
            </a:ext>
          </a:extLst>
        </xdr:cNvPr>
        <xdr:cNvSpPr/>
      </xdr:nvSpPr>
      <xdr:spPr>
        <a:xfrm>
          <a:off x="78105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92529</xdr:rowOff>
    </xdr:from>
    <xdr:to>
      <xdr:col>45</xdr:col>
      <xdr:colOff>177800</xdr:colOff>
      <xdr:row>82</xdr:row>
      <xdr:rowOff>92529</xdr:rowOff>
    </xdr:to>
    <xdr:cxnSp macro="">
      <xdr:nvCxnSpPr>
        <xdr:cNvPr id="367" name="直線コネクタ 366">
          <a:extLst>
            <a:ext uri="{FF2B5EF4-FFF2-40B4-BE49-F238E27FC236}">
              <a16:creationId xmlns:a16="http://schemas.microsoft.com/office/drawing/2014/main" id="{B02C73DE-320C-4059-AF39-C57C0DC45494}"/>
            </a:ext>
          </a:extLst>
        </xdr:cNvPr>
        <xdr:cNvCxnSpPr/>
      </xdr:nvCxnSpPr>
      <xdr:spPr>
        <a:xfrm>
          <a:off x="7861300" y="14151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166914</xdr:rowOff>
    </xdr:from>
    <xdr:to>
      <xdr:col>36</xdr:col>
      <xdr:colOff>165100</xdr:colOff>
      <xdr:row>85</xdr:row>
      <xdr:rowOff>97064</xdr:rowOff>
    </xdr:to>
    <xdr:sp macro="" textlink="">
      <xdr:nvSpPr>
        <xdr:cNvPr id="368" name="楕円 367">
          <a:extLst>
            <a:ext uri="{FF2B5EF4-FFF2-40B4-BE49-F238E27FC236}">
              <a16:creationId xmlns:a16="http://schemas.microsoft.com/office/drawing/2014/main" id="{254723EC-5E98-44E8-B1D2-AD19BFEAD98D}"/>
            </a:ext>
          </a:extLst>
        </xdr:cNvPr>
        <xdr:cNvSpPr/>
      </xdr:nvSpPr>
      <xdr:spPr>
        <a:xfrm>
          <a:off x="6921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92529</xdr:rowOff>
    </xdr:from>
    <xdr:to>
      <xdr:col>41</xdr:col>
      <xdr:colOff>50800</xdr:colOff>
      <xdr:row>85</xdr:row>
      <xdr:rowOff>46264</xdr:rowOff>
    </xdr:to>
    <xdr:cxnSp macro="">
      <xdr:nvCxnSpPr>
        <xdr:cNvPr id="369" name="直線コネクタ 368">
          <a:extLst>
            <a:ext uri="{FF2B5EF4-FFF2-40B4-BE49-F238E27FC236}">
              <a16:creationId xmlns:a16="http://schemas.microsoft.com/office/drawing/2014/main" id="{AD4DF26D-1C1B-49CB-8B5A-E5CF3A4FA5AD}"/>
            </a:ext>
          </a:extLst>
        </xdr:cNvPr>
        <xdr:cNvCxnSpPr/>
      </xdr:nvCxnSpPr>
      <xdr:spPr>
        <a:xfrm flipV="1">
          <a:off x="6972300" y="14151429"/>
          <a:ext cx="889000" cy="4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70" name="n_1aveValue【福祉施設】&#10;一人当たり面積">
          <a:extLst>
            <a:ext uri="{FF2B5EF4-FFF2-40B4-BE49-F238E27FC236}">
              <a16:creationId xmlns:a16="http://schemas.microsoft.com/office/drawing/2014/main" id="{00192A03-F0C7-4E42-A28D-B34D4500B749}"/>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1" name="n_2aveValue【福祉施設】&#10;一人当たり面積">
          <a:extLst>
            <a:ext uri="{FF2B5EF4-FFF2-40B4-BE49-F238E27FC236}">
              <a16:creationId xmlns:a16="http://schemas.microsoft.com/office/drawing/2014/main" id="{46697C02-3678-462A-9DF0-2FDC036CA152}"/>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72" name="n_3aveValue【福祉施設】&#10;一人当たり面積">
          <a:extLst>
            <a:ext uri="{FF2B5EF4-FFF2-40B4-BE49-F238E27FC236}">
              <a16:creationId xmlns:a16="http://schemas.microsoft.com/office/drawing/2014/main" id="{63276674-AEE7-45FC-8851-EBAF471EC90C}"/>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73" name="n_4aveValue【福祉施設】&#10;一人当たり面積">
          <a:extLst>
            <a:ext uri="{FF2B5EF4-FFF2-40B4-BE49-F238E27FC236}">
              <a16:creationId xmlns:a16="http://schemas.microsoft.com/office/drawing/2014/main" id="{4E2EBD10-08E7-46D9-B90C-4F2CC78458C6}"/>
            </a:ext>
          </a:extLst>
        </xdr:cNvPr>
        <xdr:cNvSpPr txBox="1"/>
      </xdr:nvSpPr>
      <xdr:spPr>
        <a:xfrm>
          <a:off x="6737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148970</xdr:rowOff>
    </xdr:from>
    <xdr:ext cx="469744" cy="259045"/>
    <xdr:sp macro="" textlink="">
      <xdr:nvSpPr>
        <xdr:cNvPr id="374" name="n_1mainValue【福祉施設】&#10;一人当たり面積">
          <a:extLst>
            <a:ext uri="{FF2B5EF4-FFF2-40B4-BE49-F238E27FC236}">
              <a16:creationId xmlns:a16="http://schemas.microsoft.com/office/drawing/2014/main" id="{A5D0E64F-8DCC-4B27-A455-13A59F17B751}"/>
            </a:ext>
          </a:extLst>
        </xdr:cNvPr>
        <xdr:cNvSpPr txBox="1"/>
      </xdr:nvSpPr>
      <xdr:spPr>
        <a:xfrm>
          <a:off x="9391727"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159856</xdr:rowOff>
    </xdr:from>
    <xdr:ext cx="469744" cy="259045"/>
    <xdr:sp macro="" textlink="">
      <xdr:nvSpPr>
        <xdr:cNvPr id="375" name="n_2mainValue【福祉施設】&#10;一人当たり面積">
          <a:extLst>
            <a:ext uri="{FF2B5EF4-FFF2-40B4-BE49-F238E27FC236}">
              <a16:creationId xmlns:a16="http://schemas.microsoft.com/office/drawing/2014/main" id="{AB2C34EE-15C5-4BCE-8E99-6AB9CA688236}"/>
            </a:ext>
          </a:extLst>
        </xdr:cNvPr>
        <xdr:cNvSpPr txBox="1"/>
      </xdr:nvSpPr>
      <xdr:spPr>
        <a:xfrm>
          <a:off x="8515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159856</xdr:rowOff>
    </xdr:from>
    <xdr:ext cx="469744" cy="259045"/>
    <xdr:sp macro="" textlink="">
      <xdr:nvSpPr>
        <xdr:cNvPr id="376" name="n_3mainValue【福祉施設】&#10;一人当たり面積">
          <a:extLst>
            <a:ext uri="{FF2B5EF4-FFF2-40B4-BE49-F238E27FC236}">
              <a16:creationId xmlns:a16="http://schemas.microsoft.com/office/drawing/2014/main" id="{4ECBE445-A225-45B7-93BA-0262FBFCA15E}"/>
            </a:ext>
          </a:extLst>
        </xdr:cNvPr>
        <xdr:cNvSpPr txBox="1"/>
      </xdr:nvSpPr>
      <xdr:spPr>
        <a:xfrm>
          <a:off x="7626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88191</xdr:rowOff>
    </xdr:from>
    <xdr:ext cx="469744" cy="259045"/>
    <xdr:sp macro="" textlink="">
      <xdr:nvSpPr>
        <xdr:cNvPr id="377" name="n_4mainValue【福祉施設】&#10;一人当たり面積">
          <a:extLst>
            <a:ext uri="{FF2B5EF4-FFF2-40B4-BE49-F238E27FC236}">
              <a16:creationId xmlns:a16="http://schemas.microsoft.com/office/drawing/2014/main" id="{B469E8BA-CB4B-4C68-A064-71356E272F45}"/>
            </a:ext>
          </a:extLst>
        </xdr:cNvPr>
        <xdr:cNvSpPr txBox="1"/>
      </xdr:nvSpPr>
      <xdr:spPr>
        <a:xfrm>
          <a:off x="6737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D835B16A-A071-4783-9F4A-0203FCF7BBC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7B301BA-C6D8-42C0-9781-BDD40607449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4E0B369-2DCF-44D7-BE58-0CA72462E0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4AC6668-EB59-4D90-A26F-6568BCEF6D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FAAC7EC-8BCC-476E-A3FF-6FA107E915D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EF578C36-A5F9-4C26-B8D8-40EBC9B542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6954962-E3CF-496B-8763-80165EB716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873BA59-12EF-4239-B639-270D7EF2C24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98A5181B-3B17-4CB1-8D03-6DD6B773C08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1C5CED81-0F95-438B-90F8-02DF7CB7CB4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DBED0633-EE45-4F4A-B04F-ED69F0D385B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796B2E6B-85C4-472A-93F1-C8107A60B32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98C9D8B5-AEBE-4E79-BB77-AD4B8827A82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39B1328B-A7D9-4A02-83F4-949744A8604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6DAEBB67-C19D-4A7E-BB93-A0F7AAEA13A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93F7401A-DD7B-4D7D-B006-E09866F4918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23E79A85-8369-44C4-8BBA-90821F75BFE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34B9E2DD-8275-4ECC-9E92-44B6B2D63EA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E97AA54D-4809-4F6F-A7F3-BA727E89BA6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5F74B1AC-4F5F-4BFD-AEB6-78947014A2F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A7D1F22E-A82A-4186-9EC2-20C5A21E941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44A1AB14-9DCF-4D2F-81B5-11C23EA0ADF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4EECB1D1-8138-4105-8529-7D36BBF0974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D7A0FCE7-FCFD-443B-972A-9F97ECF9D2F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2" name="直線コネクタ 401">
          <a:extLst>
            <a:ext uri="{FF2B5EF4-FFF2-40B4-BE49-F238E27FC236}">
              <a16:creationId xmlns:a16="http://schemas.microsoft.com/office/drawing/2014/main" id="{6928974F-761A-4AF7-AF11-10F3216F80A8}"/>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60DA4A1E-31F2-4D15-A6E8-3D11100A9288}"/>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a:extLst>
            <a:ext uri="{FF2B5EF4-FFF2-40B4-BE49-F238E27FC236}">
              <a16:creationId xmlns:a16="http://schemas.microsoft.com/office/drawing/2014/main" id="{6F1082DE-6E68-4D34-9AB6-1B24452C604C}"/>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A7E88B4C-56CF-4E45-80B0-F804E668A642}"/>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6" name="直線コネクタ 405">
          <a:extLst>
            <a:ext uri="{FF2B5EF4-FFF2-40B4-BE49-F238E27FC236}">
              <a16:creationId xmlns:a16="http://schemas.microsoft.com/office/drawing/2014/main" id="{B8B86C45-7E94-4F90-B351-2EB30B8800FA}"/>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169563</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A2026BB3-EFFC-43AB-A262-4377B1EFAC00}"/>
            </a:ext>
          </a:extLst>
        </xdr:cNvPr>
        <xdr:cNvSpPr txBox="1"/>
      </xdr:nvSpPr>
      <xdr:spPr>
        <a:xfrm>
          <a:off x="4673600" y="17657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8" name="フローチャート: 判断 407">
          <a:extLst>
            <a:ext uri="{FF2B5EF4-FFF2-40B4-BE49-F238E27FC236}">
              <a16:creationId xmlns:a16="http://schemas.microsoft.com/office/drawing/2014/main" id="{7E167952-D44C-40FC-9049-1B9EE32AEFFD}"/>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9" name="フローチャート: 判断 408">
          <a:extLst>
            <a:ext uri="{FF2B5EF4-FFF2-40B4-BE49-F238E27FC236}">
              <a16:creationId xmlns:a16="http://schemas.microsoft.com/office/drawing/2014/main" id="{B4200AF4-8EA0-42FE-862C-148D72E5EAB4}"/>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10" name="フローチャート: 判断 409">
          <a:extLst>
            <a:ext uri="{FF2B5EF4-FFF2-40B4-BE49-F238E27FC236}">
              <a16:creationId xmlns:a16="http://schemas.microsoft.com/office/drawing/2014/main" id="{67056369-3B29-45CC-80C9-6B59BC7BBA41}"/>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11" name="フローチャート: 判断 410">
          <a:extLst>
            <a:ext uri="{FF2B5EF4-FFF2-40B4-BE49-F238E27FC236}">
              <a16:creationId xmlns:a16="http://schemas.microsoft.com/office/drawing/2014/main" id="{39BE99BA-229A-43DD-9A6D-18FD9F444F24}"/>
            </a:ext>
          </a:extLst>
        </xdr:cNvPr>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12" name="フローチャート: 判断 411">
          <a:extLst>
            <a:ext uri="{FF2B5EF4-FFF2-40B4-BE49-F238E27FC236}">
              <a16:creationId xmlns:a16="http://schemas.microsoft.com/office/drawing/2014/main" id="{94B78C62-1C80-4310-936B-10C4224B6AFF}"/>
            </a:ext>
          </a:extLst>
        </xdr:cNvPr>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935E8C0-E220-45A4-AB8C-87728EC845B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E1DD1F6-8BA7-432C-B634-869B99F999E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7429936-8C9A-4A4B-BE34-EF002A63673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A7A15E8-EBA7-4109-A7BE-2E995F89580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D1D6949-A75E-4A25-82A8-53A8761571C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17780</xdr:rowOff>
    </xdr:from>
    <xdr:to>
      <xdr:col>6</xdr:col>
      <xdr:colOff>38100</xdr:colOff>
      <xdr:row>103</xdr:row>
      <xdr:rowOff>119380</xdr:rowOff>
    </xdr:to>
    <xdr:sp macro="" textlink="">
      <xdr:nvSpPr>
        <xdr:cNvPr id="418" name="楕円 417">
          <a:extLst>
            <a:ext uri="{FF2B5EF4-FFF2-40B4-BE49-F238E27FC236}">
              <a16:creationId xmlns:a16="http://schemas.microsoft.com/office/drawing/2014/main" id="{515F5667-B8B3-4F77-9150-0F614012340B}"/>
            </a:ext>
          </a:extLst>
        </xdr:cNvPr>
        <xdr:cNvSpPr/>
      </xdr:nvSpPr>
      <xdr:spPr>
        <a:xfrm>
          <a:off x="1079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116857</xdr:rowOff>
    </xdr:from>
    <xdr:ext cx="405111" cy="259045"/>
    <xdr:sp macro="" textlink="">
      <xdr:nvSpPr>
        <xdr:cNvPr id="419" name="n_1aveValue【市民会館】&#10;有形固定資産減価償却率">
          <a:extLst>
            <a:ext uri="{FF2B5EF4-FFF2-40B4-BE49-F238E27FC236}">
              <a16:creationId xmlns:a16="http://schemas.microsoft.com/office/drawing/2014/main" id="{9E9A4ECC-B0AF-4FD0-86D3-BC7915D6E19F}"/>
            </a:ext>
          </a:extLst>
        </xdr:cNvPr>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0" name="n_2aveValue【市民会館】&#10;有形固定資産減価償却率">
          <a:extLst>
            <a:ext uri="{FF2B5EF4-FFF2-40B4-BE49-F238E27FC236}">
              <a16:creationId xmlns:a16="http://schemas.microsoft.com/office/drawing/2014/main" id="{1B7F8013-0F78-4447-AF31-B6EF81CCC8A1}"/>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1" name="n_3aveValue【市民会館】&#10;有形固定資産減価償却率">
          <a:extLst>
            <a:ext uri="{FF2B5EF4-FFF2-40B4-BE49-F238E27FC236}">
              <a16:creationId xmlns:a16="http://schemas.microsoft.com/office/drawing/2014/main" id="{F43E7C29-8BD5-4EE9-A009-91B91D3030EA}"/>
            </a:ext>
          </a:extLst>
        </xdr:cNvPr>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422" name="n_4aveValue【市民会館】&#10;有形固定資産減価償却率">
          <a:extLst>
            <a:ext uri="{FF2B5EF4-FFF2-40B4-BE49-F238E27FC236}">
              <a16:creationId xmlns:a16="http://schemas.microsoft.com/office/drawing/2014/main" id="{74135B11-0649-46EE-A93D-E59404B644BD}"/>
            </a:ext>
          </a:extLst>
        </xdr:cNvPr>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110507</xdr:rowOff>
    </xdr:from>
    <xdr:ext cx="405111" cy="259045"/>
    <xdr:sp macro="" textlink="">
      <xdr:nvSpPr>
        <xdr:cNvPr id="423" name="n_4mainValue【市民会館】&#10;有形固定資産減価償却率">
          <a:extLst>
            <a:ext uri="{FF2B5EF4-FFF2-40B4-BE49-F238E27FC236}">
              <a16:creationId xmlns:a16="http://schemas.microsoft.com/office/drawing/2014/main" id="{6210C29F-0DFB-4C4E-9331-F7A362F4DF92}"/>
            </a:ext>
          </a:extLst>
        </xdr:cNvPr>
        <xdr:cNvSpPr txBox="1"/>
      </xdr:nvSpPr>
      <xdr:spPr>
        <a:xfrm>
          <a:off x="9277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a:extLst>
            <a:ext uri="{FF2B5EF4-FFF2-40B4-BE49-F238E27FC236}">
              <a16:creationId xmlns:a16="http://schemas.microsoft.com/office/drawing/2014/main" id="{21378891-3456-4E05-8452-CDC5CE4D582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a:extLst>
            <a:ext uri="{FF2B5EF4-FFF2-40B4-BE49-F238E27FC236}">
              <a16:creationId xmlns:a16="http://schemas.microsoft.com/office/drawing/2014/main" id="{F50780F1-6BB9-4B30-B65F-7657FD78B76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a:extLst>
            <a:ext uri="{FF2B5EF4-FFF2-40B4-BE49-F238E27FC236}">
              <a16:creationId xmlns:a16="http://schemas.microsoft.com/office/drawing/2014/main" id="{EEC4283F-0CEB-450B-82D3-C5E30E172B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a:extLst>
            <a:ext uri="{FF2B5EF4-FFF2-40B4-BE49-F238E27FC236}">
              <a16:creationId xmlns:a16="http://schemas.microsoft.com/office/drawing/2014/main" id="{6534790F-790B-4F81-A319-3F7A7458B2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a:extLst>
            <a:ext uri="{FF2B5EF4-FFF2-40B4-BE49-F238E27FC236}">
              <a16:creationId xmlns:a16="http://schemas.microsoft.com/office/drawing/2014/main" id="{9652596A-C3ED-4945-AB7F-DB6DACDD1AA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a:extLst>
            <a:ext uri="{FF2B5EF4-FFF2-40B4-BE49-F238E27FC236}">
              <a16:creationId xmlns:a16="http://schemas.microsoft.com/office/drawing/2014/main" id="{569BCD8F-6D76-478A-AC3F-23E5A487EF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a:extLst>
            <a:ext uri="{FF2B5EF4-FFF2-40B4-BE49-F238E27FC236}">
              <a16:creationId xmlns:a16="http://schemas.microsoft.com/office/drawing/2014/main" id="{9BAC6DBB-5B02-4418-A4E7-69ED157543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a:extLst>
            <a:ext uri="{FF2B5EF4-FFF2-40B4-BE49-F238E27FC236}">
              <a16:creationId xmlns:a16="http://schemas.microsoft.com/office/drawing/2014/main" id="{EED27D0F-8D5A-49F3-8349-E44CFDCA724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a:extLst>
            <a:ext uri="{FF2B5EF4-FFF2-40B4-BE49-F238E27FC236}">
              <a16:creationId xmlns:a16="http://schemas.microsoft.com/office/drawing/2014/main" id="{A8AD6709-6B6F-40F2-84C6-C2D230A4C28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a:extLst>
            <a:ext uri="{FF2B5EF4-FFF2-40B4-BE49-F238E27FC236}">
              <a16:creationId xmlns:a16="http://schemas.microsoft.com/office/drawing/2014/main" id="{239BE417-D83B-462B-B744-684242B260B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34" name="直線コネクタ 433">
          <a:extLst>
            <a:ext uri="{FF2B5EF4-FFF2-40B4-BE49-F238E27FC236}">
              <a16:creationId xmlns:a16="http://schemas.microsoft.com/office/drawing/2014/main" id="{D37416A3-FBAE-4115-9B58-A1EFA871EB6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35" name="テキスト ボックス 434">
          <a:extLst>
            <a:ext uri="{FF2B5EF4-FFF2-40B4-BE49-F238E27FC236}">
              <a16:creationId xmlns:a16="http://schemas.microsoft.com/office/drawing/2014/main" id="{50F69F9D-9824-4CC4-B6BC-192C5BCDA9FE}"/>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6" name="直線コネクタ 435">
          <a:extLst>
            <a:ext uri="{FF2B5EF4-FFF2-40B4-BE49-F238E27FC236}">
              <a16:creationId xmlns:a16="http://schemas.microsoft.com/office/drawing/2014/main" id="{0A5DAD9E-8938-4C42-A095-6034851F06C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7" name="テキスト ボックス 436">
          <a:extLst>
            <a:ext uri="{FF2B5EF4-FFF2-40B4-BE49-F238E27FC236}">
              <a16:creationId xmlns:a16="http://schemas.microsoft.com/office/drawing/2014/main" id="{96FAB80C-EF8A-47BE-A941-56C980013E7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8" name="直線コネクタ 437">
          <a:extLst>
            <a:ext uri="{FF2B5EF4-FFF2-40B4-BE49-F238E27FC236}">
              <a16:creationId xmlns:a16="http://schemas.microsoft.com/office/drawing/2014/main" id="{29AC3FE4-8649-4CED-A47C-0380CD028199}"/>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39" name="テキスト ボックス 438">
          <a:extLst>
            <a:ext uri="{FF2B5EF4-FFF2-40B4-BE49-F238E27FC236}">
              <a16:creationId xmlns:a16="http://schemas.microsoft.com/office/drawing/2014/main" id="{214174AA-AB83-40EA-9433-21750D59BC81}"/>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a:extLst>
            <a:ext uri="{FF2B5EF4-FFF2-40B4-BE49-F238E27FC236}">
              <a16:creationId xmlns:a16="http://schemas.microsoft.com/office/drawing/2014/main" id="{F5E19C69-02BE-4CC2-9E72-FF2CC700680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a:extLst>
            <a:ext uri="{FF2B5EF4-FFF2-40B4-BE49-F238E27FC236}">
              <a16:creationId xmlns:a16="http://schemas.microsoft.com/office/drawing/2014/main" id="{D3C7E663-CAC2-42A9-95EB-2EA6929EAA7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市民会館】&#10;一人当たり面積グラフ枠">
          <a:extLst>
            <a:ext uri="{FF2B5EF4-FFF2-40B4-BE49-F238E27FC236}">
              <a16:creationId xmlns:a16="http://schemas.microsoft.com/office/drawing/2014/main" id="{2EF4AF0A-5936-4F77-A0BB-B094F2E9879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43" name="直線コネクタ 442">
          <a:extLst>
            <a:ext uri="{FF2B5EF4-FFF2-40B4-BE49-F238E27FC236}">
              <a16:creationId xmlns:a16="http://schemas.microsoft.com/office/drawing/2014/main" id="{D8EE9631-49AD-4374-AADA-760FF1C50E3A}"/>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44" name="【市民会館】&#10;一人当たり面積最小値テキスト">
          <a:extLst>
            <a:ext uri="{FF2B5EF4-FFF2-40B4-BE49-F238E27FC236}">
              <a16:creationId xmlns:a16="http://schemas.microsoft.com/office/drawing/2014/main" id="{1DA43BFD-E86D-4BAD-8DC8-72FBA172595B}"/>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45" name="直線コネクタ 444">
          <a:extLst>
            <a:ext uri="{FF2B5EF4-FFF2-40B4-BE49-F238E27FC236}">
              <a16:creationId xmlns:a16="http://schemas.microsoft.com/office/drawing/2014/main" id="{85B94A7E-81C4-4FCA-96E9-76807C45CC16}"/>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46" name="【市民会館】&#10;一人当たり面積最大値テキスト">
          <a:extLst>
            <a:ext uri="{FF2B5EF4-FFF2-40B4-BE49-F238E27FC236}">
              <a16:creationId xmlns:a16="http://schemas.microsoft.com/office/drawing/2014/main" id="{B9B4C9E9-736A-4244-9C25-025DC8D96543}"/>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47" name="直線コネクタ 446">
          <a:extLst>
            <a:ext uri="{FF2B5EF4-FFF2-40B4-BE49-F238E27FC236}">
              <a16:creationId xmlns:a16="http://schemas.microsoft.com/office/drawing/2014/main" id="{73F38AE2-143E-449E-82FF-E692EC377A7F}"/>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48" name="【市民会館】&#10;一人当たり面積平均値テキスト">
          <a:extLst>
            <a:ext uri="{FF2B5EF4-FFF2-40B4-BE49-F238E27FC236}">
              <a16:creationId xmlns:a16="http://schemas.microsoft.com/office/drawing/2014/main" id="{6501E42F-18CF-4AE3-8C80-409BB1A191A2}"/>
            </a:ext>
          </a:extLst>
        </xdr:cNvPr>
        <xdr:cNvSpPr txBox="1"/>
      </xdr:nvSpPr>
      <xdr:spPr>
        <a:xfrm>
          <a:off x="10515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49" name="フローチャート: 判断 448">
          <a:extLst>
            <a:ext uri="{FF2B5EF4-FFF2-40B4-BE49-F238E27FC236}">
              <a16:creationId xmlns:a16="http://schemas.microsoft.com/office/drawing/2014/main" id="{96C4E173-B94D-4EA4-8B86-D81E9F4BCC25}"/>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0" name="フローチャート: 判断 449">
          <a:extLst>
            <a:ext uri="{FF2B5EF4-FFF2-40B4-BE49-F238E27FC236}">
              <a16:creationId xmlns:a16="http://schemas.microsoft.com/office/drawing/2014/main" id="{814B7AC1-3F89-4234-8665-7566D012D4DB}"/>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1" name="フローチャート: 判断 450">
          <a:extLst>
            <a:ext uri="{FF2B5EF4-FFF2-40B4-BE49-F238E27FC236}">
              <a16:creationId xmlns:a16="http://schemas.microsoft.com/office/drawing/2014/main" id="{931C4D27-EA84-440F-A29A-E5597682A7AE}"/>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52" name="フローチャート: 判断 451">
          <a:extLst>
            <a:ext uri="{FF2B5EF4-FFF2-40B4-BE49-F238E27FC236}">
              <a16:creationId xmlns:a16="http://schemas.microsoft.com/office/drawing/2014/main" id="{0CADD883-8F43-40A6-9CE4-7D91F184350B}"/>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53" name="フローチャート: 判断 452">
          <a:extLst>
            <a:ext uri="{FF2B5EF4-FFF2-40B4-BE49-F238E27FC236}">
              <a16:creationId xmlns:a16="http://schemas.microsoft.com/office/drawing/2014/main" id="{F206A191-0F14-4C0D-9E48-5AD3A32D2AE8}"/>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B491A95F-EB6B-4D99-AE8D-A4C44DD4154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A0B5523D-7A1D-4034-ADAC-D17EA7769BB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4D0D3CD6-63E8-43FB-A56D-00C2EF03C3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D66D1C31-5C99-4EF4-9A42-D11C2A50421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EFAF4855-DD06-4DC6-9F06-7CAFB36DCC2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8255</xdr:rowOff>
    </xdr:from>
    <xdr:to>
      <xdr:col>36</xdr:col>
      <xdr:colOff>165100</xdr:colOff>
      <xdr:row>107</xdr:row>
      <xdr:rowOff>109855</xdr:rowOff>
    </xdr:to>
    <xdr:sp macro="" textlink="">
      <xdr:nvSpPr>
        <xdr:cNvPr id="459" name="楕円 458">
          <a:extLst>
            <a:ext uri="{FF2B5EF4-FFF2-40B4-BE49-F238E27FC236}">
              <a16:creationId xmlns:a16="http://schemas.microsoft.com/office/drawing/2014/main" id="{9A352AAE-024F-43E9-BD9A-7A87D2D0A8AD}"/>
            </a:ext>
          </a:extLst>
        </xdr:cNvPr>
        <xdr:cNvSpPr/>
      </xdr:nvSpPr>
      <xdr:spPr>
        <a:xfrm>
          <a:off x="6921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132097</xdr:rowOff>
    </xdr:from>
    <xdr:ext cx="469744" cy="259045"/>
    <xdr:sp macro="" textlink="">
      <xdr:nvSpPr>
        <xdr:cNvPr id="460" name="n_1aveValue【市民会館】&#10;一人当たり面積">
          <a:extLst>
            <a:ext uri="{FF2B5EF4-FFF2-40B4-BE49-F238E27FC236}">
              <a16:creationId xmlns:a16="http://schemas.microsoft.com/office/drawing/2014/main" id="{B8E7262A-2234-4DDF-A513-5C2FDBF838B8}"/>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61" name="n_2aveValue【市民会館】&#10;一人当たり面積">
          <a:extLst>
            <a:ext uri="{FF2B5EF4-FFF2-40B4-BE49-F238E27FC236}">
              <a16:creationId xmlns:a16="http://schemas.microsoft.com/office/drawing/2014/main" id="{B449F9F3-D192-4C4E-9260-5CACA57F4D77}"/>
            </a:ext>
          </a:extLst>
        </xdr:cNvPr>
        <xdr:cNvSpPr txBox="1"/>
      </xdr:nvSpPr>
      <xdr:spPr>
        <a:xfrm>
          <a:off x="8515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62" name="n_3aveValue【市民会館】&#10;一人当たり面積">
          <a:extLst>
            <a:ext uri="{FF2B5EF4-FFF2-40B4-BE49-F238E27FC236}">
              <a16:creationId xmlns:a16="http://schemas.microsoft.com/office/drawing/2014/main" id="{39E2A784-82E4-45D3-ACE5-D1610DBB072A}"/>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63" name="n_4aveValue【市民会館】&#10;一人当たり面積">
          <a:extLst>
            <a:ext uri="{FF2B5EF4-FFF2-40B4-BE49-F238E27FC236}">
              <a16:creationId xmlns:a16="http://schemas.microsoft.com/office/drawing/2014/main" id="{FFD9D314-69C6-4B13-8571-60E744436377}"/>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100982</xdr:rowOff>
    </xdr:from>
    <xdr:ext cx="469744" cy="259045"/>
    <xdr:sp macro="" textlink="">
      <xdr:nvSpPr>
        <xdr:cNvPr id="464" name="n_4mainValue【市民会館】&#10;一人当たり面積">
          <a:extLst>
            <a:ext uri="{FF2B5EF4-FFF2-40B4-BE49-F238E27FC236}">
              <a16:creationId xmlns:a16="http://schemas.microsoft.com/office/drawing/2014/main" id="{52BCA761-F5E1-4655-AA9F-E0BF101D0EB7}"/>
            </a:ext>
          </a:extLst>
        </xdr:cNvPr>
        <xdr:cNvSpPr txBox="1"/>
      </xdr:nvSpPr>
      <xdr:spPr>
        <a:xfrm>
          <a:off x="6737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BD5850D6-6A89-44BC-8E1D-9F462B16A0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E1BC1E1B-85B8-4C8C-A599-7F7AB871334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D0D25152-FF70-461A-8953-6C8AC9904F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A677CDB4-6184-4674-B72A-EFCBEDA11E4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BE2F0A8E-5E28-46C3-884F-CAB6CDABC2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601B1872-00DB-4EBA-952A-E30BF45566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36D732BF-5618-4417-938E-5A161517AC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203FC53D-E6E2-4EF0-B617-00630E66BF4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7FAF7315-0A39-4ADC-B2B5-EF6D0CEED77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FDAA3FA2-12B8-4287-A3E5-F7749F08E83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4812D7E5-F247-4B7A-A857-A52BD6D44CF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a:extLst>
            <a:ext uri="{FF2B5EF4-FFF2-40B4-BE49-F238E27FC236}">
              <a16:creationId xmlns:a16="http://schemas.microsoft.com/office/drawing/2014/main" id="{3BF2233E-40E2-4C2B-8644-1AA84C0CFD8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a:extLst>
            <a:ext uri="{FF2B5EF4-FFF2-40B4-BE49-F238E27FC236}">
              <a16:creationId xmlns:a16="http://schemas.microsoft.com/office/drawing/2014/main" id="{89C18BB7-D4C0-4288-98E2-396497A97BB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a:extLst>
            <a:ext uri="{FF2B5EF4-FFF2-40B4-BE49-F238E27FC236}">
              <a16:creationId xmlns:a16="http://schemas.microsoft.com/office/drawing/2014/main" id="{1C3B9812-ECD6-45BB-A0C3-0D00E228EF8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a:extLst>
            <a:ext uri="{FF2B5EF4-FFF2-40B4-BE49-F238E27FC236}">
              <a16:creationId xmlns:a16="http://schemas.microsoft.com/office/drawing/2014/main" id="{714636FF-24D6-480C-AB7F-392624E09EC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a:extLst>
            <a:ext uri="{FF2B5EF4-FFF2-40B4-BE49-F238E27FC236}">
              <a16:creationId xmlns:a16="http://schemas.microsoft.com/office/drawing/2014/main" id="{7AADC23D-8989-4949-B6F1-5370E1445CE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a:extLst>
            <a:ext uri="{FF2B5EF4-FFF2-40B4-BE49-F238E27FC236}">
              <a16:creationId xmlns:a16="http://schemas.microsoft.com/office/drawing/2014/main" id="{8E87DEA5-858D-438D-BD4E-BB1B26310BE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a:extLst>
            <a:ext uri="{FF2B5EF4-FFF2-40B4-BE49-F238E27FC236}">
              <a16:creationId xmlns:a16="http://schemas.microsoft.com/office/drawing/2014/main" id="{ECBAD415-46B2-4346-A24F-249ACFACD91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a:extLst>
            <a:ext uri="{FF2B5EF4-FFF2-40B4-BE49-F238E27FC236}">
              <a16:creationId xmlns:a16="http://schemas.microsoft.com/office/drawing/2014/main" id="{31EC1941-F582-4D07-999D-1FBBD6AD676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a:extLst>
            <a:ext uri="{FF2B5EF4-FFF2-40B4-BE49-F238E27FC236}">
              <a16:creationId xmlns:a16="http://schemas.microsoft.com/office/drawing/2014/main" id="{420504A6-0D05-4D63-9CC4-386325F88BB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a:extLst>
            <a:ext uri="{FF2B5EF4-FFF2-40B4-BE49-F238E27FC236}">
              <a16:creationId xmlns:a16="http://schemas.microsoft.com/office/drawing/2014/main" id="{04025163-38FD-44B1-B9AB-019BF6435E1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2894832A-A187-40A7-A307-776C1C0CF69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a:extLst>
            <a:ext uri="{FF2B5EF4-FFF2-40B4-BE49-F238E27FC236}">
              <a16:creationId xmlns:a16="http://schemas.microsoft.com/office/drawing/2014/main" id="{0436C336-6F14-4447-A956-12B0C12ABAE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a:extLst>
            <a:ext uri="{FF2B5EF4-FFF2-40B4-BE49-F238E27FC236}">
              <a16:creationId xmlns:a16="http://schemas.microsoft.com/office/drawing/2014/main" id="{E44AF895-47C1-4D90-8F5A-D1C117B6B78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489" name="直線コネクタ 488">
          <a:extLst>
            <a:ext uri="{FF2B5EF4-FFF2-40B4-BE49-F238E27FC236}">
              <a16:creationId xmlns:a16="http://schemas.microsoft.com/office/drawing/2014/main" id="{88CE1601-4B75-422B-8745-4336E81CF85E}"/>
            </a:ext>
          </a:extLst>
        </xdr:cNvPr>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490" name="【一般廃棄物処理施設】&#10;有形固定資産減価償却率最小値テキスト">
          <a:extLst>
            <a:ext uri="{FF2B5EF4-FFF2-40B4-BE49-F238E27FC236}">
              <a16:creationId xmlns:a16="http://schemas.microsoft.com/office/drawing/2014/main" id="{BF998228-8CF6-4CDA-A70C-1828597F9109}"/>
            </a:ext>
          </a:extLst>
        </xdr:cNvPr>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491" name="直線コネクタ 490">
          <a:extLst>
            <a:ext uri="{FF2B5EF4-FFF2-40B4-BE49-F238E27FC236}">
              <a16:creationId xmlns:a16="http://schemas.microsoft.com/office/drawing/2014/main" id="{68A5FC32-ABAA-47A1-843A-178C1ED9E15D}"/>
            </a:ext>
          </a:extLst>
        </xdr:cNvPr>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492" name="【一般廃棄物処理施設】&#10;有形固定資産減価償却率最大値テキスト">
          <a:extLst>
            <a:ext uri="{FF2B5EF4-FFF2-40B4-BE49-F238E27FC236}">
              <a16:creationId xmlns:a16="http://schemas.microsoft.com/office/drawing/2014/main" id="{13621028-EF3F-4D5A-AD07-822F996E01C6}"/>
            </a:ext>
          </a:extLst>
        </xdr:cNvPr>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493" name="直線コネクタ 492">
          <a:extLst>
            <a:ext uri="{FF2B5EF4-FFF2-40B4-BE49-F238E27FC236}">
              <a16:creationId xmlns:a16="http://schemas.microsoft.com/office/drawing/2014/main" id="{6A357619-03E8-4CF4-8A5D-8969B3AB3010}"/>
            </a:ext>
          </a:extLst>
        </xdr:cNvPr>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494" name="【一般廃棄物処理施設】&#10;有形固定資産減価償却率平均値テキスト">
          <a:extLst>
            <a:ext uri="{FF2B5EF4-FFF2-40B4-BE49-F238E27FC236}">
              <a16:creationId xmlns:a16="http://schemas.microsoft.com/office/drawing/2014/main" id="{3C705A92-A326-42B5-96A2-EF1C9641BC57}"/>
            </a:ext>
          </a:extLst>
        </xdr:cNvPr>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95" name="フローチャート: 判断 494">
          <a:extLst>
            <a:ext uri="{FF2B5EF4-FFF2-40B4-BE49-F238E27FC236}">
              <a16:creationId xmlns:a16="http://schemas.microsoft.com/office/drawing/2014/main" id="{6714FE13-AD5C-4644-87AF-E4A287CF8E4A}"/>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496" name="フローチャート: 判断 495">
          <a:extLst>
            <a:ext uri="{FF2B5EF4-FFF2-40B4-BE49-F238E27FC236}">
              <a16:creationId xmlns:a16="http://schemas.microsoft.com/office/drawing/2014/main" id="{CC290A73-C3EA-4BFA-B76E-F681563D5D52}"/>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97" name="フローチャート: 判断 496">
          <a:extLst>
            <a:ext uri="{FF2B5EF4-FFF2-40B4-BE49-F238E27FC236}">
              <a16:creationId xmlns:a16="http://schemas.microsoft.com/office/drawing/2014/main" id="{6428549A-851F-4561-82E8-38B7149E467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98" name="フローチャート: 判断 497">
          <a:extLst>
            <a:ext uri="{FF2B5EF4-FFF2-40B4-BE49-F238E27FC236}">
              <a16:creationId xmlns:a16="http://schemas.microsoft.com/office/drawing/2014/main" id="{8BB9C4CD-1995-40E9-BF6F-38A626775F1E}"/>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499" name="フローチャート: 判断 498">
          <a:extLst>
            <a:ext uri="{FF2B5EF4-FFF2-40B4-BE49-F238E27FC236}">
              <a16:creationId xmlns:a16="http://schemas.microsoft.com/office/drawing/2014/main" id="{E9146748-4EFE-4617-9059-960E8D3FF4DD}"/>
            </a:ext>
          </a:extLst>
        </xdr:cNvPr>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3ED77DF6-AA89-413C-AA37-7A8543B090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B6A31103-0904-446D-B78D-BDD05D6F7E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1D9F6DAE-8F99-45C7-9873-A97932BB77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65FD79A-C0A1-44FA-8DF7-9F8C4A20192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A70F572E-8510-4D8A-B730-1F02AFDE7F5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17780</xdr:rowOff>
    </xdr:from>
    <xdr:to>
      <xdr:col>85</xdr:col>
      <xdr:colOff>177800</xdr:colOff>
      <xdr:row>35</xdr:row>
      <xdr:rowOff>119380</xdr:rowOff>
    </xdr:to>
    <xdr:sp macro="" textlink="">
      <xdr:nvSpPr>
        <xdr:cNvPr id="505" name="楕円 504">
          <a:extLst>
            <a:ext uri="{FF2B5EF4-FFF2-40B4-BE49-F238E27FC236}">
              <a16:creationId xmlns:a16="http://schemas.microsoft.com/office/drawing/2014/main" id="{23A6B425-227A-4027-804C-1DABBC5835EA}"/>
            </a:ext>
          </a:extLst>
        </xdr:cNvPr>
        <xdr:cNvSpPr/>
      </xdr:nvSpPr>
      <xdr:spPr>
        <a:xfrm>
          <a:off x="16268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40657</xdr:rowOff>
    </xdr:from>
    <xdr:ext cx="405111" cy="259045"/>
    <xdr:sp macro="" textlink="">
      <xdr:nvSpPr>
        <xdr:cNvPr id="506" name="【一般廃棄物処理施設】&#10;有形固定資産減価償却率該当値テキスト">
          <a:extLst>
            <a:ext uri="{FF2B5EF4-FFF2-40B4-BE49-F238E27FC236}">
              <a16:creationId xmlns:a16="http://schemas.microsoft.com/office/drawing/2014/main" id="{3E119EEF-31B9-4B41-8C10-2723AFA1017A}"/>
            </a:ext>
          </a:extLst>
        </xdr:cNvPr>
        <xdr:cNvSpPr txBox="1"/>
      </xdr:nvSpPr>
      <xdr:spPr>
        <a:xfrm>
          <a:off x="16357600"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135890</xdr:rowOff>
    </xdr:from>
    <xdr:to>
      <xdr:col>81</xdr:col>
      <xdr:colOff>101600</xdr:colOff>
      <xdr:row>35</xdr:row>
      <xdr:rowOff>66040</xdr:rowOff>
    </xdr:to>
    <xdr:sp macro="" textlink="">
      <xdr:nvSpPr>
        <xdr:cNvPr id="507" name="楕円 506">
          <a:extLst>
            <a:ext uri="{FF2B5EF4-FFF2-40B4-BE49-F238E27FC236}">
              <a16:creationId xmlns:a16="http://schemas.microsoft.com/office/drawing/2014/main" id="{A2C0EB48-9548-452A-B537-F68044DAC6A6}"/>
            </a:ext>
          </a:extLst>
        </xdr:cNvPr>
        <xdr:cNvSpPr/>
      </xdr:nvSpPr>
      <xdr:spPr>
        <a:xfrm>
          <a:off x="15430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xdr:rowOff>
    </xdr:from>
    <xdr:to>
      <xdr:col>85</xdr:col>
      <xdr:colOff>127000</xdr:colOff>
      <xdr:row>35</xdr:row>
      <xdr:rowOff>68580</xdr:rowOff>
    </xdr:to>
    <xdr:cxnSp macro="">
      <xdr:nvCxnSpPr>
        <xdr:cNvPr id="508" name="直線コネクタ 507">
          <a:extLst>
            <a:ext uri="{FF2B5EF4-FFF2-40B4-BE49-F238E27FC236}">
              <a16:creationId xmlns:a16="http://schemas.microsoft.com/office/drawing/2014/main" id="{9E1FED74-818F-410F-8A2B-195D266DDA9A}"/>
            </a:ext>
          </a:extLst>
        </xdr:cNvPr>
        <xdr:cNvCxnSpPr/>
      </xdr:nvCxnSpPr>
      <xdr:spPr>
        <a:xfrm>
          <a:off x="15481300" y="60159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23495</xdr:rowOff>
    </xdr:from>
    <xdr:to>
      <xdr:col>76</xdr:col>
      <xdr:colOff>165100</xdr:colOff>
      <xdr:row>36</xdr:row>
      <xdr:rowOff>125095</xdr:rowOff>
    </xdr:to>
    <xdr:sp macro="" textlink="">
      <xdr:nvSpPr>
        <xdr:cNvPr id="509" name="楕円 508">
          <a:extLst>
            <a:ext uri="{FF2B5EF4-FFF2-40B4-BE49-F238E27FC236}">
              <a16:creationId xmlns:a16="http://schemas.microsoft.com/office/drawing/2014/main" id="{77108BDF-D6E7-4826-B9D4-092854D92D6E}"/>
            </a:ext>
          </a:extLst>
        </xdr:cNvPr>
        <xdr:cNvSpPr/>
      </xdr:nvSpPr>
      <xdr:spPr>
        <a:xfrm>
          <a:off x="14541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xdr:rowOff>
    </xdr:from>
    <xdr:to>
      <xdr:col>81</xdr:col>
      <xdr:colOff>50800</xdr:colOff>
      <xdr:row>36</xdr:row>
      <xdr:rowOff>74295</xdr:rowOff>
    </xdr:to>
    <xdr:cxnSp macro="">
      <xdr:nvCxnSpPr>
        <xdr:cNvPr id="510" name="直線コネクタ 509">
          <a:extLst>
            <a:ext uri="{FF2B5EF4-FFF2-40B4-BE49-F238E27FC236}">
              <a16:creationId xmlns:a16="http://schemas.microsoft.com/office/drawing/2014/main" id="{44C6DCF1-C4DF-44B1-84EE-EC96479997FE}"/>
            </a:ext>
          </a:extLst>
        </xdr:cNvPr>
        <xdr:cNvCxnSpPr/>
      </xdr:nvCxnSpPr>
      <xdr:spPr>
        <a:xfrm flipV="1">
          <a:off x="14592300" y="6015990"/>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151130</xdr:rowOff>
    </xdr:from>
    <xdr:to>
      <xdr:col>72</xdr:col>
      <xdr:colOff>38100</xdr:colOff>
      <xdr:row>36</xdr:row>
      <xdr:rowOff>81280</xdr:rowOff>
    </xdr:to>
    <xdr:sp macro="" textlink="">
      <xdr:nvSpPr>
        <xdr:cNvPr id="511" name="楕円 510">
          <a:extLst>
            <a:ext uri="{FF2B5EF4-FFF2-40B4-BE49-F238E27FC236}">
              <a16:creationId xmlns:a16="http://schemas.microsoft.com/office/drawing/2014/main" id="{5D88C3F3-51A2-4D45-BD80-B08D2C1FC089}"/>
            </a:ext>
          </a:extLst>
        </xdr:cNvPr>
        <xdr:cNvSpPr/>
      </xdr:nvSpPr>
      <xdr:spPr>
        <a:xfrm>
          <a:off x="13652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30480</xdr:rowOff>
    </xdr:from>
    <xdr:to>
      <xdr:col>76</xdr:col>
      <xdr:colOff>114300</xdr:colOff>
      <xdr:row>36</xdr:row>
      <xdr:rowOff>74295</xdr:rowOff>
    </xdr:to>
    <xdr:cxnSp macro="">
      <xdr:nvCxnSpPr>
        <xdr:cNvPr id="512" name="直線コネクタ 511">
          <a:extLst>
            <a:ext uri="{FF2B5EF4-FFF2-40B4-BE49-F238E27FC236}">
              <a16:creationId xmlns:a16="http://schemas.microsoft.com/office/drawing/2014/main" id="{B3D08667-90F4-4553-A32B-9A9B1714731D}"/>
            </a:ext>
          </a:extLst>
        </xdr:cNvPr>
        <xdr:cNvCxnSpPr/>
      </xdr:nvCxnSpPr>
      <xdr:spPr>
        <a:xfrm>
          <a:off x="13703300" y="62026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128270</xdr:rowOff>
    </xdr:from>
    <xdr:to>
      <xdr:col>67</xdr:col>
      <xdr:colOff>101600</xdr:colOff>
      <xdr:row>36</xdr:row>
      <xdr:rowOff>58420</xdr:rowOff>
    </xdr:to>
    <xdr:sp macro="" textlink="">
      <xdr:nvSpPr>
        <xdr:cNvPr id="513" name="楕円 512">
          <a:extLst>
            <a:ext uri="{FF2B5EF4-FFF2-40B4-BE49-F238E27FC236}">
              <a16:creationId xmlns:a16="http://schemas.microsoft.com/office/drawing/2014/main" id="{671D0E5E-7ED8-4A11-8E34-F9D2336EEFBA}"/>
            </a:ext>
          </a:extLst>
        </xdr:cNvPr>
        <xdr:cNvSpPr/>
      </xdr:nvSpPr>
      <xdr:spPr>
        <a:xfrm>
          <a:off x="12763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xdr:rowOff>
    </xdr:from>
    <xdr:to>
      <xdr:col>71</xdr:col>
      <xdr:colOff>177800</xdr:colOff>
      <xdr:row>36</xdr:row>
      <xdr:rowOff>30480</xdr:rowOff>
    </xdr:to>
    <xdr:cxnSp macro="">
      <xdr:nvCxnSpPr>
        <xdr:cNvPr id="514" name="直線コネクタ 513">
          <a:extLst>
            <a:ext uri="{FF2B5EF4-FFF2-40B4-BE49-F238E27FC236}">
              <a16:creationId xmlns:a16="http://schemas.microsoft.com/office/drawing/2014/main" id="{3BC24CD5-7815-48CA-A5BE-C32E25D9CA2E}"/>
            </a:ext>
          </a:extLst>
        </xdr:cNvPr>
        <xdr:cNvCxnSpPr/>
      </xdr:nvCxnSpPr>
      <xdr:spPr>
        <a:xfrm>
          <a:off x="12814300" y="617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129557</xdr:rowOff>
    </xdr:from>
    <xdr:ext cx="405111" cy="259045"/>
    <xdr:sp macro="" textlink="">
      <xdr:nvSpPr>
        <xdr:cNvPr id="515" name="n_1aveValue【一般廃棄物処理施設】&#10;有形固定資産減価償却率">
          <a:extLst>
            <a:ext uri="{FF2B5EF4-FFF2-40B4-BE49-F238E27FC236}">
              <a16:creationId xmlns:a16="http://schemas.microsoft.com/office/drawing/2014/main" id="{59CB22B8-541D-486A-84E1-0DBD8AB9870E}"/>
            </a:ext>
          </a:extLst>
        </xdr:cNvPr>
        <xdr:cNvSpPr txBox="1"/>
      </xdr:nvSpPr>
      <xdr:spPr>
        <a:xfrm>
          <a:off x="15266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16" name="n_2aveValue【一般廃棄物処理施設】&#10;有形固定資産減価償却率">
          <a:extLst>
            <a:ext uri="{FF2B5EF4-FFF2-40B4-BE49-F238E27FC236}">
              <a16:creationId xmlns:a16="http://schemas.microsoft.com/office/drawing/2014/main" id="{B5D266BA-AB5E-4591-8E54-BBEDE2F5E66A}"/>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17" name="n_3aveValue【一般廃棄物処理施設】&#10;有形固定資産減価償却率">
          <a:extLst>
            <a:ext uri="{FF2B5EF4-FFF2-40B4-BE49-F238E27FC236}">
              <a16:creationId xmlns:a16="http://schemas.microsoft.com/office/drawing/2014/main" id="{2AD1C593-85D1-4672-8107-9214ED9E2CC7}"/>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95267</xdr:rowOff>
    </xdr:from>
    <xdr:ext cx="405111" cy="259045"/>
    <xdr:sp macro="" textlink="">
      <xdr:nvSpPr>
        <xdr:cNvPr id="518" name="n_4aveValue【一般廃棄物処理施設】&#10;有形固定資産減価償却率">
          <a:extLst>
            <a:ext uri="{FF2B5EF4-FFF2-40B4-BE49-F238E27FC236}">
              <a16:creationId xmlns:a16="http://schemas.microsoft.com/office/drawing/2014/main" id="{62AA7816-40A6-4704-92E2-A7CC49A19704}"/>
            </a:ext>
          </a:extLst>
        </xdr:cNvPr>
        <xdr:cNvSpPr txBox="1"/>
      </xdr:nvSpPr>
      <xdr:spPr>
        <a:xfrm>
          <a:off x="12611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82567</xdr:rowOff>
    </xdr:from>
    <xdr:ext cx="405111" cy="259045"/>
    <xdr:sp macro="" textlink="">
      <xdr:nvSpPr>
        <xdr:cNvPr id="519" name="n_1mainValue【一般廃棄物処理施設】&#10;有形固定資産減価償却率">
          <a:extLst>
            <a:ext uri="{FF2B5EF4-FFF2-40B4-BE49-F238E27FC236}">
              <a16:creationId xmlns:a16="http://schemas.microsoft.com/office/drawing/2014/main" id="{BEFFC7B7-9642-464B-8236-89F65425BA16}"/>
            </a:ext>
          </a:extLst>
        </xdr:cNvPr>
        <xdr:cNvSpPr txBox="1"/>
      </xdr:nvSpPr>
      <xdr:spPr>
        <a:xfrm>
          <a:off x="152660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141622</xdr:rowOff>
    </xdr:from>
    <xdr:ext cx="405111" cy="259045"/>
    <xdr:sp macro="" textlink="">
      <xdr:nvSpPr>
        <xdr:cNvPr id="520" name="n_2mainValue【一般廃棄物処理施設】&#10;有形固定資産減価償却率">
          <a:extLst>
            <a:ext uri="{FF2B5EF4-FFF2-40B4-BE49-F238E27FC236}">
              <a16:creationId xmlns:a16="http://schemas.microsoft.com/office/drawing/2014/main" id="{50B1E1F1-C120-42E8-A1EA-059C6AB9463D}"/>
            </a:ext>
          </a:extLst>
        </xdr:cNvPr>
        <xdr:cNvSpPr txBox="1"/>
      </xdr:nvSpPr>
      <xdr:spPr>
        <a:xfrm>
          <a:off x="14389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97807</xdr:rowOff>
    </xdr:from>
    <xdr:ext cx="405111" cy="259045"/>
    <xdr:sp macro="" textlink="">
      <xdr:nvSpPr>
        <xdr:cNvPr id="521" name="n_3mainValue【一般廃棄物処理施設】&#10;有形固定資産減価償却率">
          <a:extLst>
            <a:ext uri="{FF2B5EF4-FFF2-40B4-BE49-F238E27FC236}">
              <a16:creationId xmlns:a16="http://schemas.microsoft.com/office/drawing/2014/main" id="{26DDD864-A625-4DBF-892C-1703F4461455}"/>
            </a:ext>
          </a:extLst>
        </xdr:cNvPr>
        <xdr:cNvSpPr txBox="1"/>
      </xdr:nvSpPr>
      <xdr:spPr>
        <a:xfrm>
          <a:off x="13500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22" name="n_4mainValue【一般廃棄物処理施設】&#10;有形固定資産減価償却率">
          <a:extLst>
            <a:ext uri="{FF2B5EF4-FFF2-40B4-BE49-F238E27FC236}">
              <a16:creationId xmlns:a16="http://schemas.microsoft.com/office/drawing/2014/main" id="{81255362-5B30-4DE6-AFA2-6B39FC3C017F}"/>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id="{5102DF8F-7867-4BEC-9405-E9535874B6F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id="{9C5F1435-01D6-4B91-B2D1-9B18E0F48F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id="{8C5BD7B3-E999-4AD4-8098-A92AF5E9E9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id="{02772235-36FE-48E7-ADDA-F64820FD9E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id="{993AD15A-14D7-4B7D-8721-D4957A76A55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id="{D5355034-2171-4369-8A2C-0DB7C68B54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id="{73F0116A-F469-4B97-B0EE-DCF0DE09C2B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D43498B4-0BB7-45E6-9042-7A6DDC8448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id="{3D4EDC82-957C-4E63-9DE5-F4C8578685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FF32E767-6D90-4528-93B2-D2734A3175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3" name="直線コネクタ 532">
          <a:extLst>
            <a:ext uri="{FF2B5EF4-FFF2-40B4-BE49-F238E27FC236}">
              <a16:creationId xmlns:a16="http://schemas.microsoft.com/office/drawing/2014/main" id="{B54B4BBB-3A66-4C28-ABC4-9ED325687CD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4" name="テキスト ボックス 533">
          <a:extLst>
            <a:ext uri="{FF2B5EF4-FFF2-40B4-BE49-F238E27FC236}">
              <a16:creationId xmlns:a16="http://schemas.microsoft.com/office/drawing/2014/main" id="{76BEAB65-A917-4D7E-8B12-1A081DC911B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5" name="直線コネクタ 534">
          <a:extLst>
            <a:ext uri="{FF2B5EF4-FFF2-40B4-BE49-F238E27FC236}">
              <a16:creationId xmlns:a16="http://schemas.microsoft.com/office/drawing/2014/main" id="{BA77E3C9-4F83-4CA8-B638-3BB7BF61661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6" name="テキスト ボックス 535">
          <a:extLst>
            <a:ext uri="{FF2B5EF4-FFF2-40B4-BE49-F238E27FC236}">
              <a16:creationId xmlns:a16="http://schemas.microsoft.com/office/drawing/2014/main" id="{154E60BA-B3F5-41AB-B296-EB1E9EEE7C66}"/>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7" name="直線コネクタ 536">
          <a:extLst>
            <a:ext uri="{FF2B5EF4-FFF2-40B4-BE49-F238E27FC236}">
              <a16:creationId xmlns:a16="http://schemas.microsoft.com/office/drawing/2014/main" id="{89ED7D51-7F59-420A-84B0-655B0606CDB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8" name="テキスト ボックス 537">
          <a:extLst>
            <a:ext uri="{FF2B5EF4-FFF2-40B4-BE49-F238E27FC236}">
              <a16:creationId xmlns:a16="http://schemas.microsoft.com/office/drawing/2014/main" id="{B161E9A9-1C63-4578-95CA-0CA0A9ADF4D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9" name="直線コネクタ 538">
          <a:extLst>
            <a:ext uri="{FF2B5EF4-FFF2-40B4-BE49-F238E27FC236}">
              <a16:creationId xmlns:a16="http://schemas.microsoft.com/office/drawing/2014/main" id="{74CECCEE-B1E4-4C2C-8C1A-471715741CB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0" name="テキスト ボックス 539">
          <a:extLst>
            <a:ext uri="{FF2B5EF4-FFF2-40B4-BE49-F238E27FC236}">
              <a16:creationId xmlns:a16="http://schemas.microsoft.com/office/drawing/2014/main" id="{B6949444-1AC7-4836-B391-FDAED9770BF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1" name="直線コネクタ 540">
          <a:extLst>
            <a:ext uri="{FF2B5EF4-FFF2-40B4-BE49-F238E27FC236}">
              <a16:creationId xmlns:a16="http://schemas.microsoft.com/office/drawing/2014/main" id="{0A3722A7-3020-4D4E-8659-CB93F262FE0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2" name="テキスト ボックス 541">
          <a:extLst>
            <a:ext uri="{FF2B5EF4-FFF2-40B4-BE49-F238E27FC236}">
              <a16:creationId xmlns:a16="http://schemas.microsoft.com/office/drawing/2014/main" id="{3325A84A-A1B5-47DE-B797-340B0769FBD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a:extLst>
            <a:ext uri="{FF2B5EF4-FFF2-40B4-BE49-F238E27FC236}">
              <a16:creationId xmlns:a16="http://schemas.microsoft.com/office/drawing/2014/main" id="{7D00D8BB-AB9B-445C-80D2-1D67A8B994E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4" name="テキスト ボックス 543">
          <a:extLst>
            <a:ext uri="{FF2B5EF4-FFF2-40B4-BE49-F238E27FC236}">
              <a16:creationId xmlns:a16="http://schemas.microsoft.com/office/drawing/2014/main" id="{53DB335B-9264-47CD-A8E0-C4ECEC93621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a:extLst>
            <a:ext uri="{FF2B5EF4-FFF2-40B4-BE49-F238E27FC236}">
              <a16:creationId xmlns:a16="http://schemas.microsoft.com/office/drawing/2014/main" id="{49939264-C4BF-43C1-9A2A-595CC748C0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46" name="直線コネクタ 545">
          <a:extLst>
            <a:ext uri="{FF2B5EF4-FFF2-40B4-BE49-F238E27FC236}">
              <a16:creationId xmlns:a16="http://schemas.microsoft.com/office/drawing/2014/main" id="{FE4F2E66-1CA1-4A73-AFCB-2B173A2F8861}"/>
            </a:ext>
          </a:extLst>
        </xdr:cNvPr>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47" name="【一般廃棄物処理施設】&#10;一人当たり有形固定資産（償却資産）額最小値テキスト">
          <a:extLst>
            <a:ext uri="{FF2B5EF4-FFF2-40B4-BE49-F238E27FC236}">
              <a16:creationId xmlns:a16="http://schemas.microsoft.com/office/drawing/2014/main" id="{9A2BF021-94FC-4D0E-985E-7D357AA33738}"/>
            </a:ext>
          </a:extLst>
        </xdr:cNvPr>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48" name="直線コネクタ 547">
          <a:extLst>
            <a:ext uri="{FF2B5EF4-FFF2-40B4-BE49-F238E27FC236}">
              <a16:creationId xmlns:a16="http://schemas.microsoft.com/office/drawing/2014/main" id="{53D5BA00-84A2-409B-B75D-68D3F1AF7655}"/>
            </a:ext>
          </a:extLst>
        </xdr:cNvPr>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49" name="【一般廃棄物処理施設】&#10;一人当たり有形固定資産（償却資産）額最大値テキスト">
          <a:extLst>
            <a:ext uri="{FF2B5EF4-FFF2-40B4-BE49-F238E27FC236}">
              <a16:creationId xmlns:a16="http://schemas.microsoft.com/office/drawing/2014/main" id="{442FA0FB-A5FD-44DF-B303-1FFB756E7FB0}"/>
            </a:ext>
          </a:extLst>
        </xdr:cNvPr>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50" name="直線コネクタ 549">
          <a:extLst>
            <a:ext uri="{FF2B5EF4-FFF2-40B4-BE49-F238E27FC236}">
              <a16:creationId xmlns:a16="http://schemas.microsoft.com/office/drawing/2014/main" id="{D711A6EB-9934-4103-AB9C-D9A77F36D734}"/>
            </a:ext>
          </a:extLst>
        </xdr:cNvPr>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51" name="【一般廃棄物処理施設】&#10;一人当たり有形固定資産（償却資産）額平均値テキスト">
          <a:extLst>
            <a:ext uri="{FF2B5EF4-FFF2-40B4-BE49-F238E27FC236}">
              <a16:creationId xmlns:a16="http://schemas.microsoft.com/office/drawing/2014/main" id="{E50E8BA6-B856-4D38-9339-E2FC84C62329}"/>
            </a:ext>
          </a:extLst>
        </xdr:cNvPr>
        <xdr:cNvSpPr txBox="1"/>
      </xdr:nvSpPr>
      <xdr:spPr>
        <a:xfrm>
          <a:off x="22199600" y="664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52" name="フローチャート: 判断 551">
          <a:extLst>
            <a:ext uri="{FF2B5EF4-FFF2-40B4-BE49-F238E27FC236}">
              <a16:creationId xmlns:a16="http://schemas.microsoft.com/office/drawing/2014/main" id="{27EC306B-024D-4A12-9BE0-A326A5556A8E}"/>
            </a:ext>
          </a:extLst>
        </xdr:cNvPr>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53" name="フローチャート: 判断 552">
          <a:extLst>
            <a:ext uri="{FF2B5EF4-FFF2-40B4-BE49-F238E27FC236}">
              <a16:creationId xmlns:a16="http://schemas.microsoft.com/office/drawing/2014/main" id="{5A02263D-6D90-4241-A266-F92D53EED2B9}"/>
            </a:ext>
          </a:extLst>
        </xdr:cNvPr>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54" name="フローチャート: 判断 553">
          <a:extLst>
            <a:ext uri="{FF2B5EF4-FFF2-40B4-BE49-F238E27FC236}">
              <a16:creationId xmlns:a16="http://schemas.microsoft.com/office/drawing/2014/main" id="{573561CB-010F-4ADF-9AD9-FD292A0C584E}"/>
            </a:ext>
          </a:extLst>
        </xdr:cNvPr>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55" name="フローチャート: 判断 554">
          <a:extLst>
            <a:ext uri="{FF2B5EF4-FFF2-40B4-BE49-F238E27FC236}">
              <a16:creationId xmlns:a16="http://schemas.microsoft.com/office/drawing/2014/main" id="{4B2E92DD-2C60-4811-8AE7-2699F5A005A4}"/>
            </a:ext>
          </a:extLst>
        </xdr:cNvPr>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56" name="フローチャート: 判断 555">
          <a:extLst>
            <a:ext uri="{FF2B5EF4-FFF2-40B4-BE49-F238E27FC236}">
              <a16:creationId xmlns:a16="http://schemas.microsoft.com/office/drawing/2014/main" id="{45334ED4-8597-4A54-84BF-56122E3F6B19}"/>
            </a:ext>
          </a:extLst>
        </xdr:cNvPr>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64D343F-A4E6-4953-AE4E-0B29FC6EBD9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AFCC8551-5EA7-4119-87D5-085B3F5F34E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DAB1ADF3-9D92-48EA-9394-C7E2E51524B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4837FE3D-EFB3-496B-8459-7BED7067622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61E6FDD8-E4E9-4AF7-82BB-BFE8ECE3E1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52855</xdr:rowOff>
    </xdr:from>
    <xdr:to>
      <xdr:col>116</xdr:col>
      <xdr:colOff>114300</xdr:colOff>
      <xdr:row>33</xdr:row>
      <xdr:rowOff>154455</xdr:rowOff>
    </xdr:to>
    <xdr:sp macro="" textlink="">
      <xdr:nvSpPr>
        <xdr:cNvPr id="562" name="楕円 561">
          <a:extLst>
            <a:ext uri="{FF2B5EF4-FFF2-40B4-BE49-F238E27FC236}">
              <a16:creationId xmlns:a16="http://schemas.microsoft.com/office/drawing/2014/main" id="{0A8F8076-4FBE-4397-8A01-00465456B1F1}"/>
            </a:ext>
          </a:extLst>
        </xdr:cNvPr>
        <xdr:cNvSpPr/>
      </xdr:nvSpPr>
      <xdr:spPr>
        <a:xfrm>
          <a:off x="22110700" y="57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5882</xdr:rowOff>
    </xdr:from>
    <xdr:ext cx="599010" cy="259045"/>
    <xdr:sp macro="" textlink="">
      <xdr:nvSpPr>
        <xdr:cNvPr id="563" name="【一般廃棄物処理施設】&#10;一人当たり有形固定資産（償却資産）額該当値テキスト">
          <a:extLst>
            <a:ext uri="{FF2B5EF4-FFF2-40B4-BE49-F238E27FC236}">
              <a16:creationId xmlns:a16="http://schemas.microsoft.com/office/drawing/2014/main" id="{264B5FEC-3EC2-4E3F-8FEF-13C9E9E566B8}"/>
            </a:ext>
          </a:extLst>
        </xdr:cNvPr>
        <xdr:cNvSpPr txBox="1"/>
      </xdr:nvSpPr>
      <xdr:spPr>
        <a:xfrm>
          <a:off x="22199600" y="566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54463</xdr:rowOff>
    </xdr:from>
    <xdr:to>
      <xdr:col>112</xdr:col>
      <xdr:colOff>38100</xdr:colOff>
      <xdr:row>33</xdr:row>
      <xdr:rowOff>156063</xdr:rowOff>
    </xdr:to>
    <xdr:sp macro="" textlink="">
      <xdr:nvSpPr>
        <xdr:cNvPr id="564" name="楕円 563">
          <a:extLst>
            <a:ext uri="{FF2B5EF4-FFF2-40B4-BE49-F238E27FC236}">
              <a16:creationId xmlns:a16="http://schemas.microsoft.com/office/drawing/2014/main" id="{5F05DE9C-65BC-4EAE-AB73-D3F02FB5FB2B}"/>
            </a:ext>
          </a:extLst>
        </xdr:cNvPr>
        <xdr:cNvSpPr/>
      </xdr:nvSpPr>
      <xdr:spPr>
        <a:xfrm>
          <a:off x="21272500" y="57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103655</xdr:rowOff>
    </xdr:from>
    <xdr:to>
      <xdr:col>116</xdr:col>
      <xdr:colOff>63500</xdr:colOff>
      <xdr:row>33</xdr:row>
      <xdr:rowOff>105263</xdr:rowOff>
    </xdr:to>
    <xdr:cxnSp macro="">
      <xdr:nvCxnSpPr>
        <xdr:cNvPr id="565" name="直線コネクタ 564">
          <a:extLst>
            <a:ext uri="{FF2B5EF4-FFF2-40B4-BE49-F238E27FC236}">
              <a16:creationId xmlns:a16="http://schemas.microsoft.com/office/drawing/2014/main" id="{954557D3-0C64-43F1-B2E0-38CF6EFC7A86}"/>
            </a:ext>
          </a:extLst>
        </xdr:cNvPr>
        <xdr:cNvCxnSpPr/>
      </xdr:nvCxnSpPr>
      <xdr:spPr>
        <a:xfrm flipV="1">
          <a:off x="21323300" y="5761505"/>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146116</xdr:rowOff>
    </xdr:from>
    <xdr:to>
      <xdr:col>107</xdr:col>
      <xdr:colOff>101600</xdr:colOff>
      <xdr:row>36</xdr:row>
      <xdr:rowOff>76266</xdr:rowOff>
    </xdr:to>
    <xdr:sp macro="" textlink="">
      <xdr:nvSpPr>
        <xdr:cNvPr id="566" name="楕円 565">
          <a:extLst>
            <a:ext uri="{FF2B5EF4-FFF2-40B4-BE49-F238E27FC236}">
              <a16:creationId xmlns:a16="http://schemas.microsoft.com/office/drawing/2014/main" id="{C5CA36C4-7394-4B05-9FB2-76A1A6C70F03}"/>
            </a:ext>
          </a:extLst>
        </xdr:cNvPr>
        <xdr:cNvSpPr/>
      </xdr:nvSpPr>
      <xdr:spPr>
        <a:xfrm>
          <a:off x="20383500" y="61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105263</xdr:rowOff>
    </xdr:from>
    <xdr:to>
      <xdr:col>111</xdr:col>
      <xdr:colOff>177800</xdr:colOff>
      <xdr:row>36</xdr:row>
      <xdr:rowOff>25466</xdr:rowOff>
    </xdr:to>
    <xdr:cxnSp macro="">
      <xdr:nvCxnSpPr>
        <xdr:cNvPr id="567" name="直線コネクタ 566">
          <a:extLst>
            <a:ext uri="{FF2B5EF4-FFF2-40B4-BE49-F238E27FC236}">
              <a16:creationId xmlns:a16="http://schemas.microsoft.com/office/drawing/2014/main" id="{0FCF02BC-BF5B-48FC-AF13-62D0A6CE8E69}"/>
            </a:ext>
          </a:extLst>
        </xdr:cNvPr>
        <xdr:cNvCxnSpPr/>
      </xdr:nvCxnSpPr>
      <xdr:spPr>
        <a:xfrm flipV="1">
          <a:off x="20434300" y="5763113"/>
          <a:ext cx="889000" cy="43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154368</xdr:rowOff>
    </xdr:from>
    <xdr:to>
      <xdr:col>102</xdr:col>
      <xdr:colOff>165100</xdr:colOff>
      <xdr:row>36</xdr:row>
      <xdr:rowOff>84518</xdr:rowOff>
    </xdr:to>
    <xdr:sp macro="" textlink="">
      <xdr:nvSpPr>
        <xdr:cNvPr id="568" name="楕円 567">
          <a:extLst>
            <a:ext uri="{FF2B5EF4-FFF2-40B4-BE49-F238E27FC236}">
              <a16:creationId xmlns:a16="http://schemas.microsoft.com/office/drawing/2014/main" id="{9A4B8CC2-528C-42E7-AE46-C82569B32781}"/>
            </a:ext>
          </a:extLst>
        </xdr:cNvPr>
        <xdr:cNvSpPr/>
      </xdr:nvSpPr>
      <xdr:spPr>
        <a:xfrm>
          <a:off x="19494500" y="61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25466</xdr:rowOff>
    </xdr:from>
    <xdr:to>
      <xdr:col>107</xdr:col>
      <xdr:colOff>50800</xdr:colOff>
      <xdr:row>36</xdr:row>
      <xdr:rowOff>33718</xdr:rowOff>
    </xdr:to>
    <xdr:cxnSp macro="">
      <xdr:nvCxnSpPr>
        <xdr:cNvPr id="569" name="直線コネクタ 568">
          <a:extLst>
            <a:ext uri="{FF2B5EF4-FFF2-40B4-BE49-F238E27FC236}">
              <a16:creationId xmlns:a16="http://schemas.microsoft.com/office/drawing/2014/main" id="{C6AA9CF7-1298-4570-8273-C19C6C964B7D}"/>
            </a:ext>
          </a:extLst>
        </xdr:cNvPr>
        <xdr:cNvCxnSpPr/>
      </xdr:nvCxnSpPr>
      <xdr:spPr>
        <a:xfrm flipV="1">
          <a:off x="19545300" y="6197666"/>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162042</xdr:rowOff>
    </xdr:from>
    <xdr:to>
      <xdr:col>98</xdr:col>
      <xdr:colOff>38100</xdr:colOff>
      <xdr:row>37</xdr:row>
      <xdr:rowOff>92192</xdr:rowOff>
    </xdr:to>
    <xdr:sp macro="" textlink="">
      <xdr:nvSpPr>
        <xdr:cNvPr id="570" name="楕円 569">
          <a:extLst>
            <a:ext uri="{FF2B5EF4-FFF2-40B4-BE49-F238E27FC236}">
              <a16:creationId xmlns:a16="http://schemas.microsoft.com/office/drawing/2014/main" id="{B05AC9A9-7F56-4BA5-B907-706B654F4FAD}"/>
            </a:ext>
          </a:extLst>
        </xdr:cNvPr>
        <xdr:cNvSpPr/>
      </xdr:nvSpPr>
      <xdr:spPr>
        <a:xfrm>
          <a:off x="18605500" y="63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33718</xdr:rowOff>
    </xdr:from>
    <xdr:to>
      <xdr:col>102</xdr:col>
      <xdr:colOff>114300</xdr:colOff>
      <xdr:row>37</xdr:row>
      <xdr:rowOff>41392</xdr:rowOff>
    </xdr:to>
    <xdr:cxnSp macro="">
      <xdr:nvCxnSpPr>
        <xdr:cNvPr id="571" name="直線コネクタ 570">
          <a:extLst>
            <a:ext uri="{FF2B5EF4-FFF2-40B4-BE49-F238E27FC236}">
              <a16:creationId xmlns:a16="http://schemas.microsoft.com/office/drawing/2014/main" id="{1A198751-0F7F-4E3A-AD3E-C4263941147D}"/>
            </a:ext>
          </a:extLst>
        </xdr:cNvPr>
        <xdr:cNvCxnSpPr/>
      </xdr:nvCxnSpPr>
      <xdr:spPr>
        <a:xfrm flipV="1">
          <a:off x="18656300" y="6205918"/>
          <a:ext cx="889000" cy="17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72" name="n_1aveValue【一般廃棄物処理施設】&#10;一人当たり有形固定資産（償却資産）額">
          <a:extLst>
            <a:ext uri="{FF2B5EF4-FFF2-40B4-BE49-F238E27FC236}">
              <a16:creationId xmlns:a16="http://schemas.microsoft.com/office/drawing/2014/main" id="{1A6EA87C-2CED-4922-9FCA-E8956E2E623A}"/>
            </a:ext>
          </a:extLst>
        </xdr:cNvPr>
        <xdr:cNvSpPr txBox="1"/>
      </xdr:nvSpPr>
      <xdr:spPr>
        <a:xfrm>
          <a:off x="21043411" y="67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573" name="n_2aveValue【一般廃棄物処理施設】&#10;一人当たり有形固定資産（償却資産）額">
          <a:extLst>
            <a:ext uri="{FF2B5EF4-FFF2-40B4-BE49-F238E27FC236}">
              <a16:creationId xmlns:a16="http://schemas.microsoft.com/office/drawing/2014/main" id="{EBE3A8A4-8E16-416B-A9F6-146E1387E5E3}"/>
            </a:ext>
          </a:extLst>
        </xdr:cNvPr>
        <xdr:cNvSpPr txBox="1"/>
      </xdr:nvSpPr>
      <xdr:spPr>
        <a:xfrm>
          <a:off x="201671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96783</xdr:rowOff>
    </xdr:from>
    <xdr:ext cx="534377" cy="259045"/>
    <xdr:sp macro="" textlink="">
      <xdr:nvSpPr>
        <xdr:cNvPr id="574" name="n_3aveValue【一般廃棄物処理施設】&#10;一人当たり有形固定資産（償却資産）額">
          <a:extLst>
            <a:ext uri="{FF2B5EF4-FFF2-40B4-BE49-F238E27FC236}">
              <a16:creationId xmlns:a16="http://schemas.microsoft.com/office/drawing/2014/main" id="{4E6BDBB6-651E-4034-A0C7-B4B7B0EE6CDE}"/>
            </a:ext>
          </a:extLst>
        </xdr:cNvPr>
        <xdr:cNvSpPr txBox="1"/>
      </xdr:nvSpPr>
      <xdr:spPr>
        <a:xfrm>
          <a:off x="19278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575" name="n_4aveValue【一般廃棄物処理施設】&#10;一人当たり有形固定資産（償却資産）額">
          <a:extLst>
            <a:ext uri="{FF2B5EF4-FFF2-40B4-BE49-F238E27FC236}">
              <a16:creationId xmlns:a16="http://schemas.microsoft.com/office/drawing/2014/main" id="{4A6D1A02-28B5-40F5-AE2C-4C0201264310}"/>
            </a:ext>
          </a:extLst>
        </xdr:cNvPr>
        <xdr:cNvSpPr txBox="1"/>
      </xdr:nvSpPr>
      <xdr:spPr>
        <a:xfrm>
          <a:off x="18389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1140</xdr:rowOff>
    </xdr:from>
    <xdr:ext cx="599010" cy="259045"/>
    <xdr:sp macro="" textlink="">
      <xdr:nvSpPr>
        <xdr:cNvPr id="576" name="n_1mainValue【一般廃棄物処理施設】&#10;一人当たり有形固定資産（償却資産）額">
          <a:extLst>
            <a:ext uri="{FF2B5EF4-FFF2-40B4-BE49-F238E27FC236}">
              <a16:creationId xmlns:a16="http://schemas.microsoft.com/office/drawing/2014/main" id="{240ABD8B-7870-4FA1-B2FD-85C632C2C682}"/>
            </a:ext>
          </a:extLst>
        </xdr:cNvPr>
        <xdr:cNvSpPr txBox="1"/>
      </xdr:nvSpPr>
      <xdr:spPr>
        <a:xfrm>
          <a:off x="21011095" y="548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92793</xdr:rowOff>
    </xdr:from>
    <xdr:ext cx="599010" cy="259045"/>
    <xdr:sp macro="" textlink="">
      <xdr:nvSpPr>
        <xdr:cNvPr id="577" name="n_2mainValue【一般廃棄物処理施設】&#10;一人当たり有形固定資産（償却資産）額">
          <a:extLst>
            <a:ext uri="{FF2B5EF4-FFF2-40B4-BE49-F238E27FC236}">
              <a16:creationId xmlns:a16="http://schemas.microsoft.com/office/drawing/2014/main" id="{EB08C696-99F3-4A92-BA6C-61FD74C73DAB}"/>
            </a:ext>
          </a:extLst>
        </xdr:cNvPr>
        <xdr:cNvSpPr txBox="1"/>
      </xdr:nvSpPr>
      <xdr:spPr>
        <a:xfrm>
          <a:off x="20134795" y="592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101045</xdr:rowOff>
    </xdr:from>
    <xdr:ext cx="599010" cy="259045"/>
    <xdr:sp macro="" textlink="">
      <xdr:nvSpPr>
        <xdr:cNvPr id="578" name="n_3mainValue【一般廃棄物処理施設】&#10;一人当たり有形固定資産（償却資産）額">
          <a:extLst>
            <a:ext uri="{FF2B5EF4-FFF2-40B4-BE49-F238E27FC236}">
              <a16:creationId xmlns:a16="http://schemas.microsoft.com/office/drawing/2014/main" id="{583CF605-C46D-4202-B8FE-5943CA5E375F}"/>
            </a:ext>
          </a:extLst>
        </xdr:cNvPr>
        <xdr:cNvSpPr txBox="1"/>
      </xdr:nvSpPr>
      <xdr:spPr>
        <a:xfrm>
          <a:off x="19245795" y="593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108719</xdr:rowOff>
    </xdr:from>
    <xdr:ext cx="599010" cy="259045"/>
    <xdr:sp macro="" textlink="">
      <xdr:nvSpPr>
        <xdr:cNvPr id="579" name="n_4mainValue【一般廃棄物処理施設】&#10;一人当たり有形固定資産（償却資産）額">
          <a:extLst>
            <a:ext uri="{FF2B5EF4-FFF2-40B4-BE49-F238E27FC236}">
              <a16:creationId xmlns:a16="http://schemas.microsoft.com/office/drawing/2014/main" id="{99475F9B-4E7F-411A-9D17-0C671703C9C0}"/>
            </a:ext>
          </a:extLst>
        </xdr:cNvPr>
        <xdr:cNvSpPr txBox="1"/>
      </xdr:nvSpPr>
      <xdr:spPr>
        <a:xfrm>
          <a:off x="18356795" y="610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9C0D01EF-8CDB-4F27-B6E1-E042ABF01A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D6212B75-13E1-46F5-9885-7A1E086A32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72CC3BB9-6E7D-43FA-93FB-EE62CC6497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6E51FA23-B8AC-4233-9969-364449EA48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AA66D974-25C3-442C-B803-FDDF80C66F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BFFEAC20-84A8-4A4D-9CCF-FB8CA5B309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06FFB967-E4D8-409A-8D3E-91CB389B235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85F98A30-E135-4D2F-862C-4F3D4485CD7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D26CB161-9463-478A-AF15-75B131B97B3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617E263F-86CC-4E81-B437-9E65E2F2E2B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a:extLst>
            <a:ext uri="{FF2B5EF4-FFF2-40B4-BE49-F238E27FC236}">
              <a16:creationId xmlns:a16="http://schemas.microsoft.com/office/drawing/2014/main" id="{1CA53219-3C83-4CAD-A4C5-548677C7885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a:extLst>
            <a:ext uri="{FF2B5EF4-FFF2-40B4-BE49-F238E27FC236}">
              <a16:creationId xmlns:a16="http://schemas.microsoft.com/office/drawing/2014/main" id="{33C53CB2-1CC8-4AFF-A182-987EBC9E146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2" name="テキスト ボックス 591">
          <a:extLst>
            <a:ext uri="{FF2B5EF4-FFF2-40B4-BE49-F238E27FC236}">
              <a16:creationId xmlns:a16="http://schemas.microsoft.com/office/drawing/2014/main" id="{D81E946A-76AA-48C5-BD5A-A0DD66A68BC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a:extLst>
            <a:ext uri="{FF2B5EF4-FFF2-40B4-BE49-F238E27FC236}">
              <a16:creationId xmlns:a16="http://schemas.microsoft.com/office/drawing/2014/main" id="{32F3D976-6EAD-4A74-BAB9-A33540C1BC8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a:extLst>
            <a:ext uri="{FF2B5EF4-FFF2-40B4-BE49-F238E27FC236}">
              <a16:creationId xmlns:a16="http://schemas.microsoft.com/office/drawing/2014/main" id="{74B5BF8C-A0B6-4E05-A19E-6FDA7E2F227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a:extLst>
            <a:ext uri="{FF2B5EF4-FFF2-40B4-BE49-F238E27FC236}">
              <a16:creationId xmlns:a16="http://schemas.microsoft.com/office/drawing/2014/main" id="{6E433974-F3FD-4303-905C-0BE47D5F306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a:extLst>
            <a:ext uri="{FF2B5EF4-FFF2-40B4-BE49-F238E27FC236}">
              <a16:creationId xmlns:a16="http://schemas.microsoft.com/office/drawing/2014/main" id="{53771435-EC09-4F10-B7F8-DE8733D25A4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a:extLst>
            <a:ext uri="{FF2B5EF4-FFF2-40B4-BE49-F238E27FC236}">
              <a16:creationId xmlns:a16="http://schemas.microsoft.com/office/drawing/2014/main" id="{C4C593F2-8158-4125-AEB4-CDE524B6D79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a:extLst>
            <a:ext uri="{FF2B5EF4-FFF2-40B4-BE49-F238E27FC236}">
              <a16:creationId xmlns:a16="http://schemas.microsoft.com/office/drawing/2014/main" id="{75DBE02E-0CB1-4D0C-AF5E-6B77FA55373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a:extLst>
            <a:ext uri="{FF2B5EF4-FFF2-40B4-BE49-F238E27FC236}">
              <a16:creationId xmlns:a16="http://schemas.microsoft.com/office/drawing/2014/main" id="{351DBBA3-8660-4F2E-AF5F-93F51938370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00" name="テキスト ボックス 599">
          <a:extLst>
            <a:ext uri="{FF2B5EF4-FFF2-40B4-BE49-F238E27FC236}">
              <a16:creationId xmlns:a16="http://schemas.microsoft.com/office/drawing/2014/main" id="{B4CADB06-D08C-49F8-82EB-8842033624E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C988D2FC-C7E5-4FA2-8F7E-4FC47FD4ADD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2" name="【保健センター・保健所】&#10;有形固定資産減価償却率グラフ枠">
          <a:extLst>
            <a:ext uri="{FF2B5EF4-FFF2-40B4-BE49-F238E27FC236}">
              <a16:creationId xmlns:a16="http://schemas.microsoft.com/office/drawing/2014/main" id="{114FF2B5-82BD-46DD-835F-FF08897F74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03" name="直線コネクタ 602">
          <a:extLst>
            <a:ext uri="{FF2B5EF4-FFF2-40B4-BE49-F238E27FC236}">
              <a16:creationId xmlns:a16="http://schemas.microsoft.com/office/drawing/2014/main" id="{D6D5B0E8-ADFF-432E-9356-268DC5CBC69C}"/>
            </a:ext>
          </a:extLst>
        </xdr:cNvPr>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04" name="【保健センター・保健所】&#10;有形固定資産減価償却率最小値テキスト">
          <a:extLst>
            <a:ext uri="{FF2B5EF4-FFF2-40B4-BE49-F238E27FC236}">
              <a16:creationId xmlns:a16="http://schemas.microsoft.com/office/drawing/2014/main" id="{4000A08F-A2F7-4D0E-923C-7CF05F55A081}"/>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05" name="直線コネクタ 604">
          <a:extLst>
            <a:ext uri="{FF2B5EF4-FFF2-40B4-BE49-F238E27FC236}">
              <a16:creationId xmlns:a16="http://schemas.microsoft.com/office/drawing/2014/main" id="{CEA6056C-F149-47E5-AA67-FEB88072153F}"/>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06" name="【保健センター・保健所】&#10;有形固定資産減価償却率最大値テキスト">
          <a:extLst>
            <a:ext uri="{FF2B5EF4-FFF2-40B4-BE49-F238E27FC236}">
              <a16:creationId xmlns:a16="http://schemas.microsoft.com/office/drawing/2014/main" id="{820BB671-208E-4764-ACDC-63D8501083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07" name="直線コネクタ 606">
          <a:extLst>
            <a:ext uri="{FF2B5EF4-FFF2-40B4-BE49-F238E27FC236}">
              <a16:creationId xmlns:a16="http://schemas.microsoft.com/office/drawing/2014/main" id="{E9E8B137-A04B-4BBD-A531-63C590FCC258}"/>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608" name="【保健センター・保健所】&#10;有形固定資産減価償却率平均値テキスト">
          <a:extLst>
            <a:ext uri="{FF2B5EF4-FFF2-40B4-BE49-F238E27FC236}">
              <a16:creationId xmlns:a16="http://schemas.microsoft.com/office/drawing/2014/main" id="{C8BFE0D8-A708-4AEB-A163-883874B0225B}"/>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09" name="フローチャート: 判断 608">
          <a:extLst>
            <a:ext uri="{FF2B5EF4-FFF2-40B4-BE49-F238E27FC236}">
              <a16:creationId xmlns:a16="http://schemas.microsoft.com/office/drawing/2014/main" id="{7288E654-767B-4456-B331-BE60881D794E}"/>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10" name="フローチャート: 判断 609">
          <a:extLst>
            <a:ext uri="{FF2B5EF4-FFF2-40B4-BE49-F238E27FC236}">
              <a16:creationId xmlns:a16="http://schemas.microsoft.com/office/drawing/2014/main" id="{DF8B91EC-3C9C-43D9-81B3-522B845934E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11" name="フローチャート: 判断 610">
          <a:extLst>
            <a:ext uri="{FF2B5EF4-FFF2-40B4-BE49-F238E27FC236}">
              <a16:creationId xmlns:a16="http://schemas.microsoft.com/office/drawing/2014/main" id="{D4E36515-82B2-47CE-AFAC-B683109F83B9}"/>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12" name="フローチャート: 判断 611">
          <a:extLst>
            <a:ext uri="{FF2B5EF4-FFF2-40B4-BE49-F238E27FC236}">
              <a16:creationId xmlns:a16="http://schemas.microsoft.com/office/drawing/2014/main" id="{B6442CBA-8F44-491D-A73D-0BC6F89B3F0A}"/>
            </a:ext>
          </a:extLst>
        </xdr:cNvPr>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13" name="フローチャート: 判断 612">
          <a:extLst>
            <a:ext uri="{FF2B5EF4-FFF2-40B4-BE49-F238E27FC236}">
              <a16:creationId xmlns:a16="http://schemas.microsoft.com/office/drawing/2014/main" id="{2DD00055-29B9-4A70-B0E8-69A53657F136}"/>
            </a:ext>
          </a:extLst>
        </xdr:cNvPr>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775CB6A3-F9CD-447C-B209-8324BC57FA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115B2BDA-0B40-40B2-9065-59FAD53A06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3976B38D-314C-498E-88F3-226CBF4E935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D3772DD5-9DD8-47B0-8008-1DCFBCB03B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325F7C76-E007-4CA9-A4BB-3C86F70E51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88265</xdr:rowOff>
    </xdr:from>
    <xdr:to>
      <xdr:col>67</xdr:col>
      <xdr:colOff>101600</xdr:colOff>
      <xdr:row>59</xdr:row>
      <xdr:rowOff>18415</xdr:rowOff>
    </xdr:to>
    <xdr:sp macro="" textlink="">
      <xdr:nvSpPr>
        <xdr:cNvPr id="619" name="楕円 618">
          <a:extLst>
            <a:ext uri="{FF2B5EF4-FFF2-40B4-BE49-F238E27FC236}">
              <a16:creationId xmlns:a16="http://schemas.microsoft.com/office/drawing/2014/main" id="{407E27EA-A746-4061-8AC9-B8BC663011A1}"/>
            </a:ext>
          </a:extLst>
        </xdr:cNvPr>
        <xdr:cNvSpPr/>
      </xdr:nvSpPr>
      <xdr:spPr>
        <a:xfrm>
          <a:off x="12763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86377</xdr:rowOff>
    </xdr:from>
    <xdr:ext cx="405111" cy="259045"/>
    <xdr:sp macro="" textlink="">
      <xdr:nvSpPr>
        <xdr:cNvPr id="620" name="n_1aveValue【保健センター・保健所】&#10;有形固定資産減価償却率">
          <a:extLst>
            <a:ext uri="{FF2B5EF4-FFF2-40B4-BE49-F238E27FC236}">
              <a16:creationId xmlns:a16="http://schemas.microsoft.com/office/drawing/2014/main" id="{E6499EC3-A666-4874-853D-E64E126432F8}"/>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21" name="n_2aveValue【保健センター・保健所】&#10;有形固定資産減価償却率">
          <a:extLst>
            <a:ext uri="{FF2B5EF4-FFF2-40B4-BE49-F238E27FC236}">
              <a16:creationId xmlns:a16="http://schemas.microsoft.com/office/drawing/2014/main" id="{1D4DEBD6-50FD-4048-B009-602660A56861}"/>
            </a:ext>
          </a:extLst>
        </xdr:cNvPr>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622" name="n_3aveValue【保健センター・保健所】&#10;有形固定資産減価償却率">
          <a:extLst>
            <a:ext uri="{FF2B5EF4-FFF2-40B4-BE49-F238E27FC236}">
              <a16:creationId xmlns:a16="http://schemas.microsoft.com/office/drawing/2014/main" id="{C95315C9-E6EB-4D1F-BC45-7017A43D6CC3}"/>
            </a:ext>
          </a:extLst>
        </xdr:cNvPr>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139082</xdr:rowOff>
    </xdr:from>
    <xdr:ext cx="405111" cy="259045"/>
    <xdr:sp macro="" textlink="">
      <xdr:nvSpPr>
        <xdr:cNvPr id="623" name="n_4aveValue【保健センター・保健所】&#10;有形固定資産減価償却率">
          <a:extLst>
            <a:ext uri="{FF2B5EF4-FFF2-40B4-BE49-F238E27FC236}">
              <a16:creationId xmlns:a16="http://schemas.microsoft.com/office/drawing/2014/main" id="{56AC32CC-34E9-4D66-B754-F89931DD99CC}"/>
            </a:ext>
          </a:extLst>
        </xdr:cNvPr>
        <xdr:cNvSpPr txBox="1"/>
      </xdr:nvSpPr>
      <xdr:spPr>
        <a:xfrm>
          <a:off x="12611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24" name="n_4mainValue【保健センター・保健所】&#10;有形固定資産減価償却率">
          <a:extLst>
            <a:ext uri="{FF2B5EF4-FFF2-40B4-BE49-F238E27FC236}">
              <a16:creationId xmlns:a16="http://schemas.microsoft.com/office/drawing/2014/main" id="{AD1BDB58-79C2-4EE6-A0C4-FCB3F3440502}"/>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a:extLst>
            <a:ext uri="{FF2B5EF4-FFF2-40B4-BE49-F238E27FC236}">
              <a16:creationId xmlns:a16="http://schemas.microsoft.com/office/drawing/2014/main" id="{A4E4E84C-9882-4476-9915-E59019BC738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a:extLst>
            <a:ext uri="{FF2B5EF4-FFF2-40B4-BE49-F238E27FC236}">
              <a16:creationId xmlns:a16="http://schemas.microsoft.com/office/drawing/2014/main" id="{CEDAE982-9A00-4FF5-BA0A-E7FC12B165A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a:extLst>
            <a:ext uri="{FF2B5EF4-FFF2-40B4-BE49-F238E27FC236}">
              <a16:creationId xmlns:a16="http://schemas.microsoft.com/office/drawing/2014/main" id="{C8468B29-7864-48DE-B743-EA192F86DC9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a:extLst>
            <a:ext uri="{FF2B5EF4-FFF2-40B4-BE49-F238E27FC236}">
              <a16:creationId xmlns:a16="http://schemas.microsoft.com/office/drawing/2014/main" id="{1590D0F2-F980-469F-B626-C61FF6E7EF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a:extLst>
            <a:ext uri="{FF2B5EF4-FFF2-40B4-BE49-F238E27FC236}">
              <a16:creationId xmlns:a16="http://schemas.microsoft.com/office/drawing/2014/main" id="{25A85681-8B0F-49CA-8A12-685D6441F9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a:extLst>
            <a:ext uri="{FF2B5EF4-FFF2-40B4-BE49-F238E27FC236}">
              <a16:creationId xmlns:a16="http://schemas.microsoft.com/office/drawing/2014/main" id="{19B70806-CFE2-4A5C-B720-D49A9AE6B93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a:extLst>
            <a:ext uri="{FF2B5EF4-FFF2-40B4-BE49-F238E27FC236}">
              <a16:creationId xmlns:a16="http://schemas.microsoft.com/office/drawing/2014/main" id="{84701647-0CB5-4743-B568-7386A299E8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a:extLst>
            <a:ext uri="{FF2B5EF4-FFF2-40B4-BE49-F238E27FC236}">
              <a16:creationId xmlns:a16="http://schemas.microsoft.com/office/drawing/2014/main" id="{EA765A8D-529E-48B1-87B7-F51EE3C548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a:extLst>
            <a:ext uri="{FF2B5EF4-FFF2-40B4-BE49-F238E27FC236}">
              <a16:creationId xmlns:a16="http://schemas.microsoft.com/office/drawing/2014/main" id="{6D5E7166-B37D-4B5F-916A-6F4BE41EE88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a:extLst>
            <a:ext uri="{FF2B5EF4-FFF2-40B4-BE49-F238E27FC236}">
              <a16:creationId xmlns:a16="http://schemas.microsoft.com/office/drawing/2014/main" id="{DC903C9A-6C63-4753-8016-BA74ED5DBD3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5" name="直線コネクタ 634">
          <a:extLst>
            <a:ext uri="{FF2B5EF4-FFF2-40B4-BE49-F238E27FC236}">
              <a16:creationId xmlns:a16="http://schemas.microsoft.com/office/drawing/2014/main" id="{81792DCB-034A-4C6C-A05D-CCB65398E55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6" name="テキスト ボックス 635">
          <a:extLst>
            <a:ext uri="{FF2B5EF4-FFF2-40B4-BE49-F238E27FC236}">
              <a16:creationId xmlns:a16="http://schemas.microsoft.com/office/drawing/2014/main" id="{D14C0B2E-1A69-420C-8721-33A795118EE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7" name="直線コネクタ 636">
          <a:extLst>
            <a:ext uri="{FF2B5EF4-FFF2-40B4-BE49-F238E27FC236}">
              <a16:creationId xmlns:a16="http://schemas.microsoft.com/office/drawing/2014/main" id="{1B03C55D-358B-4E77-B5D4-7ED02F98CAB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8" name="テキスト ボックス 637">
          <a:extLst>
            <a:ext uri="{FF2B5EF4-FFF2-40B4-BE49-F238E27FC236}">
              <a16:creationId xmlns:a16="http://schemas.microsoft.com/office/drawing/2014/main" id="{01B76368-3A2C-4B11-9941-B536A627804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9" name="直線コネクタ 638">
          <a:extLst>
            <a:ext uri="{FF2B5EF4-FFF2-40B4-BE49-F238E27FC236}">
              <a16:creationId xmlns:a16="http://schemas.microsoft.com/office/drawing/2014/main" id="{54E231A7-660A-4AB3-A6A3-64ED094A620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0" name="テキスト ボックス 639">
          <a:extLst>
            <a:ext uri="{FF2B5EF4-FFF2-40B4-BE49-F238E27FC236}">
              <a16:creationId xmlns:a16="http://schemas.microsoft.com/office/drawing/2014/main" id="{0A349441-930D-4D2B-9BF3-CACE0C30A12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1" name="直線コネクタ 640">
          <a:extLst>
            <a:ext uri="{FF2B5EF4-FFF2-40B4-BE49-F238E27FC236}">
              <a16:creationId xmlns:a16="http://schemas.microsoft.com/office/drawing/2014/main" id="{871A516E-FB7F-4465-9A73-10814F22A9E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2" name="テキスト ボックス 641">
          <a:extLst>
            <a:ext uri="{FF2B5EF4-FFF2-40B4-BE49-F238E27FC236}">
              <a16:creationId xmlns:a16="http://schemas.microsoft.com/office/drawing/2014/main" id="{A4020CCB-A1AA-401B-A35E-136FEE7CFD7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3" name="直線コネクタ 642">
          <a:extLst>
            <a:ext uri="{FF2B5EF4-FFF2-40B4-BE49-F238E27FC236}">
              <a16:creationId xmlns:a16="http://schemas.microsoft.com/office/drawing/2014/main" id="{AE73262B-20BF-4ACD-8486-73C5EB642B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4" name="テキスト ボックス 643">
          <a:extLst>
            <a:ext uri="{FF2B5EF4-FFF2-40B4-BE49-F238E27FC236}">
              <a16:creationId xmlns:a16="http://schemas.microsoft.com/office/drawing/2014/main" id="{3536928A-0AE4-425C-A023-3C59C68204F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5" name="【保健センター・保健所】&#10;一人当たり面積グラフ枠">
          <a:extLst>
            <a:ext uri="{FF2B5EF4-FFF2-40B4-BE49-F238E27FC236}">
              <a16:creationId xmlns:a16="http://schemas.microsoft.com/office/drawing/2014/main" id="{A05B8BD2-3126-4748-9D83-B5E617B3E4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46" name="直線コネクタ 645">
          <a:extLst>
            <a:ext uri="{FF2B5EF4-FFF2-40B4-BE49-F238E27FC236}">
              <a16:creationId xmlns:a16="http://schemas.microsoft.com/office/drawing/2014/main" id="{4AA3FC53-95B1-42B4-B8BC-87DE17AFA21A}"/>
            </a:ext>
          </a:extLst>
        </xdr:cNvPr>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47" name="【保健センター・保健所】&#10;一人当たり面積最小値テキスト">
          <a:extLst>
            <a:ext uri="{FF2B5EF4-FFF2-40B4-BE49-F238E27FC236}">
              <a16:creationId xmlns:a16="http://schemas.microsoft.com/office/drawing/2014/main" id="{167A6C51-DCED-472E-A896-A0717EDC65D8}"/>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48" name="直線コネクタ 647">
          <a:extLst>
            <a:ext uri="{FF2B5EF4-FFF2-40B4-BE49-F238E27FC236}">
              <a16:creationId xmlns:a16="http://schemas.microsoft.com/office/drawing/2014/main" id="{2A1DE6A6-6C9C-4FA0-AA50-85781958CE85}"/>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49" name="【保健センター・保健所】&#10;一人当たり面積最大値テキスト">
          <a:extLst>
            <a:ext uri="{FF2B5EF4-FFF2-40B4-BE49-F238E27FC236}">
              <a16:creationId xmlns:a16="http://schemas.microsoft.com/office/drawing/2014/main" id="{204FB419-3BBD-411D-8FB0-6F0CEC28F912}"/>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50" name="直線コネクタ 649">
          <a:extLst>
            <a:ext uri="{FF2B5EF4-FFF2-40B4-BE49-F238E27FC236}">
              <a16:creationId xmlns:a16="http://schemas.microsoft.com/office/drawing/2014/main" id="{1DF969A0-3E74-46F6-A0D8-D2E7A97A516D}"/>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51" name="【保健センター・保健所】&#10;一人当たり面積平均値テキスト">
          <a:extLst>
            <a:ext uri="{FF2B5EF4-FFF2-40B4-BE49-F238E27FC236}">
              <a16:creationId xmlns:a16="http://schemas.microsoft.com/office/drawing/2014/main" id="{645A51D5-5A7D-4535-8B09-7581A8826CD3}"/>
            </a:ext>
          </a:extLst>
        </xdr:cNvPr>
        <xdr:cNvSpPr txBox="1"/>
      </xdr:nvSpPr>
      <xdr:spPr>
        <a:xfrm>
          <a:off x="22199600" y="1066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52" name="フローチャート: 判断 651">
          <a:extLst>
            <a:ext uri="{FF2B5EF4-FFF2-40B4-BE49-F238E27FC236}">
              <a16:creationId xmlns:a16="http://schemas.microsoft.com/office/drawing/2014/main" id="{3608D7B8-D3FB-4510-9E01-7E9445797431}"/>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53" name="フローチャート: 判断 652">
          <a:extLst>
            <a:ext uri="{FF2B5EF4-FFF2-40B4-BE49-F238E27FC236}">
              <a16:creationId xmlns:a16="http://schemas.microsoft.com/office/drawing/2014/main" id="{C5A96E3A-15E3-4B24-92DC-9A2800FEAB07}"/>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54" name="フローチャート: 判断 653">
          <a:extLst>
            <a:ext uri="{FF2B5EF4-FFF2-40B4-BE49-F238E27FC236}">
              <a16:creationId xmlns:a16="http://schemas.microsoft.com/office/drawing/2014/main" id="{5A7B82D9-9B54-4D3B-9CD2-C605315470DD}"/>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55" name="フローチャート: 判断 654">
          <a:extLst>
            <a:ext uri="{FF2B5EF4-FFF2-40B4-BE49-F238E27FC236}">
              <a16:creationId xmlns:a16="http://schemas.microsoft.com/office/drawing/2014/main" id="{A96E8471-498B-432D-903A-3DD803450C65}"/>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56" name="フローチャート: 判断 655">
          <a:extLst>
            <a:ext uri="{FF2B5EF4-FFF2-40B4-BE49-F238E27FC236}">
              <a16:creationId xmlns:a16="http://schemas.microsoft.com/office/drawing/2014/main" id="{A660AB14-BC6D-4C84-BC3C-E9D62E110696}"/>
            </a:ext>
          </a:extLst>
        </xdr:cNvPr>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94BCB4CA-1EB0-4A93-B460-A53AE4A50F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6A5F868B-7A8C-4B41-9E44-BE9FF39B9C1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18EF97D-EA4B-4141-B04C-0736021E531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3A47C346-F952-4B70-91EA-7DD1CAD0FA4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E07328ED-748D-4EC4-A51E-1CB6C074B0B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84074</xdr:rowOff>
    </xdr:from>
    <xdr:to>
      <xdr:col>98</xdr:col>
      <xdr:colOff>38100</xdr:colOff>
      <xdr:row>64</xdr:row>
      <xdr:rowOff>14224</xdr:rowOff>
    </xdr:to>
    <xdr:sp macro="" textlink="">
      <xdr:nvSpPr>
        <xdr:cNvPr id="662" name="楕円 661">
          <a:extLst>
            <a:ext uri="{FF2B5EF4-FFF2-40B4-BE49-F238E27FC236}">
              <a16:creationId xmlns:a16="http://schemas.microsoft.com/office/drawing/2014/main" id="{87FC6850-D2FF-4197-A771-9C2823EE4365}"/>
            </a:ext>
          </a:extLst>
        </xdr:cNvPr>
        <xdr:cNvSpPr/>
      </xdr:nvSpPr>
      <xdr:spPr>
        <a:xfrm>
          <a:off x="18605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663" name="n_1aveValue【保健センター・保健所】&#10;一人当たり面積">
          <a:extLst>
            <a:ext uri="{FF2B5EF4-FFF2-40B4-BE49-F238E27FC236}">
              <a16:creationId xmlns:a16="http://schemas.microsoft.com/office/drawing/2014/main" id="{E0FBF224-5D67-4A65-BD87-E38B58AED39C}"/>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664" name="n_2aveValue【保健センター・保健所】&#10;一人当たり面積">
          <a:extLst>
            <a:ext uri="{FF2B5EF4-FFF2-40B4-BE49-F238E27FC236}">
              <a16:creationId xmlns:a16="http://schemas.microsoft.com/office/drawing/2014/main" id="{A2F2FF2B-67B5-406A-8C3B-103FE6E4F69D}"/>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65" name="n_3aveValue【保健センター・保健所】&#10;一人当たり面積">
          <a:extLst>
            <a:ext uri="{FF2B5EF4-FFF2-40B4-BE49-F238E27FC236}">
              <a16:creationId xmlns:a16="http://schemas.microsoft.com/office/drawing/2014/main" id="{4EBACECA-7347-41A6-8622-7291F82E6B0A}"/>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666" name="n_4aveValue【保健センター・保健所】&#10;一人当たり面積">
          <a:extLst>
            <a:ext uri="{FF2B5EF4-FFF2-40B4-BE49-F238E27FC236}">
              <a16:creationId xmlns:a16="http://schemas.microsoft.com/office/drawing/2014/main" id="{88B80D44-FE22-4EE4-8CA4-C139FC96864F}"/>
            </a:ext>
          </a:extLst>
        </xdr:cNvPr>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5351</xdr:rowOff>
    </xdr:from>
    <xdr:ext cx="469744" cy="259045"/>
    <xdr:sp macro="" textlink="">
      <xdr:nvSpPr>
        <xdr:cNvPr id="667" name="n_4mainValue【保健センター・保健所】&#10;一人当たり面積">
          <a:extLst>
            <a:ext uri="{FF2B5EF4-FFF2-40B4-BE49-F238E27FC236}">
              <a16:creationId xmlns:a16="http://schemas.microsoft.com/office/drawing/2014/main" id="{4103C45D-3615-4268-BB02-4E4F2A11EC75}"/>
            </a:ext>
          </a:extLst>
        </xdr:cNvPr>
        <xdr:cNvSpPr txBox="1"/>
      </xdr:nvSpPr>
      <xdr:spPr>
        <a:xfrm>
          <a:off x="18421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8" name="正方形/長方形 667">
          <a:extLst>
            <a:ext uri="{FF2B5EF4-FFF2-40B4-BE49-F238E27FC236}">
              <a16:creationId xmlns:a16="http://schemas.microsoft.com/office/drawing/2014/main" id="{577F64BE-4FB6-463A-B10C-42E48F8177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9" name="正方形/長方形 668">
          <a:extLst>
            <a:ext uri="{FF2B5EF4-FFF2-40B4-BE49-F238E27FC236}">
              <a16:creationId xmlns:a16="http://schemas.microsoft.com/office/drawing/2014/main" id="{FE0C09A5-FF54-4B8E-87D1-6B415CC281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0" name="正方形/長方形 669">
          <a:extLst>
            <a:ext uri="{FF2B5EF4-FFF2-40B4-BE49-F238E27FC236}">
              <a16:creationId xmlns:a16="http://schemas.microsoft.com/office/drawing/2014/main" id="{82831400-57A3-40A5-A961-932DDF5CBDB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1" name="正方形/長方形 670">
          <a:extLst>
            <a:ext uri="{FF2B5EF4-FFF2-40B4-BE49-F238E27FC236}">
              <a16:creationId xmlns:a16="http://schemas.microsoft.com/office/drawing/2014/main" id="{314D2263-83EA-4EFA-955B-03BA59A7C7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2" name="正方形/長方形 671">
          <a:extLst>
            <a:ext uri="{FF2B5EF4-FFF2-40B4-BE49-F238E27FC236}">
              <a16:creationId xmlns:a16="http://schemas.microsoft.com/office/drawing/2014/main" id="{7107C428-9AAC-48F8-857E-8A1B81DFE6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3" name="正方形/長方形 672">
          <a:extLst>
            <a:ext uri="{FF2B5EF4-FFF2-40B4-BE49-F238E27FC236}">
              <a16:creationId xmlns:a16="http://schemas.microsoft.com/office/drawing/2014/main" id="{E84C15B7-EEC4-4307-A2D3-B171CD128CB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4" name="正方形/長方形 673">
          <a:extLst>
            <a:ext uri="{FF2B5EF4-FFF2-40B4-BE49-F238E27FC236}">
              <a16:creationId xmlns:a16="http://schemas.microsoft.com/office/drawing/2014/main" id="{DDDC1876-D059-4153-9022-9A6ACF23016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5" name="正方形/長方形 674">
          <a:extLst>
            <a:ext uri="{FF2B5EF4-FFF2-40B4-BE49-F238E27FC236}">
              <a16:creationId xmlns:a16="http://schemas.microsoft.com/office/drawing/2014/main" id="{A9F66920-FC1D-411C-8C42-AA1D2AADE9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6" name="テキスト ボックス 675">
          <a:extLst>
            <a:ext uri="{FF2B5EF4-FFF2-40B4-BE49-F238E27FC236}">
              <a16:creationId xmlns:a16="http://schemas.microsoft.com/office/drawing/2014/main" id="{D2371437-403C-4397-B169-19EC074CDB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7" name="直線コネクタ 676">
          <a:extLst>
            <a:ext uri="{FF2B5EF4-FFF2-40B4-BE49-F238E27FC236}">
              <a16:creationId xmlns:a16="http://schemas.microsoft.com/office/drawing/2014/main" id="{EA151280-35C8-4F1D-949B-AFE691EE0D7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8" name="テキスト ボックス 677">
          <a:extLst>
            <a:ext uri="{FF2B5EF4-FFF2-40B4-BE49-F238E27FC236}">
              <a16:creationId xmlns:a16="http://schemas.microsoft.com/office/drawing/2014/main" id="{6F81473F-8BEF-424E-8E53-226F22D14BE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9" name="直線コネクタ 678">
          <a:extLst>
            <a:ext uri="{FF2B5EF4-FFF2-40B4-BE49-F238E27FC236}">
              <a16:creationId xmlns:a16="http://schemas.microsoft.com/office/drawing/2014/main" id="{3377C8ED-0993-4E8C-9D23-14FE5E79BF8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80" name="テキスト ボックス 679">
          <a:extLst>
            <a:ext uri="{FF2B5EF4-FFF2-40B4-BE49-F238E27FC236}">
              <a16:creationId xmlns:a16="http://schemas.microsoft.com/office/drawing/2014/main" id="{64B9A200-57BF-463D-95D6-DD1BA499CAA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1" name="直線コネクタ 680">
          <a:extLst>
            <a:ext uri="{FF2B5EF4-FFF2-40B4-BE49-F238E27FC236}">
              <a16:creationId xmlns:a16="http://schemas.microsoft.com/office/drawing/2014/main" id="{B40CF8E0-ACD7-4777-9FB6-BF0B5627F45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2" name="テキスト ボックス 681">
          <a:extLst>
            <a:ext uri="{FF2B5EF4-FFF2-40B4-BE49-F238E27FC236}">
              <a16:creationId xmlns:a16="http://schemas.microsoft.com/office/drawing/2014/main" id="{C6CEEEA8-5967-413F-AF93-3259844B50D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3" name="直線コネクタ 682">
          <a:extLst>
            <a:ext uri="{FF2B5EF4-FFF2-40B4-BE49-F238E27FC236}">
              <a16:creationId xmlns:a16="http://schemas.microsoft.com/office/drawing/2014/main" id="{F67C8538-211D-42BD-9EF0-C7EC580FC78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4" name="テキスト ボックス 683">
          <a:extLst>
            <a:ext uri="{FF2B5EF4-FFF2-40B4-BE49-F238E27FC236}">
              <a16:creationId xmlns:a16="http://schemas.microsoft.com/office/drawing/2014/main" id="{BCFD9135-14DC-46BE-B947-BABFF9B82F7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5" name="直線コネクタ 684">
          <a:extLst>
            <a:ext uri="{FF2B5EF4-FFF2-40B4-BE49-F238E27FC236}">
              <a16:creationId xmlns:a16="http://schemas.microsoft.com/office/drawing/2014/main" id="{CDBD70D4-61E5-4CA6-9EF1-37477CF142F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6" name="テキスト ボックス 685">
          <a:extLst>
            <a:ext uri="{FF2B5EF4-FFF2-40B4-BE49-F238E27FC236}">
              <a16:creationId xmlns:a16="http://schemas.microsoft.com/office/drawing/2014/main" id="{826541EC-072F-4EDB-A2C9-221F6E62B8C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7" name="直線コネクタ 686">
          <a:extLst>
            <a:ext uri="{FF2B5EF4-FFF2-40B4-BE49-F238E27FC236}">
              <a16:creationId xmlns:a16="http://schemas.microsoft.com/office/drawing/2014/main" id="{A003773F-1A88-42D5-9D49-494C33FE404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8" name="テキスト ボックス 687">
          <a:extLst>
            <a:ext uri="{FF2B5EF4-FFF2-40B4-BE49-F238E27FC236}">
              <a16:creationId xmlns:a16="http://schemas.microsoft.com/office/drawing/2014/main" id="{F6CD363B-48BC-4409-B386-EDA3D654BD7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9" name="直線コネクタ 688">
          <a:extLst>
            <a:ext uri="{FF2B5EF4-FFF2-40B4-BE49-F238E27FC236}">
              <a16:creationId xmlns:a16="http://schemas.microsoft.com/office/drawing/2014/main" id="{E2D9FBC0-BAC4-4528-9F78-35C91AB3041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0" name="テキスト ボックス 689">
          <a:extLst>
            <a:ext uri="{FF2B5EF4-FFF2-40B4-BE49-F238E27FC236}">
              <a16:creationId xmlns:a16="http://schemas.microsoft.com/office/drawing/2014/main" id="{DE826033-86DB-4AED-8660-53C4F7F1C5C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1" name="【消防施設】&#10;有形固定資産減価償却率グラフ枠">
          <a:extLst>
            <a:ext uri="{FF2B5EF4-FFF2-40B4-BE49-F238E27FC236}">
              <a16:creationId xmlns:a16="http://schemas.microsoft.com/office/drawing/2014/main" id="{420254E6-8AEB-47F5-BDB3-9C50D139ED1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692" name="直線コネクタ 691">
          <a:extLst>
            <a:ext uri="{FF2B5EF4-FFF2-40B4-BE49-F238E27FC236}">
              <a16:creationId xmlns:a16="http://schemas.microsoft.com/office/drawing/2014/main" id="{EA6C9F1E-3D78-49B8-B066-09ACB8B55E3C}"/>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693" name="【消防施設】&#10;有形固定資産減価償却率最小値テキスト">
          <a:extLst>
            <a:ext uri="{FF2B5EF4-FFF2-40B4-BE49-F238E27FC236}">
              <a16:creationId xmlns:a16="http://schemas.microsoft.com/office/drawing/2014/main" id="{BBC8C953-C8BC-4A94-A20B-C76C4771C867}"/>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694" name="直線コネクタ 693">
          <a:extLst>
            <a:ext uri="{FF2B5EF4-FFF2-40B4-BE49-F238E27FC236}">
              <a16:creationId xmlns:a16="http://schemas.microsoft.com/office/drawing/2014/main" id="{2179520B-3793-4AE1-A604-4078266BE112}"/>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695" name="【消防施設】&#10;有形固定資産減価償却率最大値テキスト">
          <a:extLst>
            <a:ext uri="{FF2B5EF4-FFF2-40B4-BE49-F238E27FC236}">
              <a16:creationId xmlns:a16="http://schemas.microsoft.com/office/drawing/2014/main" id="{CCBD5C33-81BE-458B-8D28-E5D93300DC6A}"/>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696" name="直線コネクタ 695">
          <a:extLst>
            <a:ext uri="{FF2B5EF4-FFF2-40B4-BE49-F238E27FC236}">
              <a16:creationId xmlns:a16="http://schemas.microsoft.com/office/drawing/2014/main" id="{61DD83C0-6A27-45C5-BB8E-4C953CAB0B3D}"/>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697" name="【消防施設】&#10;有形固定資産減価償却率平均値テキスト">
          <a:extLst>
            <a:ext uri="{FF2B5EF4-FFF2-40B4-BE49-F238E27FC236}">
              <a16:creationId xmlns:a16="http://schemas.microsoft.com/office/drawing/2014/main" id="{89AE2E1C-0FCD-4955-87E8-B352EAF43347}"/>
            </a:ext>
          </a:extLst>
        </xdr:cNvPr>
        <xdr:cNvSpPr txBox="1"/>
      </xdr:nvSpPr>
      <xdr:spPr>
        <a:xfrm>
          <a:off x="16357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98" name="フローチャート: 判断 697">
          <a:extLst>
            <a:ext uri="{FF2B5EF4-FFF2-40B4-BE49-F238E27FC236}">
              <a16:creationId xmlns:a16="http://schemas.microsoft.com/office/drawing/2014/main" id="{F5BBDB62-D34B-42D2-958B-7D52C92D1A62}"/>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99" name="フローチャート: 判断 698">
          <a:extLst>
            <a:ext uri="{FF2B5EF4-FFF2-40B4-BE49-F238E27FC236}">
              <a16:creationId xmlns:a16="http://schemas.microsoft.com/office/drawing/2014/main" id="{0B40AB6C-1D0E-4209-A3EB-23834049C0A5}"/>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00" name="フローチャート: 判断 699">
          <a:extLst>
            <a:ext uri="{FF2B5EF4-FFF2-40B4-BE49-F238E27FC236}">
              <a16:creationId xmlns:a16="http://schemas.microsoft.com/office/drawing/2014/main" id="{42D23868-AC89-49E4-9F5D-785AEB0E51CB}"/>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01" name="フローチャート: 判断 700">
          <a:extLst>
            <a:ext uri="{FF2B5EF4-FFF2-40B4-BE49-F238E27FC236}">
              <a16:creationId xmlns:a16="http://schemas.microsoft.com/office/drawing/2014/main" id="{254A4535-F960-47D3-BFD0-97798809695D}"/>
            </a:ext>
          </a:extLst>
        </xdr:cNvPr>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02" name="フローチャート: 判断 701">
          <a:extLst>
            <a:ext uri="{FF2B5EF4-FFF2-40B4-BE49-F238E27FC236}">
              <a16:creationId xmlns:a16="http://schemas.microsoft.com/office/drawing/2014/main" id="{BA0453D2-9206-4ADB-8314-66DC8DEBA276}"/>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7146B75D-EDF8-46C5-ADDD-D6D63EDF71E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48CD206F-29FD-4927-837B-C6E1B0FC57A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608F091B-9A19-432F-A3BC-CD670053EA7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3477BC97-AC27-4FB0-A9CF-8060994E1CA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532AB965-D48B-4E53-9FAC-E119626F0F3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08" name="楕円 707">
          <a:extLst>
            <a:ext uri="{FF2B5EF4-FFF2-40B4-BE49-F238E27FC236}">
              <a16:creationId xmlns:a16="http://schemas.microsoft.com/office/drawing/2014/main" id="{F27F8743-287F-4F81-A07D-9AE3895E7348}"/>
            </a:ext>
          </a:extLst>
        </xdr:cNvPr>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114316</xdr:rowOff>
    </xdr:from>
    <xdr:ext cx="405111" cy="259045"/>
    <xdr:sp macro="" textlink="">
      <xdr:nvSpPr>
        <xdr:cNvPr id="709" name="【消防施設】&#10;有形固定資産減価償却率該当値テキスト">
          <a:extLst>
            <a:ext uri="{FF2B5EF4-FFF2-40B4-BE49-F238E27FC236}">
              <a16:creationId xmlns:a16="http://schemas.microsoft.com/office/drawing/2014/main" id="{953016D8-A90B-432D-BD98-BDAD625CF61E}"/>
            </a:ext>
          </a:extLst>
        </xdr:cNvPr>
        <xdr:cNvSpPr txBox="1"/>
      </xdr:nvSpPr>
      <xdr:spPr>
        <a:xfrm>
          <a:off x="16357600"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133986</xdr:rowOff>
    </xdr:from>
    <xdr:to>
      <xdr:col>81</xdr:col>
      <xdr:colOff>101600</xdr:colOff>
      <xdr:row>82</xdr:row>
      <xdr:rowOff>64136</xdr:rowOff>
    </xdr:to>
    <xdr:sp macro="" textlink="">
      <xdr:nvSpPr>
        <xdr:cNvPr id="710" name="楕円 709">
          <a:extLst>
            <a:ext uri="{FF2B5EF4-FFF2-40B4-BE49-F238E27FC236}">
              <a16:creationId xmlns:a16="http://schemas.microsoft.com/office/drawing/2014/main" id="{568761B7-E8DD-404E-AA55-BF9692B21B01}"/>
            </a:ext>
          </a:extLst>
        </xdr:cNvPr>
        <xdr:cNvSpPr/>
      </xdr:nvSpPr>
      <xdr:spPr>
        <a:xfrm>
          <a:off x="15430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13336</xdr:rowOff>
    </xdr:from>
    <xdr:to>
      <xdr:col>85</xdr:col>
      <xdr:colOff>127000</xdr:colOff>
      <xdr:row>82</xdr:row>
      <xdr:rowOff>15239</xdr:rowOff>
    </xdr:to>
    <xdr:cxnSp macro="">
      <xdr:nvCxnSpPr>
        <xdr:cNvPr id="711" name="直線コネクタ 710">
          <a:extLst>
            <a:ext uri="{FF2B5EF4-FFF2-40B4-BE49-F238E27FC236}">
              <a16:creationId xmlns:a16="http://schemas.microsoft.com/office/drawing/2014/main" id="{AAF00AFF-2328-426B-8544-313D4129C07D}"/>
            </a:ext>
          </a:extLst>
        </xdr:cNvPr>
        <xdr:cNvCxnSpPr/>
      </xdr:nvCxnSpPr>
      <xdr:spPr>
        <a:xfrm>
          <a:off x="15481300" y="140722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12" name="楕円 711">
          <a:extLst>
            <a:ext uri="{FF2B5EF4-FFF2-40B4-BE49-F238E27FC236}">
              <a16:creationId xmlns:a16="http://schemas.microsoft.com/office/drawing/2014/main" id="{E20CC9B5-30F6-4ADA-B5DB-F1D2321F89F3}"/>
            </a:ext>
          </a:extLst>
        </xdr:cNvPr>
        <xdr:cNvSpPr/>
      </xdr:nvSpPr>
      <xdr:spPr>
        <a:xfrm>
          <a:off x="14541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160020</xdr:rowOff>
    </xdr:from>
    <xdr:to>
      <xdr:col>81</xdr:col>
      <xdr:colOff>50800</xdr:colOff>
      <xdr:row>82</xdr:row>
      <xdr:rowOff>13336</xdr:rowOff>
    </xdr:to>
    <xdr:cxnSp macro="">
      <xdr:nvCxnSpPr>
        <xdr:cNvPr id="713" name="直線コネクタ 712">
          <a:extLst>
            <a:ext uri="{FF2B5EF4-FFF2-40B4-BE49-F238E27FC236}">
              <a16:creationId xmlns:a16="http://schemas.microsoft.com/office/drawing/2014/main" id="{BABE0F9B-76DB-443C-8421-D18E1797994F}"/>
            </a:ext>
          </a:extLst>
        </xdr:cNvPr>
        <xdr:cNvCxnSpPr/>
      </xdr:nvCxnSpPr>
      <xdr:spPr>
        <a:xfrm>
          <a:off x="14592300" y="140474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80645</xdr:rowOff>
    </xdr:from>
    <xdr:to>
      <xdr:col>72</xdr:col>
      <xdr:colOff>38100</xdr:colOff>
      <xdr:row>82</xdr:row>
      <xdr:rowOff>10795</xdr:rowOff>
    </xdr:to>
    <xdr:sp macro="" textlink="">
      <xdr:nvSpPr>
        <xdr:cNvPr id="714" name="楕円 713">
          <a:extLst>
            <a:ext uri="{FF2B5EF4-FFF2-40B4-BE49-F238E27FC236}">
              <a16:creationId xmlns:a16="http://schemas.microsoft.com/office/drawing/2014/main" id="{27E4DB4F-823B-4578-9230-029F8D835941}"/>
            </a:ext>
          </a:extLst>
        </xdr:cNvPr>
        <xdr:cNvSpPr/>
      </xdr:nvSpPr>
      <xdr:spPr>
        <a:xfrm>
          <a:off x="13652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131445</xdr:rowOff>
    </xdr:from>
    <xdr:to>
      <xdr:col>76</xdr:col>
      <xdr:colOff>114300</xdr:colOff>
      <xdr:row>81</xdr:row>
      <xdr:rowOff>160020</xdr:rowOff>
    </xdr:to>
    <xdr:cxnSp macro="">
      <xdr:nvCxnSpPr>
        <xdr:cNvPr id="715" name="直線コネクタ 714">
          <a:extLst>
            <a:ext uri="{FF2B5EF4-FFF2-40B4-BE49-F238E27FC236}">
              <a16:creationId xmlns:a16="http://schemas.microsoft.com/office/drawing/2014/main" id="{69200B7D-5F0F-4F12-BA78-7C5E0CB2873A}"/>
            </a:ext>
          </a:extLst>
        </xdr:cNvPr>
        <xdr:cNvCxnSpPr/>
      </xdr:nvCxnSpPr>
      <xdr:spPr>
        <a:xfrm>
          <a:off x="13703300" y="140188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151130</xdr:rowOff>
    </xdr:from>
    <xdr:to>
      <xdr:col>67</xdr:col>
      <xdr:colOff>101600</xdr:colOff>
      <xdr:row>81</xdr:row>
      <xdr:rowOff>81280</xdr:rowOff>
    </xdr:to>
    <xdr:sp macro="" textlink="">
      <xdr:nvSpPr>
        <xdr:cNvPr id="716" name="楕円 715">
          <a:extLst>
            <a:ext uri="{FF2B5EF4-FFF2-40B4-BE49-F238E27FC236}">
              <a16:creationId xmlns:a16="http://schemas.microsoft.com/office/drawing/2014/main" id="{69361C20-3E53-422C-9EB6-4C7D5BBD5FE9}"/>
            </a:ext>
          </a:extLst>
        </xdr:cNvPr>
        <xdr:cNvSpPr/>
      </xdr:nvSpPr>
      <xdr:spPr>
        <a:xfrm>
          <a:off x="12763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30480</xdr:rowOff>
    </xdr:from>
    <xdr:to>
      <xdr:col>71</xdr:col>
      <xdr:colOff>177800</xdr:colOff>
      <xdr:row>81</xdr:row>
      <xdr:rowOff>131445</xdr:rowOff>
    </xdr:to>
    <xdr:cxnSp macro="">
      <xdr:nvCxnSpPr>
        <xdr:cNvPr id="717" name="直線コネクタ 716">
          <a:extLst>
            <a:ext uri="{FF2B5EF4-FFF2-40B4-BE49-F238E27FC236}">
              <a16:creationId xmlns:a16="http://schemas.microsoft.com/office/drawing/2014/main" id="{C39146A8-6766-4AFC-BBA3-EF070772DBCC}"/>
            </a:ext>
          </a:extLst>
        </xdr:cNvPr>
        <xdr:cNvCxnSpPr/>
      </xdr:nvCxnSpPr>
      <xdr:spPr>
        <a:xfrm>
          <a:off x="12814300" y="1391793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18" name="n_1aveValue【消防施設】&#10;有形固定資産減価償却率">
          <a:extLst>
            <a:ext uri="{FF2B5EF4-FFF2-40B4-BE49-F238E27FC236}">
              <a16:creationId xmlns:a16="http://schemas.microsoft.com/office/drawing/2014/main" id="{AB36CFD9-72B4-4AD2-A0BF-94487954CC76}"/>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719" name="n_2aveValue【消防施設】&#10;有形固定資産減価償却率">
          <a:extLst>
            <a:ext uri="{FF2B5EF4-FFF2-40B4-BE49-F238E27FC236}">
              <a16:creationId xmlns:a16="http://schemas.microsoft.com/office/drawing/2014/main" id="{93CA8074-6FFD-4E41-8266-36C3FDEA87B3}"/>
            </a:ext>
          </a:extLst>
        </xdr:cNvPr>
        <xdr:cNvSpPr txBox="1"/>
      </xdr:nvSpPr>
      <xdr:spPr>
        <a:xfrm>
          <a:off x="14389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141622</xdr:rowOff>
    </xdr:from>
    <xdr:ext cx="405111" cy="259045"/>
    <xdr:sp macro="" textlink="">
      <xdr:nvSpPr>
        <xdr:cNvPr id="720" name="n_3aveValue【消防施設】&#10;有形固定資産減価償却率">
          <a:extLst>
            <a:ext uri="{FF2B5EF4-FFF2-40B4-BE49-F238E27FC236}">
              <a16:creationId xmlns:a16="http://schemas.microsoft.com/office/drawing/2014/main" id="{BE571A89-E008-47F3-9E2F-F33BFD0991C8}"/>
            </a:ext>
          </a:extLst>
        </xdr:cNvPr>
        <xdr:cNvSpPr txBox="1"/>
      </xdr:nvSpPr>
      <xdr:spPr>
        <a:xfrm>
          <a:off x="13500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721" name="n_4aveValue【消防施設】&#10;有形固定資産減価償却率">
          <a:extLst>
            <a:ext uri="{FF2B5EF4-FFF2-40B4-BE49-F238E27FC236}">
              <a16:creationId xmlns:a16="http://schemas.microsoft.com/office/drawing/2014/main" id="{016CC903-15A4-4330-81C2-C24B66F28B9A}"/>
            </a:ext>
          </a:extLst>
        </xdr:cNvPr>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55263</xdr:rowOff>
    </xdr:from>
    <xdr:ext cx="405111" cy="259045"/>
    <xdr:sp macro="" textlink="">
      <xdr:nvSpPr>
        <xdr:cNvPr id="722" name="n_1mainValue【消防施設】&#10;有形固定資産減価償却率">
          <a:extLst>
            <a:ext uri="{FF2B5EF4-FFF2-40B4-BE49-F238E27FC236}">
              <a16:creationId xmlns:a16="http://schemas.microsoft.com/office/drawing/2014/main" id="{3580FB85-CAEF-40F3-B870-2D1E9E01BACB}"/>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23" name="n_2mainValue【消防施設】&#10;有形固定資産減価償却率">
          <a:extLst>
            <a:ext uri="{FF2B5EF4-FFF2-40B4-BE49-F238E27FC236}">
              <a16:creationId xmlns:a16="http://schemas.microsoft.com/office/drawing/2014/main" id="{4CDDB695-6363-47E8-BADB-75F65E600F31}"/>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1922</xdr:rowOff>
    </xdr:from>
    <xdr:ext cx="405111" cy="259045"/>
    <xdr:sp macro="" textlink="">
      <xdr:nvSpPr>
        <xdr:cNvPr id="724" name="n_3mainValue【消防施設】&#10;有形固定資産減価償却率">
          <a:extLst>
            <a:ext uri="{FF2B5EF4-FFF2-40B4-BE49-F238E27FC236}">
              <a16:creationId xmlns:a16="http://schemas.microsoft.com/office/drawing/2014/main" id="{431F4EC8-04EB-4C9D-9E55-D26338320D73}"/>
            </a:ext>
          </a:extLst>
        </xdr:cNvPr>
        <xdr:cNvSpPr txBox="1"/>
      </xdr:nvSpPr>
      <xdr:spPr>
        <a:xfrm>
          <a:off x="13500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25" name="n_4mainValue【消防施設】&#10;有形固定資産減価償却率">
          <a:extLst>
            <a:ext uri="{FF2B5EF4-FFF2-40B4-BE49-F238E27FC236}">
              <a16:creationId xmlns:a16="http://schemas.microsoft.com/office/drawing/2014/main" id="{99FA5A96-72DE-4260-8A20-4BF72E4AF968}"/>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a:extLst>
            <a:ext uri="{FF2B5EF4-FFF2-40B4-BE49-F238E27FC236}">
              <a16:creationId xmlns:a16="http://schemas.microsoft.com/office/drawing/2014/main" id="{B47E57E0-928E-4D2D-8283-1ED6089CB45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a:extLst>
            <a:ext uri="{FF2B5EF4-FFF2-40B4-BE49-F238E27FC236}">
              <a16:creationId xmlns:a16="http://schemas.microsoft.com/office/drawing/2014/main" id="{60A80769-F9C1-446F-BC64-2F9B417D5B4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a:extLst>
            <a:ext uri="{FF2B5EF4-FFF2-40B4-BE49-F238E27FC236}">
              <a16:creationId xmlns:a16="http://schemas.microsoft.com/office/drawing/2014/main" id="{E7F0821A-CA28-41FD-8EFC-458BAC22437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a:extLst>
            <a:ext uri="{FF2B5EF4-FFF2-40B4-BE49-F238E27FC236}">
              <a16:creationId xmlns:a16="http://schemas.microsoft.com/office/drawing/2014/main" id="{52220057-3C52-4A16-ADC3-AA10C2D600B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a:extLst>
            <a:ext uri="{FF2B5EF4-FFF2-40B4-BE49-F238E27FC236}">
              <a16:creationId xmlns:a16="http://schemas.microsoft.com/office/drawing/2014/main" id="{6536CC89-5385-4075-B9A0-5707A20E24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a:extLst>
            <a:ext uri="{FF2B5EF4-FFF2-40B4-BE49-F238E27FC236}">
              <a16:creationId xmlns:a16="http://schemas.microsoft.com/office/drawing/2014/main" id="{1EB7222C-DF2C-4317-B42A-1D76218716E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a:extLst>
            <a:ext uri="{FF2B5EF4-FFF2-40B4-BE49-F238E27FC236}">
              <a16:creationId xmlns:a16="http://schemas.microsoft.com/office/drawing/2014/main" id="{1B8AEECA-198A-463A-B2C9-CBDBDBF966E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a:extLst>
            <a:ext uri="{FF2B5EF4-FFF2-40B4-BE49-F238E27FC236}">
              <a16:creationId xmlns:a16="http://schemas.microsoft.com/office/drawing/2014/main" id="{0A16A584-49D8-4F59-876E-6AACBB430B1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4" name="テキスト ボックス 733">
          <a:extLst>
            <a:ext uri="{FF2B5EF4-FFF2-40B4-BE49-F238E27FC236}">
              <a16:creationId xmlns:a16="http://schemas.microsoft.com/office/drawing/2014/main" id="{3A53844A-C100-4994-9059-282C1B3D0E5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5" name="直線コネクタ 734">
          <a:extLst>
            <a:ext uri="{FF2B5EF4-FFF2-40B4-BE49-F238E27FC236}">
              <a16:creationId xmlns:a16="http://schemas.microsoft.com/office/drawing/2014/main" id="{0D987F5B-18F0-49D0-BE00-E097B999C01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36" name="直線コネクタ 735">
          <a:extLst>
            <a:ext uri="{FF2B5EF4-FFF2-40B4-BE49-F238E27FC236}">
              <a16:creationId xmlns:a16="http://schemas.microsoft.com/office/drawing/2014/main" id="{BEF41864-FB3F-4824-883D-9EC1E5F8D86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ED18BB91-93C5-4611-9F12-63CECFAB68E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8" name="直線コネクタ 737">
          <a:extLst>
            <a:ext uri="{FF2B5EF4-FFF2-40B4-BE49-F238E27FC236}">
              <a16:creationId xmlns:a16="http://schemas.microsoft.com/office/drawing/2014/main" id="{42F9C188-3227-4B09-9E98-2A68F6736CC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9" name="テキスト ボックス 738">
          <a:extLst>
            <a:ext uri="{FF2B5EF4-FFF2-40B4-BE49-F238E27FC236}">
              <a16:creationId xmlns:a16="http://schemas.microsoft.com/office/drawing/2014/main" id="{6BFCE122-A39D-4864-A9E7-8908219DE0F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0" name="直線コネクタ 739">
          <a:extLst>
            <a:ext uri="{FF2B5EF4-FFF2-40B4-BE49-F238E27FC236}">
              <a16:creationId xmlns:a16="http://schemas.microsoft.com/office/drawing/2014/main" id="{8D4CC122-A107-4B2A-8046-27BCE87BE39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1" name="テキスト ボックス 740">
          <a:extLst>
            <a:ext uri="{FF2B5EF4-FFF2-40B4-BE49-F238E27FC236}">
              <a16:creationId xmlns:a16="http://schemas.microsoft.com/office/drawing/2014/main" id="{8A4A076F-CCB3-4A57-B1D6-03D4E11771D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2" name="直線コネクタ 741">
          <a:extLst>
            <a:ext uri="{FF2B5EF4-FFF2-40B4-BE49-F238E27FC236}">
              <a16:creationId xmlns:a16="http://schemas.microsoft.com/office/drawing/2014/main" id="{FDF25CBF-2188-43F0-A851-76328CF55DB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3" name="テキスト ボックス 742">
          <a:extLst>
            <a:ext uri="{FF2B5EF4-FFF2-40B4-BE49-F238E27FC236}">
              <a16:creationId xmlns:a16="http://schemas.microsoft.com/office/drawing/2014/main" id="{DB31D69F-5DC9-4B99-8599-69EA93F73C9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4" name="直線コネクタ 743">
          <a:extLst>
            <a:ext uri="{FF2B5EF4-FFF2-40B4-BE49-F238E27FC236}">
              <a16:creationId xmlns:a16="http://schemas.microsoft.com/office/drawing/2014/main" id="{D45DD280-9F0A-469F-AA62-408BC2AA29F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5" name="テキスト ボックス 744">
          <a:extLst>
            <a:ext uri="{FF2B5EF4-FFF2-40B4-BE49-F238E27FC236}">
              <a16:creationId xmlns:a16="http://schemas.microsoft.com/office/drawing/2014/main" id="{E909D281-009A-4C69-8C38-FCC275F55E1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6" name="直線コネクタ 745">
          <a:extLst>
            <a:ext uri="{FF2B5EF4-FFF2-40B4-BE49-F238E27FC236}">
              <a16:creationId xmlns:a16="http://schemas.microsoft.com/office/drawing/2014/main" id="{CA021470-3D96-45F8-825A-5A51A0201E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7" name="テキスト ボックス 746">
          <a:extLst>
            <a:ext uri="{FF2B5EF4-FFF2-40B4-BE49-F238E27FC236}">
              <a16:creationId xmlns:a16="http://schemas.microsoft.com/office/drawing/2014/main" id="{DABA2BEA-35F2-4D55-9385-120CDB735FB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8" name="【消防施設】&#10;一人当たり面積グラフ枠">
          <a:extLst>
            <a:ext uri="{FF2B5EF4-FFF2-40B4-BE49-F238E27FC236}">
              <a16:creationId xmlns:a16="http://schemas.microsoft.com/office/drawing/2014/main" id="{05BFFFF3-2469-4033-8E54-9073D00D332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49" name="直線コネクタ 748">
          <a:extLst>
            <a:ext uri="{FF2B5EF4-FFF2-40B4-BE49-F238E27FC236}">
              <a16:creationId xmlns:a16="http://schemas.microsoft.com/office/drawing/2014/main" id="{2DCC0CF2-4DAB-4A5E-B2E2-453CB98145CE}"/>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0" name="【消防施設】&#10;一人当たり面積最小値テキスト">
          <a:extLst>
            <a:ext uri="{FF2B5EF4-FFF2-40B4-BE49-F238E27FC236}">
              <a16:creationId xmlns:a16="http://schemas.microsoft.com/office/drawing/2014/main" id="{DC8C033B-77A8-4EA6-A5F8-2E7957E06F7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51" name="直線コネクタ 750">
          <a:extLst>
            <a:ext uri="{FF2B5EF4-FFF2-40B4-BE49-F238E27FC236}">
              <a16:creationId xmlns:a16="http://schemas.microsoft.com/office/drawing/2014/main" id="{F6C699E4-CD8E-479D-887B-FDD5768371C8}"/>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52" name="【消防施設】&#10;一人当たり面積最大値テキスト">
          <a:extLst>
            <a:ext uri="{FF2B5EF4-FFF2-40B4-BE49-F238E27FC236}">
              <a16:creationId xmlns:a16="http://schemas.microsoft.com/office/drawing/2014/main" id="{726FB343-735F-49D0-9B89-9B73F29F2E21}"/>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53" name="直線コネクタ 752">
          <a:extLst>
            <a:ext uri="{FF2B5EF4-FFF2-40B4-BE49-F238E27FC236}">
              <a16:creationId xmlns:a16="http://schemas.microsoft.com/office/drawing/2014/main" id="{BE551E44-E34E-47C5-8F08-622988A803E3}"/>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54" name="【消防施設】&#10;一人当たり面積平均値テキスト">
          <a:extLst>
            <a:ext uri="{FF2B5EF4-FFF2-40B4-BE49-F238E27FC236}">
              <a16:creationId xmlns:a16="http://schemas.microsoft.com/office/drawing/2014/main" id="{E4F70549-30FA-4F6B-BBCC-6619BD10B8ED}"/>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55" name="フローチャート: 判断 754">
          <a:extLst>
            <a:ext uri="{FF2B5EF4-FFF2-40B4-BE49-F238E27FC236}">
              <a16:creationId xmlns:a16="http://schemas.microsoft.com/office/drawing/2014/main" id="{BD60BB84-1CD0-47F0-AC2E-019DEF97F9F1}"/>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56" name="フローチャート: 判断 755">
          <a:extLst>
            <a:ext uri="{FF2B5EF4-FFF2-40B4-BE49-F238E27FC236}">
              <a16:creationId xmlns:a16="http://schemas.microsoft.com/office/drawing/2014/main" id="{1A8A8EEC-9FF2-4AD4-93B9-A226C5DB2244}"/>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57" name="フローチャート: 判断 756">
          <a:extLst>
            <a:ext uri="{FF2B5EF4-FFF2-40B4-BE49-F238E27FC236}">
              <a16:creationId xmlns:a16="http://schemas.microsoft.com/office/drawing/2014/main" id="{6E232BB8-9F91-4154-9104-71B9DE70A549}"/>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58" name="フローチャート: 判断 757">
          <a:extLst>
            <a:ext uri="{FF2B5EF4-FFF2-40B4-BE49-F238E27FC236}">
              <a16:creationId xmlns:a16="http://schemas.microsoft.com/office/drawing/2014/main" id="{390B3E97-D4D3-4EBF-8706-AB9289202973}"/>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59" name="フローチャート: 判断 758">
          <a:extLst>
            <a:ext uri="{FF2B5EF4-FFF2-40B4-BE49-F238E27FC236}">
              <a16:creationId xmlns:a16="http://schemas.microsoft.com/office/drawing/2014/main" id="{B13E9DFD-5C62-4AC6-B19B-AFA9C309D871}"/>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913AEF5-7131-46C2-A5BC-F20E7355C99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3D8E51F-9E53-452D-833C-227DFBA4D7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23E8B2B-FA03-4E0D-A5BC-F447F2DC7EE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157CFB9-0FF2-4B83-BB91-A2452F061E8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41CDBD7-0728-473C-9164-35E91FCDD88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127000</xdr:rowOff>
    </xdr:from>
    <xdr:to>
      <xdr:col>116</xdr:col>
      <xdr:colOff>114300</xdr:colOff>
      <xdr:row>79</xdr:row>
      <xdr:rowOff>57150</xdr:rowOff>
    </xdr:to>
    <xdr:sp macro="" textlink="">
      <xdr:nvSpPr>
        <xdr:cNvPr id="765" name="楕円 764">
          <a:extLst>
            <a:ext uri="{FF2B5EF4-FFF2-40B4-BE49-F238E27FC236}">
              <a16:creationId xmlns:a16="http://schemas.microsoft.com/office/drawing/2014/main" id="{FCFF9B68-8E48-4D3B-AEF2-AEDAF004CCBF}"/>
            </a:ext>
          </a:extLst>
        </xdr:cNvPr>
        <xdr:cNvSpPr/>
      </xdr:nvSpPr>
      <xdr:spPr>
        <a:xfrm>
          <a:off x="22110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149877</xdr:rowOff>
    </xdr:from>
    <xdr:ext cx="469744" cy="259045"/>
    <xdr:sp macro="" textlink="">
      <xdr:nvSpPr>
        <xdr:cNvPr id="766" name="【消防施設】&#10;一人当たり面積該当値テキスト">
          <a:extLst>
            <a:ext uri="{FF2B5EF4-FFF2-40B4-BE49-F238E27FC236}">
              <a16:creationId xmlns:a16="http://schemas.microsoft.com/office/drawing/2014/main" id="{DCCB9C46-3240-45F9-B9E7-0A89573116AB}"/>
            </a:ext>
          </a:extLst>
        </xdr:cNvPr>
        <xdr:cNvSpPr txBox="1"/>
      </xdr:nvSpPr>
      <xdr:spPr>
        <a:xfrm>
          <a:off x="221996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139700</xdr:rowOff>
    </xdr:from>
    <xdr:to>
      <xdr:col>112</xdr:col>
      <xdr:colOff>38100</xdr:colOff>
      <xdr:row>79</xdr:row>
      <xdr:rowOff>69850</xdr:rowOff>
    </xdr:to>
    <xdr:sp macro="" textlink="">
      <xdr:nvSpPr>
        <xdr:cNvPr id="767" name="楕円 766">
          <a:extLst>
            <a:ext uri="{FF2B5EF4-FFF2-40B4-BE49-F238E27FC236}">
              <a16:creationId xmlns:a16="http://schemas.microsoft.com/office/drawing/2014/main" id="{35CF616A-7BE0-493E-9B5A-9F493C29A36A}"/>
            </a:ext>
          </a:extLst>
        </xdr:cNvPr>
        <xdr:cNvSpPr/>
      </xdr:nvSpPr>
      <xdr:spPr>
        <a:xfrm>
          <a:off x="21272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6350</xdr:rowOff>
    </xdr:from>
    <xdr:to>
      <xdr:col>116</xdr:col>
      <xdr:colOff>63500</xdr:colOff>
      <xdr:row>79</xdr:row>
      <xdr:rowOff>19050</xdr:rowOff>
    </xdr:to>
    <xdr:cxnSp macro="">
      <xdr:nvCxnSpPr>
        <xdr:cNvPr id="768" name="直線コネクタ 767">
          <a:extLst>
            <a:ext uri="{FF2B5EF4-FFF2-40B4-BE49-F238E27FC236}">
              <a16:creationId xmlns:a16="http://schemas.microsoft.com/office/drawing/2014/main" id="{B7C58493-3B97-428E-8141-B6E7DD2934F3}"/>
            </a:ext>
          </a:extLst>
        </xdr:cNvPr>
        <xdr:cNvCxnSpPr/>
      </xdr:nvCxnSpPr>
      <xdr:spPr>
        <a:xfrm flipV="1">
          <a:off x="21323300" y="13550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165100</xdr:rowOff>
    </xdr:from>
    <xdr:to>
      <xdr:col>107</xdr:col>
      <xdr:colOff>101600</xdr:colOff>
      <xdr:row>79</xdr:row>
      <xdr:rowOff>95250</xdr:rowOff>
    </xdr:to>
    <xdr:sp macro="" textlink="">
      <xdr:nvSpPr>
        <xdr:cNvPr id="769" name="楕円 768">
          <a:extLst>
            <a:ext uri="{FF2B5EF4-FFF2-40B4-BE49-F238E27FC236}">
              <a16:creationId xmlns:a16="http://schemas.microsoft.com/office/drawing/2014/main" id="{156AFC1E-73BA-414E-80C6-0C34F6DC77B6}"/>
            </a:ext>
          </a:extLst>
        </xdr:cNvPr>
        <xdr:cNvSpPr/>
      </xdr:nvSpPr>
      <xdr:spPr>
        <a:xfrm>
          <a:off x="2038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19050</xdr:rowOff>
    </xdr:from>
    <xdr:to>
      <xdr:col>111</xdr:col>
      <xdr:colOff>177800</xdr:colOff>
      <xdr:row>79</xdr:row>
      <xdr:rowOff>44450</xdr:rowOff>
    </xdr:to>
    <xdr:cxnSp macro="">
      <xdr:nvCxnSpPr>
        <xdr:cNvPr id="770" name="直線コネクタ 769">
          <a:extLst>
            <a:ext uri="{FF2B5EF4-FFF2-40B4-BE49-F238E27FC236}">
              <a16:creationId xmlns:a16="http://schemas.microsoft.com/office/drawing/2014/main" id="{577AD4CE-9113-4B01-9A1D-30AB924BF131}"/>
            </a:ext>
          </a:extLst>
        </xdr:cNvPr>
        <xdr:cNvCxnSpPr/>
      </xdr:nvCxnSpPr>
      <xdr:spPr>
        <a:xfrm flipV="1">
          <a:off x="20434300" y="1356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165100</xdr:rowOff>
    </xdr:from>
    <xdr:to>
      <xdr:col>102</xdr:col>
      <xdr:colOff>165100</xdr:colOff>
      <xdr:row>79</xdr:row>
      <xdr:rowOff>95250</xdr:rowOff>
    </xdr:to>
    <xdr:sp macro="" textlink="">
      <xdr:nvSpPr>
        <xdr:cNvPr id="771" name="楕円 770">
          <a:extLst>
            <a:ext uri="{FF2B5EF4-FFF2-40B4-BE49-F238E27FC236}">
              <a16:creationId xmlns:a16="http://schemas.microsoft.com/office/drawing/2014/main" id="{13DC1E85-E5E9-4946-8CAA-4BE1A45B3D45}"/>
            </a:ext>
          </a:extLst>
        </xdr:cNvPr>
        <xdr:cNvSpPr/>
      </xdr:nvSpPr>
      <xdr:spPr>
        <a:xfrm>
          <a:off x="19494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44450</xdr:rowOff>
    </xdr:from>
    <xdr:to>
      <xdr:col>107</xdr:col>
      <xdr:colOff>50800</xdr:colOff>
      <xdr:row>79</xdr:row>
      <xdr:rowOff>44450</xdr:rowOff>
    </xdr:to>
    <xdr:cxnSp macro="">
      <xdr:nvCxnSpPr>
        <xdr:cNvPr id="772" name="直線コネクタ 771">
          <a:extLst>
            <a:ext uri="{FF2B5EF4-FFF2-40B4-BE49-F238E27FC236}">
              <a16:creationId xmlns:a16="http://schemas.microsoft.com/office/drawing/2014/main" id="{F717AA34-3285-47A4-82E2-7CAAD24EF23C}"/>
            </a:ext>
          </a:extLst>
        </xdr:cNvPr>
        <xdr:cNvCxnSpPr/>
      </xdr:nvCxnSpPr>
      <xdr:spPr>
        <a:xfrm>
          <a:off x="19545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44450</xdr:rowOff>
    </xdr:from>
    <xdr:to>
      <xdr:col>98</xdr:col>
      <xdr:colOff>38100</xdr:colOff>
      <xdr:row>79</xdr:row>
      <xdr:rowOff>146050</xdr:rowOff>
    </xdr:to>
    <xdr:sp macro="" textlink="">
      <xdr:nvSpPr>
        <xdr:cNvPr id="773" name="楕円 772">
          <a:extLst>
            <a:ext uri="{FF2B5EF4-FFF2-40B4-BE49-F238E27FC236}">
              <a16:creationId xmlns:a16="http://schemas.microsoft.com/office/drawing/2014/main" id="{BE9901C6-B5F2-490F-B68F-A3C1B15DDC75}"/>
            </a:ext>
          </a:extLst>
        </xdr:cNvPr>
        <xdr:cNvSpPr/>
      </xdr:nvSpPr>
      <xdr:spPr>
        <a:xfrm>
          <a:off x="18605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44450</xdr:rowOff>
    </xdr:from>
    <xdr:to>
      <xdr:col>102</xdr:col>
      <xdr:colOff>114300</xdr:colOff>
      <xdr:row>79</xdr:row>
      <xdr:rowOff>95250</xdr:rowOff>
    </xdr:to>
    <xdr:cxnSp macro="">
      <xdr:nvCxnSpPr>
        <xdr:cNvPr id="774" name="直線コネクタ 773">
          <a:extLst>
            <a:ext uri="{FF2B5EF4-FFF2-40B4-BE49-F238E27FC236}">
              <a16:creationId xmlns:a16="http://schemas.microsoft.com/office/drawing/2014/main" id="{D072D205-2B17-4EFE-9E30-EE07AAAB889E}"/>
            </a:ext>
          </a:extLst>
        </xdr:cNvPr>
        <xdr:cNvCxnSpPr/>
      </xdr:nvCxnSpPr>
      <xdr:spPr>
        <a:xfrm flipV="1">
          <a:off x="18656300" y="1358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775" name="n_1aveValue【消防施設】&#10;一人当たり面積">
          <a:extLst>
            <a:ext uri="{FF2B5EF4-FFF2-40B4-BE49-F238E27FC236}">
              <a16:creationId xmlns:a16="http://schemas.microsoft.com/office/drawing/2014/main" id="{82CFE39B-7F38-4FD9-AD53-379B64D58DD6}"/>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76" name="n_2aveValue【消防施設】&#10;一人当たり面積">
          <a:extLst>
            <a:ext uri="{FF2B5EF4-FFF2-40B4-BE49-F238E27FC236}">
              <a16:creationId xmlns:a16="http://schemas.microsoft.com/office/drawing/2014/main" id="{C164FF26-E494-4EE0-A1C1-E6703657D7FE}"/>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77" name="n_3aveValue【消防施設】&#10;一人当たり面積">
          <a:extLst>
            <a:ext uri="{FF2B5EF4-FFF2-40B4-BE49-F238E27FC236}">
              <a16:creationId xmlns:a16="http://schemas.microsoft.com/office/drawing/2014/main" id="{3EAAD361-D491-441A-95C2-A452D9A22888}"/>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778" name="n_4aveValue【消防施設】&#10;一人当たり面積">
          <a:extLst>
            <a:ext uri="{FF2B5EF4-FFF2-40B4-BE49-F238E27FC236}">
              <a16:creationId xmlns:a16="http://schemas.microsoft.com/office/drawing/2014/main" id="{87737E14-B8CF-494E-BEF3-1464EEADA459}"/>
            </a:ext>
          </a:extLst>
        </xdr:cNvPr>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86377</xdr:rowOff>
    </xdr:from>
    <xdr:ext cx="469744" cy="259045"/>
    <xdr:sp macro="" textlink="">
      <xdr:nvSpPr>
        <xdr:cNvPr id="779" name="n_1mainValue【消防施設】&#10;一人当たり面積">
          <a:extLst>
            <a:ext uri="{FF2B5EF4-FFF2-40B4-BE49-F238E27FC236}">
              <a16:creationId xmlns:a16="http://schemas.microsoft.com/office/drawing/2014/main" id="{88541146-2A48-4289-ADB1-AF582E285DEF}"/>
            </a:ext>
          </a:extLst>
        </xdr:cNvPr>
        <xdr:cNvSpPr txBox="1"/>
      </xdr:nvSpPr>
      <xdr:spPr>
        <a:xfrm>
          <a:off x="210757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111777</xdr:rowOff>
    </xdr:from>
    <xdr:ext cx="469744" cy="259045"/>
    <xdr:sp macro="" textlink="">
      <xdr:nvSpPr>
        <xdr:cNvPr id="780" name="n_2mainValue【消防施設】&#10;一人当たり面積">
          <a:extLst>
            <a:ext uri="{FF2B5EF4-FFF2-40B4-BE49-F238E27FC236}">
              <a16:creationId xmlns:a16="http://schemas.microsoft.com/office/drawing/2014/main" id="{141F5195-B9FA-4EE2-8B8E-6D901C6C90E2}"/>
            </a:ext>
          </a:extLst>
        </xdr:cNvPr>
        <xdr:cNvSpPr txBox="1"/>
      </xdr:nvSpPr>
      <xdr:spPr>
        <a:xfrm>
          <a:off x="20199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111777</xdr:rowOff>
    </xdr:from>
    <xdr:ext cx="469744" cy="259045"/>
    <xdr:sp macro="" textlink="">
      <xdr:nvSpPr>
        <xdr:cNvPr id="781" name="n_3mainValue【消防施設】&#10;一人当たり面積">
          <a:extLst>
            <a:ext uri="{FF2B5EF4-FFF2-40B4-BE49-F238E27FC236}">
              <a16:creationId xmlns:a16="http://schemas.microsoft.com/office/drawing/2014/main" id="{A48347CA-B4FE-4307-A5B7-99114F922A15}"/>
            </a:ext>
          </a:extLst>
        </xdr:cNvPr>
        <xdr:cNvSpPr txBox="1"/>
      </xdr:nvSpPr>
      <xdr:spPr>
        <a:xfrm>
          <a:off x="19310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162577</xdr:rowOff>
    </xdr:from>
    <xdr:ext cx="469744" cy="259045"/>
    <xdr:sp macro="" textlink="">
      <xdr:nvSpPr>
        <xdr:cNvPr id="782" name="n_4mainValue【消防施設】&#10;一人当たり面積">
          <a:extLst>
            <a:ext uri="{FF2B5EF4-FFF2-40B4-BE49-F238E27FC236}">
              <a16:creationId xmlns:a16="http://schemas.microsoft.com/office/drawing/2014/main" id="{FC081FED-FDBD-422D-94DF-4023F0BDB5B6}"/>
            </a:ext>
          </a:extLst>
        </xdr:cNvPr>
        <xdr:cNvSpPr txBox="1"/>
      </xdr:nvSpPr>
      <xdr:spPr>
        <a:xfrm>
          <a:off x="18421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3" name="正方形/長方形 782">
          <a:extLst>
            <a:ext uri="{FF2B5EF4-FFF2-40B4-BE49-F238E27FC236}">
              <a16:creationId xmlns:a16="http://schemas.microsoft.com/office/drawing/2014/main" id="{0142B63B-B013-4667-BBCF-868927DC45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4" name="正方形/長方形 783">
          <a:extLst>
            <a:ext uri="{FF2B5EF4-FFF2-40B4-BE49-F238E27FC236}">
              <a16:creationId xmlns:a16="http://schemas.microsoft.com/office/drawing/2014/main" id="{8EF9B5ED-F4A3-423A-A575-9AC3A114661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5" name="正方形/長方形 784">
          <a:extLst>
            <a:ext uri="{FF2B5EF4-FFF2-40B4-BE49-F238E27FC236}">
              <a16:creationId xmlns:a16="http://schemas.microsoft.com/office/drawing/2014/main" id="{26726FCE-B81E-4644-A31B-E298488FD4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6" name="正方形/長方形 785">
          <a:extLst>
            <a:ext uri="{FF2B5EF4-FFF2-40B4-BE49-F238E27FC236}">
              <a16:creationId xmlns:a16="http://schemas.microsoft.com/office/drawing/2014/main" id="{246143D4-7BDC-4D5D-85CF-E6C634B80C6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7" name="正方形/長方形 786">
          <a:extLst>
            <a:ext uri="{FF2B5EF4-FFF2-40B4-BE49-F238E27FC236}">
              <a16:creationId xmlns:a16="http://schemas.microsoft.com/office/drawing/2014/main" id="{4153DA6B-B6C8-48F7-99B0-7247C03EC8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8" name="正方形/長方形 787">
          <a:extLst>
            <a:ext uri="{FF2B5EF4-FFF2-40B4-BE49-F238E27FC236}">
              <a16:creationId xmlns:a16="http://schemas.microsoft.com/office/drawing/2014/main" id="{A0E1683F-2EF7-4FF0-B854-9CD0A5A37E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9" name="正方形/長方形 788">
          <a:extLst>
            <a:ext uri="{FF2B5EF4-FFF2-40B4-BE49-F238E27FC236}">
              <a16:creationId xmlns:a16="http://schemas.microsoft.com/office/drawing/2014/main" id="{A7CB0026-3D90-40C0-80E8-89740797E64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0" name="正方形/長方形 789">
          <a:extLst>
            <a:ext uri="{FF2B5EF4-FFF2-40B4-BE49-F238E27FC236}">
              <a16:creationId xmlns:a16="http://schemas.microsoft.com/office/drawing/2014/main" id="{EBE5241E-9A6D-48CA-8BFE-202084617A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1" name="テキスト ボックス 790">
          <a:extLst>
            <a:ext uri="{FF2B5EF4-FFF2-40B4-BE49-F238E27FC236}">
              <a16:creationId xmlns:a16="http://schemas.microsoft.com/office/drawing/2014/main" id="{C00AAF77-5B10-41E3-BA7A-6220D0D9495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2" name="直線コネクタ 791">
          <a:extLst>
            <a:ext uri="{FF2B5EF4-FFF2-40B4-BE49-F238E27FC236}">
              <a16:creationId xmlns:a16="http://schemas.microsoft.com/office/drawing/2014/main" id="{1D55430E-4E68-4BAE-A5BD-48340947C8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3" name="テキスト ボックス 792">
          <a:extLst>
            <a:ext uri="{FF2B5EF4-FFF2-40B4-BE49-F238E27FC236}">
              <a16:creationId xmlns:a16="http://schemas.microsoft.com/office/drawing/2014/main" id="{0BE779D7-350B-4CA3-A1C9-A85D76D396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4" name="直線コネクタ 793">
          <a:extLst>
            <a:ext uri="{FF2B5EF4-FFF2-40B4-BE49-F238E27FC236}">
              <a16:creationId xmlns:a16="http://schemas.microsoft.com/office/drawing/2014/main" id="{ED62E5D1-7702-43F2-B03B-91B187A17CF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95" name="テキスト ボックス 794">
          <a:extLst>
            <a:ext uri="{FF2B5EF4-FFF2-40B4-BE49-F238E27FC236}">
              <a16:creationId xmlns:a16="http://schemas.microsoft.com/office/drawing/2014/main" id="{21D57D03-4186-4F7B-B49F-BCE837255558}"/>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96" name="直線コネクタ 795">
          <a:extLst>
            <a:ext uri="{FF2B5EF4-FFF2-40B4-BE49-F238E27FC236}">
              <a16:creationId xmlns:a16="http://schemas.microsoft.com/office/drawing/2014/main" id="{E587ABAD-45C7-4581-85BB-C6E852C843B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97" name="テキスト ボックス 796">
          <a:extLst>
            <a:ext uri="{FF2B5EF4-FFF2-40B4-BE49-F238E27FC236}">
              <a16:creationId xmlns:a16="http://schemas.microsoft.com/office/drawing/2014/main" id="{BA48EEE4-2878-4325-9BA1-0056698B3AB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98" name="直線コネクタ 797">
          <a:extLst>
            <a:ext uri="{FF2B5EF4-FFF2-40B4-BE49-F238E27FC236}">
              <a16:creationId xmlns:a16="http://schemas.microsoft.com/office/drawing/2014/main" id="{B4A65B63-C110-4122-881B-F383A1C80DE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99" name="テキスト ボックス 798">
          <a:extLst>
            <a:ext uri="{FF2B5EF4-FFF2-40B4-BE49-F238E27FC236}">
              <a16:creationId xmlns:a16="http://schemas.microsoft.com/office/drawing/2014/main" id="{04DFA366-0A6F-4FB7-BE5E-5F38BA751C6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0" name="直線コネクタ 799">
          <a:extLst>
            <a:ext uri="{FF2B5EF4-FFF2-40B4-BE49-F238E27FC236}">
              <a16:creationId xmlns:a16="http://schemas.microsoft.com/office/drawing/2014/main" id="{CCB8DFFA-9682-4351-945D-20A10A44A5D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1" name="テキスト ボックス 800">
          <a:extLst>
            <a:ext uri="{FF2B5EF4-FFF2-40B4-BE49-F238E27FC236}">
              <a16:creationId xmlns:a16="http://schemas.microsoft.com/office/drawing/2014/main" id="{0C5335CB-F561-40D4-B7EE-945442EFA1A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2" name="直線コネクタ 801">
          <a:extLst>
            <a:ext uri="{FF2B5EF4-FFF2-40B4-BE49-F238E27FC236}">
              <a16:creationId xmlns:a16="http://schemas.microsoft.com/office/drawing/2014/main" id="{F249179C-CB0B-4189-80A4-3E041E0180D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03" name="テキスト ボックス 802">
          <a:extLst>
            <a:ext uri="{FF2B5EF4-FFF2-40B4-BE49-F238E27FC236}">
              <a16:creationId xmlns:a16="http://schemas.microsoft.com/office/drawing/2014/main" id="{613D7D2F-F0E3-446E-8AF4-1925CAE11EA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4" name="直線コネクタ 803">
          <a:extLst>
            <a:ext uri="{FF2B5EF4-FFF2-40B4-BE49-F238E27FC236}">
              <a16:creationId xmlns:a16="http://schemas.microsoft.com/office/drawing/2014/main" id="{A945C80F-4C67-4379-B7EA-01B85DAA8F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庁舎】&#10;有形固定資産減価償却率グラフ枠">
          <a:extLst>
            <a:ext uri="{FF2B5EF4-FFF2-40B4-BE49-F238E27FC236}">
              <a16:creationId xmlns:a16="http://schemas.microsoft.com/office/drawing/2014/main" id="{EFDD4FFE-129B-4075-9B57-7C8A3EC9B47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06" name="直線コネクタ 805">
          <a:extLst>
            <a:ext uri="{FF2B5EF4-FFF2-40B4-BE49-F238E27FC236}">
              <a16:creationId xmlns:a16="http://schemas.microsoft.com/office/drawing/2014/main" id="{C2BC1625-1A32-48C5-BE32-4849425BA9D6}"/>
            </a:ext>
          </a:extLst>
        </xdr:cNvPr>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07" name="【庁舎】&#10;有形固定資産減価償却率最小値テキスト">
          <a:extLst>
            <a:ext uri="{FF2B5EF4-FFF2-40B4-BE49-F238E27FC236}">
              <a16:creationId xmlns:a16="http://schemas.microsoft.com/office/drawing/2014/main" id="{83377FB0-03B9-4515-B570-BCD289A25C6E}"/>
            </a:ext>
          </a:extLst>
        </xdr:cNvPr>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08" name="直線コネクタ 807">
          <a:extLst>
            <a:ext uri="{FF2B5EF4-FFF2-40B4-BE49-F238E27FC236}">
              <a16:creationId xmlns:a16="http://schemas.microsoft.com/office/drawing/2014/main" id="{D8AFE9F0-F9FA-4EB8-BFE4-039FA1B0A41C}"/>
            </a:ext>
          </a:extLst>
        </xdr:cNvPr>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09" name="【庁舎】&#10;有形固定資産減価償却率最大値テキスト">
          <a:extLst>
            <a:ext uri="{FF2B5EF4-FFF2-40B4-BE49-F238E27FC236}">
              <a16:creationId xmlns:a16="http://schemas.microsoft.com/office/drawing/2014/main" id="{61756DDE-4941-4842-8403-DC2F8926713B}"/>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10" name="直線コネクタ 809">
          <a:extLst>
            <a:ext uri="{FF2B5EF4-FFF2-40B4-BE49-F238E27FC236}">
              <a16:creationId xmlns:a16="http://schemas.microsoft.com/office/drawing/2014/main" id="{45620599-AC98-4383-B7BC-CE814E4159C8}"/>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11" name="【庁舎】&#10;有形固定資産減価償却率平均値テキスト">
          <a:extLst>
            <a:ext uri="{FF2B5EF4-FFF2-40B4-BE49-F238E27FC236}">
              <a16:creationId xmlns:a16="http://schemas.microsoft.com/office/drawing/2014/main" id="{8C686385-59D0-48B9-848E-C10E2B485EB7}"/>
            </a:ext>
          </a:extLst>
        </xdr:cNvPr>
        <xdr:cNvSpPr txBox="1"/>
      </xdr:nvSpPr>
      <xdr:spPr>
        <a:xfrm>
          <a:off x="16357600" y="179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12" name="フローチャート: 判断 811">
          <a:extLst>
            <a:ext uri="{FF2B5EF4-FFF2-40B4-BE49-F238E27FC236}">
              <a16:creationId xmlns:a16="http://schemas.microsoft.com/office/drawing/2014/main" id="{093D8B4E-CCC6-4D26-A379-346F28316CD1}"/>
            </a:ext>
          </a:extLst>
        </xdr:cNvPr>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13" name="フローチャート: 判断 812">
          <a:extLst>
            <a:ext uri="{FF2B5EF4-FFF2-40B4-BE49-F238E27FC236}">
              <a16:creationId xmlns:a16="http://schemas.microsoft.com/office/drawing/2014/main" id="{8BB77C8A-86FA-4038-9AAE-C9334707BF9B}"/>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14" name="フローチャート: 判断 813">
          <a:extLst>
            <a:ext uri="{FF2B5EF4-FFF2-40B4-BE49-F238E27FC236}">
              <a16:creationId xmlns:a16="http://schemas.microsoft.com/office/drawing/2014/main" id="{B26E0185-8CED-4715-B8BB-817E6BB20054}"/>
            </a:ext>
          </a:extLst>
        </xdr:cNvPr>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15" name="フローチャート: 判断 814">
          <a:extLst>
            <a:ext uri="{FF2B5EF4-FFF2-40B4-BE49-F238E27FC236}">
              <a16:creationId xmlns:a16="http://schemas.microsoft.com/office/drawing/2014/main" id="{AA67C93C-10B4-4259-A9AF-729992205C69}"/>
            </a:ext>
          </a:extLst>
        </xdr:cNvPr>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16" name="フローチャート: 判断 815">
          <a:extLst>
            <a:ext uri="{FF2B5EF4-FFF2-40B4-BE49-F238E27FC236}">
              <a16:creationId xmlns:a16="http://schemas.microsoft.com/office/drawing/2014/main" id="{A9AB6D54-158B-448A-89DA-6825C9838099}"/>
            </a:ext>
          </a:extLst>
        </xdr:cNvPr>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B0864242-81AA-4041-BFB2-424F720F160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6BBCFB44-30BB-47CF-B241-F74EFC2B8BF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117905D4-C4A5-4F86-B295-9D9C8D959D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2A211C64-DA21-46BF-AD46-66EFDF624BA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CA28B1CF-E7E1-407F-A6E6-9C0F38C62C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88264</xdr:rowOff>
    </xdr:from>
    <xdr:to>
      <xdr:col>85</xdr:col>
      <xdr:colOff>177800</xdr:colOff>
      <xdr:row>106</xdr:row>
      <xdr:rowOff>18414</xdr:rowOff>
    </xdr:to>
    <xdr:sp macro="" textlink="">
      <xdr:nvSpPr>
        <xdr:cNvPr id="822" name="楕円 821">
          <a:extLst>
            <a:ext uri="{FF2B5EF4-FFF2-40B4-BE49-F238E27FC236}">
              <a16:creationId xmlns:a16="http://schemas.microsoft.com/office/drawing/2014/main" id="{53B82702-3847-477E-9600-81DF28B99C9D}"/>
            </a:ext>
          </a:extLst>
        </xdr:cNvPr>
        <xdr:cNvSpPr/>
      </xdr:nvSpPr>
      <xdr:spPr>
        <a:xfrm>
          <a:off x="162687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66691</xdr:rowOff>
    </xdr:from>
    <xdr:ext cx="405111" cy="259045"/>
    <xdr:sp macro="" textlink="">
      <xdr:nvSpPr>
        <xdr:cNvPr id="823" name="【庁舎】&#10;有形固定資産減価償却率該当値テキスト">
          <a:extLst>
            <a:ext uri="{FF2B5EF4-FFF2-40B4-BE49-F238E27FC236}">
              <a16:creationId xmlns:a16="http://schemas.microsoft.com/office/drawing/2014/main" id="{146279BE-139D-44C9-A47D-B216A4F3BD18}"/>
            </a:ext>
          </a:extLst>
        </xdr:cNvPr>
        <xdr:cNvSpPr txBox="1"/>
      </xdr:nvSpPr>
      <xdr:spPr>
        <a:xfrm>
          <a:off x="16357600"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101600</xdr:rowOff>
    </xdr:from>
    <xdr:to>
      <xdr:col>81</xdr:col>
      <xdr:colOff>101600</xdr:colOff>
      <xdr:row>106</xdr:row>
      <xdr:rowOff>31750</xdr:rowOff>
    </xdr:to>
    <xdr:sp macro="" textlink="">
      <xdr:nvSpPr>
        <xdr:cNvPr id="824" name="楕円 823">
          <a:extLst>
            <a:ext uri="{FF2B5EF4-FFF2-40B4-BE49-F238E27FC236}">
              <a16:creationId xmlns:a16="http://schemas.microsoft.com/office/drawing/2014/main" id="{A9DC991B-04FB-45C8-A8F4-A783D09F8074}"/>
            </a:ext>
          </a:extLst>
        </xdr:cNvPr>
        <xdr:cNvSpPr/>
      </xdr:nvSpPr>
      <xdr:spPr>
        <a:xfrm>
          <a:off x="1543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139064</xdr:rowOff>
    </xdr:from>
    <xdr:to>
      <xdr:col>85</xdr:col>
      <xdr:colOff>127000</xdr:colOff>
      <xdr:row>105</xdr:row>
      <xdr:rowOff>152400</xdr:rowOff>
    </xdr:to>
    <xdr:cxnSp macro="">
      <xdr:nvCxnSpPr>
        <xdr:cNvPr id="825" name="直線コネクタ 824">
          <a:extLst>
            <a:ext uri="{FF2B5EF4-FFF2-40B4-BE49-F238E27FC236}">
              <a16:creationId xmlns:a16="http://schemas.microsoft.com/office/drawing/2014/main" id="{04990CD9-3EBF-409F-9735-8468A550F298}"/>
            </a:ext>
          </a:extLst>
        </xdr:cNvPr>
        <xdr:cNvCxnSpPr/>
      </xdr:nvCxnSpPr>
      <xdr:spPr>
        <a:xfrm flipV="1">
          <a:off x="15481300" y="1814131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73025</xdr:rowOff>
    </xdr:from>
    <xdr:to>
      <xdr:col>76</xdr:col>
      <xdr:colOff>165100</xdr:colOff>
      <xdr:row>106</xdr:row>
      <xdr:rowOff>3175</xdr:rowOff>
    </xdr:to>
    <xdr:sp macro="" textlink="">
      <xdr:nvSpPr>
        <xdr:cNvPr id="826" name="楕円 825">
          <a:extLst>
            <a:ext uri="{FF2B5EF4-FFF2-40B4-BE49-F238E27FC236}">
              <a16:creationId xmlns:a16="http://schemas.microsoft.com/office/drawing/2014/main" id="{46FE45E6-A7D9-4E7B-AC9E-83C6A206482A}"/>
            </a:ext>
          </a:extLst>
        </xdr:cNvPr>
        <xdr:cNvSpPr/>
      </xdr:nvSpPr>
      <xdr:spPr>
        <a:xfrm>
          <a:off x="14541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123825</xdr:rowOff>
    </xdr:from>
    <xdr:to>
      <xdr:col>81</xdr:col>
      <xdr:colOff>50800</xdr:colOff>
      <xdr:row>105</xdr:row>
      <xdr:rowOff>152400</xdr:rowOff>
    </xdr:to>
    <xdr:cxnSp macro="">
      <xdr:nvCxnSpPr>
        <xdr:cNvPr id="827" name="直線コネクタ 826">
          <a:extLst>
            <a:ext uri="{FF2B5EF4-FFF2-40B4-BE49-F238E27FC236}">
              <a16:creationId xmlns:a16="http://schemas.microsoft.com/office/drawing/2014/main" id="{45138827-4497-40D8-B959-ABD616465C46}"/>
            </a:ext>
          </a:extLst>
        </xdr:cNvPr>
        <xdr:cNvCxnSpPr/>
      </xdr:nvCxnSpPr>
      <xdr:spPr>
        <a:xfrm>
          <a:off x="14592300" y="18126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33020</xdr:rowOff>
    </xdr:from>
    <xdr:to>
      <xdr:col>72</xdr:col>
      <xdr:colOff>38100</xdr:colOff>
      <xdr:row>105</xdr:row>
      <xdr:rowOff>134620</xdr:rowOff>
    </xdr:to>
    <xdr:sp macro="" textlink="">
      <xdr:nvSpPr>
        <xdr:cNvPr id="828" name="楕円 827">
          <a:extLst>
            <a:ext uri="{FF2B5EF4-FFF2-40B4-BE49-F238E27FC236}">
              <a16:creationId xmlns:a16="http://schemas.microsoft.com/office/drawing/2014/main" id="{F8C22DA1-7774-4D4D-8B81-91E19745F6B2}"/>
            </a:ext>
          </a:extLst>
        </xdr:cNvPr>
        <xdr:cNvSpPr/>
      </xdr:nvSpPr>
      <xdr:spPr>
        <a:xfrm>
          <a:off x="13652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83820</xdr:rowOff>
    </xdr:from>
    <xdr:to>
      <xdr:col>76</xdr:col>
      <xdr:colOff>114300</xdr:colOff>
      <xdr:row>105</xdr:row>
      <xdr:rowOff>123825</xdr:rowOff>
    </xdr:to>
    <xdr:cxnSp macro="">
      <xdr:nvCxnSpPr>
        <xdr:cNvPr id="829" name="直線コネクタ 828">
          <a:extLst>
            <a:ext uri="{FF2B5EF4-FFF2-40B4-BE49-F238E27FC236}">
              <a16:creationId xmlns:a16="http://schemas.microsoft.com/office/drawing/2014/main" id="{FA9C5766-65FA-414F-9D90-BDB205C4AD25}"/>
            </a:ext>
          </a:extLst>
        </xdr:cNvPr>
        <xdr:cNvCxnSpPr/>
      </xdr:nvCxnSpPr>
      <xdr:spPr>
        <a:xfrm>
          <a:off x="13703300" y="18086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164464</xdr:rowOff>
    </xdr:from>
    <xdr:to>
      <xdr:col>67</xdr:col>
      <xdr:colOff>101600</xdr:colOff>
      <xdr:row>106</xdr:row>
      <xdr:rowOff>94614</xdr:rowOff>
    </xdr:to>
    <xdr:sp macro="" textlink="">
      <xdr:nvSpPr>
        <xdr:cNvPr id="830" name="楕円 829">
          <a:extLst>
            <a:ext uri="{FF2B5EF4-FFF2-40B4-BE49-F238E27FC236}">
              <a16:creationId xmlns:a16="http://schemas.microsoft.com/office/drawing/2014/main" id="{09B4B0AA-E6E4-448E-8C23-9196DC987ECF}"/>
            </a:ext>
          </a:extLst>
        </xdr:cNvPr>
        <xdr:cNvSpPr/>
      </xdr:nvSpPr>
      <xdr:spPr>
        <a:xfrm>
          <a:off x="12763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83820</xdr:rowOff>
    </xdr:from>
    <xdr:to>
      <xdr:col>71</xdr:col>
      <xdr:colOff>177800</xdr:colOff>
      <xdr:row>106</xdr:row>
      <xdr:rowOff>43814</xdr:rowOff>
    </xdr:to>
    <xdr:cxnSp macro="">
      <xdr:nvCxnSpPr>
        <xdr:cNvPr id="831" name="直線コネクタ 830">
          <a:extLst>
            <a:ext uri="{FF2B5EF4-FFF2-40B4-BE49-F238E27FC236}">
              <a16:creationId xmlns:a16="http://schemas.microsoft.com/office/drawing/2014/main" id="{01E633F6-4B9C-481C-8D83-CBA0FD68F79D}"/>
            </a:ext>
          </a:extLst>
        </xdr:cNvPr>
        <xdr:cNvCxnSpPr/>
      </xdr:nvCxnSpPr>
      <xdr:spPr>
        <a:xfrm flipV="1">
          <a:off x="12814300" y="18086070"/>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32" name="n_1aveValue【庁舎】&#10;有形固定資産減価償却率">
          <a:extLst>
            <a:ext uri="{FF2B5EF4-FFF2-40B4-BE49-F238E27FC236}">
              <a16:creationId xmlns:a16="http://schemas.microsoft.com/office/drawing/2014/main" id="{5E1F0813-8943-4DAC-BDCE-68F30E79AB5D}"/>
            </a:ext>
          </a:extLst>
        </xdr:cNvPr>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833" name="n_2aveValue【庁舎】&#10;有形固定資産減価償却率">
          <a:extLst>
            <a:ext uri="{FF2B5EF4-FFF2-40B4-BE49-F238E27FC236}">
              <a16:creationId xmlns:a16="http://schemas.microsoft.com/office/drawing/2014/main" id="{22F19067-28A4-4B5F-8602-0014E7A9802C}"/>
            </a:ext>
          </a:extLst>
        </xdr:cNvPr>
        <xdr:cNvSpPr txBox="1"/>
      </xdr:nvSpPr>
      <xdr:spPr>
        <a:xfrm>
          <a:off x="14389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19066</xdr:rowOff>
    </xdr:from>
    <xdr:ext cx="405111" cy="259045"/>
    <xdr:sp macro="" textlink="">
      <xdr:nvSpPr>
        <xdr:cNvPr id="834" name="n_3aveValue【庁舎】&#10;有形固定資産減価償却率">
          <a:extLst>
            <a:ext uri="{FF2B5EF4-FFF2-40B4-BE49-F238E27FC236}">
              <a16:creationId xmlns:a16="http://schemas.microsoft.com/office/drawing/2014/main" id="{37087877-32E4-4FCB-AD17-40769BAA2214}"/>
            </a:ext>
          </a:extLst>
        </xdr:cNvPr>
        <xdr:cNvSpPr txBox="1"/>
      </xdr:nvSpPr>
      <xdr:spPr>
        <a:xfrm>
          <a:off x="13500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48277</xdr:rowOff>
    </xdr:from>
    <xdr:ext cx="405111" cy="259045"/>
    <xdr:sp macro="" textlink="">
      <xdr:nvSpPr>
        <xdr:cNvPr id="835" name="n_4aveValue【庁舎】&#10;有形固定資産減価償却率">
          <a:extLst>
            <a:ext uri="{FF2B5EF4-FFF2-40B4-BE49-F238E27FC236}">
              <a16:creationId xmlns:a16="http://schemas.microsoft.com/office/drawing/2014/main" id="{1E31D739-D046-49E9-A4D6-5D3B5B93A47A}"/>
            </a:ext>
          </a:extLst>
        </xdr:cNvPr>
        <xdr:cNvSpPr txBox="1"/>
      </xdr:nvSpPr>
      <xdr:spPr>
        <a:xfrm>
          <a:off x="12611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22877</xdr:rowOff>
    </xdr:from>
    <xdr:ext cx="405111" cy="259045"/>
    <xdr:sp macro="" textlink="">
      <xdr:nvSpPr>
        <xdr:cNvPr id="836" name="n_1mainValue【庁舎】&#10;有形固定資産減価償却率">
          <a:extLst>
            <a:ext uri="{FF2B5EF4-FFF2-40B4-BE49-F238E27FC236}">
              <a16:creationId xmlns:a16="http://schemas.microsoft.com/office/drawing/2014/main" id="{6C4BA903-29E2-4D24-92CB-1F0B4718885F}"/>
            </a:ext>
          </a:extLst>
        </xdr:cNvPr>
        <xdr:cNvSpPr txBox="1"/>
      </xdr:nvSpPr>
      <xdr:spPr>
        <a:xfrm>
          <a:off x="152660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19702</xdr:rowOff>
    </xdr:from>
    <xdr:ext cx="405111" cy="259045"/>
    <xdr:sp macro="" textlink="">
      <xdr:nvSpPr>
        <xdr:cNvPr id="837" name="n_2mainValue【庁舎】&#10;有形固定資産減価償却率">
          <a:extLst>
            <a:ext uri="{FF2B5EF4-FFF2-40B4-BE49-F238E27FC236}">
              <a16:creationId xmlns:a16="http://schemas.microsoft.com/office/drawing/2014/main" id="{7C45FF5E-DF2B-471B-A679-9999299A3E50}"/>
            </a:ext>
          </a:extLst>
        </xdr:cNvPr>
        <xdr:cNvSpPr txBox="1"/>
      </xdr:nvSpPr>
      <xdr:spPr>
        <a:xfrm>
          <a:off x="14389744" y="1785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151147</xdr:rowOff>
    </xdr:from>
    <xdr:ext cx="405111" cy="259045"/>
    <xdr:sp macro="" textlink="">
      <xdr:nvSpPr>
        <xdr:cNvPr id="838" name="n_3mainValue【庁舎】&#10;有形固定資産減価償却率">
          <a:extLst>
            <a:ext uri="{FF2B5EF4-FFF2-40B4-BE49-F238E27FC236}">
              <a16:creationId xmlns:a16="http://schemas.microsoft.com/office/drawing/2014/main" id="{6B83CF26-F7C0-4851-9C2E-D2E6CE75D82D}"/>
            </a:ext>
          </a:extLst>
        </xdr:cNvPr>
        <xdr:cNvSpPr txBox="1"/>
      </xdr:nvSpPr>
      <xdr:spPr>
        <a:xfrm>
          <a:off x="135007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85741</xdr:rowOff>
    </xdr:from>
    <xdr:ext cx="405111" cy="259045"/>
    <xdr:sp macro="" textlink="">
      <xdr:nvSpPr>
        <xdr:cNvPr id="839" name="n_4mainValue【庁舎】&#10;有形固定資産減価償却率">
          <a:extLst>
            <a:ext uri="{FF2B5EF4-FFF2-40B4-BE49-F238E27FC236}">
              <a16:creationId xmlns:a16="http://schemas.microsoft.com/office/drawing/2014/main" id="{C782BE15-3502-424E-A594-8DE8D30F39F3}"/>
            </a:ext>
          </a:extLst>
        </xdr:cNvPr>
        <xdr:cNvSpPr txBox="1"/>
      </xdr:nvSpPr>
      <xdr:spPr>
        <a:xfrm>
          <a:off x="12611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a:extLst>
            <a:ext uri="{FF2B5EF4-FFF2-40B4-BE49-F238E27FC236}">
              <a16:creationId xmlns:a16="http://schemas.microsoft.com/office/drawing/2014/main" id="{D7CAA4DA-E0AD-4EBE-B3C0-CE1256B725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a:extLst>
            <a:ext uri="{FF2B5EF4-FFF2-40B4-BE49-F238E27FC236}">
              <a16:creationId xmlns:a16="http://schemas.microsoft.com/office/drawing/2014/main" id="{F14D2B36-E65E-4335-BFD0-B6D4406949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a:extLst>
            <a:ext uri="{FF2B5EF4-FFF2-40B4-BE49-F238E27FC236}">
              <a16:creationId xmlns:a16="http://schemas.microsoft.com/office/drawing/2014/main" id="{E7E86351-9220-4A99-B201-97D9DA2F1C1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a:extLst>
            <a:ext uri="{FF2B5EF4-FFF2-40B4-BE49-F238E27FC236}">
              <a16:creationId xmlns:a16="http://schemas.microsoft.com/office/drawing/2014/main" id="{8A2EE607-35B2-4813-84D7-FE0C906F38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a:extLst>
            <a:ext uri="{FF2B5EF4-FFF2-40B4-BE49-F238E27FC236}">
              <a16:creationId xmlns:a16="http://schemas.microsoft.com/office/drawing/2014/main" id="{10C501F8-588F-4653-90B9-AA0046484B6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a:extLst>
            <a:ext uri="{FF2B5EF4-FFF2-40B4-BE49-F238E27FC236}">
              <a16:creationId xmlns:a16="http://schemas.microsoft.com/office/drawing/2014/main" id="{81C9B568-04E0-488F-A131-F95A4D9B8E0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a:extLst>
            <a:ext uri="{FF2B5EF4-FFF2-40B4-BE49-F238E27FC236}">
              <a16:creationId xmlns:a16="http://schemas.microsoft.com/office/drawing/2014/main" id="{C4C86881-A4A3-444E-BB06-E1F53B6BB1E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a:extLst>
            <a:ext uri="{FF2B5EF4-FFF2-40B4-BE49-F238E27FC236}">
              <a16:creationId xmlns:a16="http://schemas.microsoft.com/office/drawing/2014/main" id="{23C6758E-BC5F-49B2-8169-FFD6AE831EF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8" name="テキスト ボックス 847">
          <a:extLst>
            <a:ext uri="{FF2B5EF4-FFF2-40B4-BE49-F238E27FC236}">
              <a16:creationId xmlns:a16="http://schemas.microsoft.com/office/drawing/2014/main" id="{8A6A1B4D-3828-4936-A68E-A68629612A4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9" name="直線コネクタ 848">
          <a:extLst>
            <a:ext uri="{FF2B5EF4-FFF2-40B4-BE49-F238E27FC236}">
              <a16:creationId xmlns:a16="http://schemas.microsoft.com/office/drawing/2014/main" id="{4CAE4666-5746-4EBF-AE32-A4CD79090F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0" name="直線コネクタ 849">
          <a:extLst>
            <a:ext uri="{FF2B5EF4-FFF2-40B4-BE49-F238E27FC236}">
              <a16:creationId xmlns:a16="http://schemas.microsoft.com/office/drawing/2014/main" id="{6BE23C73-4666-473C-9BC4-09856BC3B15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B529913E-E33F-46EC-85A7-B79A133F0C5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2" name="直線コネクタ 851">
          <a:extLst>
            <a:ext uri="{FF2B5EF4-FFF2-40B4-BE49-F238E27FC236}">
              <a16:creationId xmlns:a16="http://schemas.microsoft.com/office/drawing/2014/main" id="{0DD5C474-73FB-4FA1-9CF5-30BF985D4DE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3" name="テキスト ボックス 852">
          <a:extLst>
            <a:ext uri="{FF2B5EF4-FFF2-40B4-BE49-F238E27FC236}">
              <a16:creationId xmlns:a16="http://schemas.microsoft.com/office/drawing/2014/main" id="{1EAB7A90-524D-4BAE-915E-140D43323D3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4" name="直線コネクタ 853">
          <a:extLst>
            <a:ext uri="{FF2B5EF4-FFF2-40B4-BE49-F238E27FC236}">
              <a16:creationId xmlns:a16="http://schemas.microsoft.com/office/drawing/2014/main" id="{88CEB23A-7DDF-4618-B187-AA3323FED59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5" name="テキスト ボックス 854">
          <a:extLst>
            <a:ext uri="{FF2B5EF4-FFF2-40B4-BE49-F238E27FC236}">
              <a16:creationId xmlns:a16="http://schemas.microsoft.com/office/drawing/2014/main" id="{398EF087-0E57-43A8-A63B-0D7C26CFFDE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56" name="直線コネクタ 855">
          <a:extLst>
            <a:ext uri="{FF2B5EF4-FFF2-40B4-BE49-F238E27FC236}">
              <a16:creationId xmlns:a16="http://schemas.microsoft.com/office/drawing/2014/main" id="{D0901B9F-8467-4337-A4FB-1E6154385B0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57" name="テキスト ボックス 856">
          <a:extLst>
            <a:ext uri="{FF2B5EF4-FFF2-40B4-BE49-F238E27FC236}">
              <a16:creationId xmlns:a16="http://schemas.microsoft.com/office/drawing/2014/main" id="{0F3394D2-C31D-42B4-BABB-71DF10F322E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58" name="直線コネクタ 857">
          <a:extLst>
            <a:ext uri="{FF2B5EF4-FFF2-40B4-BE49-F238E27FC236}">
              <a16:creationId xmlns:a16="http://schemas.microsoft.com/office/drawing/2014/main" id="{55478C4E-EE99-4ABE-BF28-2A43EB1CEED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59" name="テキスト ボックス 858">
          <a:extLst>
            <a:ext uri="{FF2B5EF4-FFF2-40B4-BE49-F238E27FC236}">
              <a16:creationId xmlns:a16="http://schemas.microsoft.com/office/drawing/2014/main" id="{EA6F0B97-1840-41FE-9E23-BFD1674771A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0" name="直線コネクタ 859">
          <a:extLst>
            <a:ext uri="{FF2B5EF4-FFF2-40B4-BE49-F238E27FC236}">
              <a16:creationId xmlns:a16="http://schemas.microsoft.com/office/drawing/2014/main" id="{6B1BEE22-746A-4501-8358-8727C3D786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1" name="テキスト ボックス 860">
          <a:extLst>
            <a:ext uri="{FF2B5EF4-FFF2-40B4-BE49-F238E27FC236}">
              <a16:creationId xmlns:a16="http://schemas.microsoft.com/office/drawing/2014/main" id="{33F3BB34-E79E-42B0-B412-A03EDB36C0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2" name="【庁舎】&#10;一人当たり面積グラフ枠">
          <a:extLst>
            <a:ext uri="{FF2B5EF4-FFF2-40B4-BE49-F238E27FC236}">
              <a16:creationId xmlns:a16="http://schemas.microsoft.com/office/drawing/2014/main" id="{32C1CA3F-6433-4D86-8206-343DECD3E18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863" name="直線コネクタ 862">
          <a:extLst>
            <a:ext uri="{FF2B5EF4-FFF2-40B4-BE49-F238E27FC236}">
              <a16:creationId xmlns:a16="http://schemas.microsoft.com/office/drawing/2014/main" id="{18A3BD1F-2CF0-43F4-AEB3-EC5C962A835E}"/>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864" name="【庁舎】&#10;一人当たり面積最小値テキスト">
          <a:extLst>
            <a:ext uri="{FF2B5EF4-FFF2-40B4-BE49-F238E27FC236}">
              <a16:creationId xmlns:a16="http://schemas.microsoft.com/office/drawing/2014/main" id="{626854D0-AA49-416C-A43F-1CC850F32572}"/>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865" name="直線コネクタ 864">
          <a:extLst>
            <a:ext uri="{FF2B5EF4-FFF2-40B4-BE49-F238E27FC236}">
              <a16:creationId xmlns:a16="http://schemas.microsoft.com/office/drawing/2014/main" id="{3DD2EACD-02DB-4082-B9D2-52F8BA661633}"/>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66" name="【庁舎】&#10;一人当たり面積最大値テキスト">
          <a:extLst>
            <a:ext uri="{FF2B5EF4-FFF2-40B4-BE49-F238E27FC236}">
              <a16:creationId xmlns:a16="http://schemas.microsoft.com/office/drawing/2014/main" id="{33D80E24-5E8D-48E4-8984-8991AA2FFC74}"/>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67" name="直線コネクタ 866">
          <a:extLst>
            <a:ext uri="{FF2B5EF4-FFF2-40B4-BE49-F238E27FC236}">
              <a16:creationId xmlns:a16="http://schemas.microsoft.com/office/drawing/2014/main" id="{0AD526B6-2F41-4809-B724-72DD5F7F6CDA}"/>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68" name="【庁舎】&#10;一人当たり面積平均値テキスト">
          <a:extLst>
            <a:ext uri="{FF2B5EF4-FFF2-40B4-BE49-F238E27FC236}">
              <a16:creationId xmlns:a16="http://schemas.microsoft.com/office/drawing/2014/main" id="{0AECE362-BDB6-40D0-98BA-CA4217057FB8}"/>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69" name="フローチャート: 判断 868">
          <a:extLst>
            <a:ext uri="{FF2B5EF4-FFF2-40B4-BE49-F238E27FC236}">
              <a16:creationId xmlns:a16="http://schemas.microsoft.com/office/drawing/2014/main" id="{46CF7778-921E-4991-B434-F0DA112CE405}"/>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70" name="フローチャート: 判断 869">
          <a:extLst>
            <a:ext uri="{FF2B5EF4-FFF2-40B4-BE49-F238E27FC236}">
              <a16:creationId xmlns:a16="http://schemas.microsoft.com/office/drawing/2014/main" id="{27BC0632-032C-408B-85BB-A7BAEE9AFF34}"/>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871" name="フローチャート: 判断 870">
          <a:extLst>
            <a:ext uri="{FF2B5EF4-FFF2-40B4-BE49-F238E27FC236}">
              <a16:creationId xmlns:a16="http://schemas.microsoft.com/office/drawing/2014/main" id="{7EFDC4E6-79FD-4F36-A24E-B50346A23974}"/>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872" name="フローチャート: 判断 871">
          <a:extLst>
            <a:ext uri="{FF2B5EF4-FFF2-40B4-BE49-F238E27FC236}">
              <a16:creationId xmlns:a16="http://schemas.microsoft.com/office/drawing/2014/main" id="{BEAD6E3E-0A93-4983-81AC-A4B8DC6AAD9E}"/>
            </a:ext>
          </a:extLst>
        </xdr:cNvPr>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873" name="フローチャート: 判断 872">
          <a:extLst>
            <a:ext uri="{FF2B5EF4-FFF2-40B4-BE49-F238E27FC236}">
              <a16:creationId xmlns:a16="http://schemas.microsoft.com/office/drawing/2014/main" id="{DCA43238-7F1C-42E7-9F87-939F0CC60367}"/>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06A2B13-BBA4-41A7-A572-5086BA15FC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05C171F-7741-4043-B4FE-022306898C2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F3E4F33-BC19-4F00-86EC-BC1F44187F5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4F0B49-7D8D-460C-AEAC-184A44B88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6BD148E-A0EC-4CD0-BF3A-7AACBC424E2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135889</xdr:rowOff>
    </xdr:from>
    <xdr:to>
      <xdr:col>116</xdr:col>
      <xdr:colOff>114300</xdr:colOff>
      <xdr:row>102</xdr:row>
      <xdr:rowOff>66039</xdr:rowOff>
    </xdr:to>
    <xdr:sp macro="" textlink="">
      <xdr:nvSpPr>
        <xdr:cNvPr id="879" name="楕円 878">
          <a:extLst>
            <a:ext uri="{FF2B5EF4-FFF2-40B4-BE49-F238E27FC236}">
              <a16:creationId xmlns:a16="http://schemas.microsoft.com/office/drawing/2014/main" id="{E6A60F13-749F-43B7-B6ED-EF4202B52825}"/>
            </a:ext>
          </a:extLst>
        </xdr:cNvPr>
        <xdr:cNvSpPr/>
      </xdr:nvSpPr>
      <xdr:spPr>
        <a:xfrm>
          <a:off x="221107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50816</xdr:rowOff>
    </xdr:from>
    <xdr:ext cx="469744" cy="259045"/>
    <xdr:sp macro="" textlink="">
      <xdr:nvSpPr>
        <xdr:cNvPr id="880" name="【庁舎】&#10;一人当たり面積該当値テキスト">
          <a:extLst>
            <a:ext uri="{FF2B5EF4-FFF2-40B4-BE49-F238E27FC236}">
              <a16:creationId xmlns:a16="http://schemas.microsoft.com/office/drawing/2014/main" id="{93E63C79-6D0E-46A6-806C-F6C9E93BE6D9}"/>
            </a:ext>
          </a:extLst>
        </xdr:cNvPr>
        <xdr:cNvSpPr txBox="1"/>
      </xdr:nvSpPr>
      <xdr:spPr>
        <a:xfrm>
          <a:off x="22199600" y="1736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2539</xdr:rowOff>
    </xdr:from>
    <xdr:to>
      <xdr:col>112</xdr:col>
      <xdr:colOff>38100</xdr:colOff>
      <xdr:row>102</xdr:row>
      <xdr:rowOff>104139</xdr:rowOff>
    </xdr:to>
    <xdr:sp macro="" textlink="">
      <xdr:nvSpPr>
        <xdr:cNvPr id="881" name="楕円 880">
          <a:extLst>
            <a:ext uri="{FF2B5EF4-FFF2-40B4-BE49-F238E27FC236}">
              <a16:creationId xmlns:a16="http://schemas.microsoft.com/office/drawing/2014/main" id="{EF9430BE-1886-41BA-886B-E68586D7A975}"/>
            </a:ext>
          </a:extLst>
        </xdr:cNvPr>
        <xdr:cNvSpPr/>
      </xdr:nvSpPr>
      <xdr:spPr>
        <a:xfrm>
          <a:off x="21272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15239</xdr:rowOff>
    </xdr:from>
    <xdr:to>
      <xdr:col>116</xdr:col>
      <xdr:colOff>63500</xdr:colOff>
      <xdr:row>102</xdr:row>
      <xdr:rowOff>53339</xdr:rowOff>
    </xdr:to>
    <xdr:cxnSp macro="">
      <xdr:nvCxnSpPr>
        <xdr:cNvPr id="882" name="直線コネクタ 881">
          <a:extLst>
            <a:ext uri="{FF2B5EF4-FFF2-40B4-BE49-F238E27FC236}">
              <a16:creationId xmlns:a16="http://schemas.microsoft.com/office/drawing/2014/main" id="{A36AF77C-40D0-44F8-9840-86F7AAACD0C5}"/>
            </a:ext>
          </a:extLst>
        </xdr:cNvPr>
        <xdr:cNvCxnSpPr/>
      </xdr:nvCxnSpPr>
      <xdr:spPr>
        <a:xfrm flipV="1">
          <a:off x="21323300" y="175031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162561</xdr:rowOff>
    </xdr:from>
    <xdr:to>
      <xdr:col>107</xdr:col>
      <xdr:colOff>101600</xdr:colOff>
      <xdr:row>102</xdr:row>
      <xdr:rowOff>92711</xdr:rowOff>
    </xdr:to>
    <xdr:sp macro="" textlink="">
      <xdr:nvSpPr>
        <xdr:cNvPr id="883" name="楕円 882">
          <a:extLst>
            <a:ext uri="{FF2B5EF4-FFF2-40B4-BE49-F238E27FC236}">
              <a16:creationId xmlns:a16="http://schemas.microsoft.com/office/drawing/2014/main" id="{59B88E24-1FCE-451B-BBCF-DCAD10712953}"/>
            </a:ext>
          </a:extLst>
        </xdr:cNvPr>
        <xdr:cNvSpPr/>
      </xdr:nvSpPr>
      <xdr:spPr>
        <a:xfrm>
          <a:off x="20383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41911</xdr:rowOff>
    </xdr:from>
    <xdr:to>
      <xdr:col>111</xdr:col>
      <xdr:colOff>177800</xdr:colOff>
      <xdr:row>102</xdr:row>
      <xdr:rowOff>53339</xdr:rowOff>
    </xdr:to>
    <xdr:cxnSp macro="">
      <xdr:nvCxnSpPr>
        <xdr:cNvPr id="884" name="直線コネクタ 883">
          <a:extLst>
            <a:ext uri="{FF2B5EF4-FFF2-40B4-BE49-F238E27FC236}">
              <a16:creationId xmlns:a16="http://schemas.microsoft.com/office/drawing/2014/main" id="{2981E40E-6068-4C92-8BB5-3FD4CF17F8E2}"/>
            </a:ext>
          </a:extLst>
        </xdr:cNvPr>
        <xdr:cNvCxnSpPr/>
      </xdr:nvCxnSpPr>
      <xdr:spPr>
        <a:xfrm>
          <a:off x="20434300" y="17529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170180</xdr:rowOff>
    </xdr:from>
    <xdr:to>
      <xdr:col>102</xdr:col>
      <xdr:colOff>165100</xdr:colOff>
      <xdr:row>102</xdr:row>
      <xdr:rowOff>100330</xdr:rowOff>
    </xdr:to>
    <xdr:sp macro="" textlink="">
      <xdr:nvSpPr>
        <xdr:cNvPr id="885" name="楕円 884">
          <a:extLst>
            <a:ext uri="{FF2B5EF4-FFF2-40B4-BE49-F238E27FC236}">
              <a16:creationId xmlns:a16="http://schemas.microsoft.com/office/drawing/2014/main" id="{2B22D618-A55A-4D3B-8EFE-D45004E84C07}"/>
            </a:ext>
          </a:extLst>
        </xdr:cNvPr>
        <xdr:cNvSpPr/>
      </xdr:nvSpPr>
      <xdr:spPr>
        <a:xfrm>
          <a:off x="19494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41911</xdr:rowOff>
    </xdr:from>
    <xdr:to>
      <xdr:col>107</xdr:col>
      <xdr:colOff>50800</xdr:colOff>
      <xdr:row>102</xdr:row>
      <xdr:rowOff>49530</xdr:rowOff>
    </xdr:to>
    <xdr:cxnSp macro="">
      <xdr:nvCxnSpPr>
        <xdr:cNvPr id="886" name="直線コネクタ 885">
          <a:extLst>
            <a:ext uri="{FF2B5EF4-FFF2-40B4-BE49-F238E27FC236}">
              <a16:creationId xmlns:a16="http://schemas.microsoft.com/office/drawing/2014/main" id="{FCC0B462-4F33-4D15-94C2-3A72734CFDEA}"/>
            </a:ext>
          </a:extLst>
        </xdr:cNvPr>
        <xdr:cNvCxnSpPr/>
      </xdr:nvCxnSpPr>
      <xdr:spPr>
        <a:xfrm flipV="1">
          <a:off x="19545300" y="175298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124461</xdr:rowOff>
    </xdr:from>
    <xdr:to>
      <xdr:col>98</xdr:col>
      <xdr:colOff>38100</xdr:colOff>
      <xdr:row>104</xdr:row>
      <xdr:rowOff>54611</xdr:rowOff>
    </xdr:to>
    <xdr:sp macro="" textlink="">
      <xdr:nvSpPr>
        <xdr:cNvPr id="887" name="楕円 886">
          <a:extLst>
            <a:ext uri="{FF2B5EF4-FFF2-40B4-BE49-F238E27FC236}">
              <a16:creationId xmlns:a16="http://schemas.microsoft.com/office/drawing/2014/main" id="{E44BAC98-DB0E-4025-B8BA-4DBEFF6350D6}"/>
            </a:ext>
          </a:extLst>
        </xdr:cNvPr>
        <xdr:cNvSpPr/>
      </xdr:nvSpPr>
      <xdr:spPr>
        <a:xfrm>
          <a:off x="18605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49530</xdr:rowOff>
    </xdr:from>
    <xdr:to>
      <xdr:col>102</xdr:col>
      <xdr:colOff>114300</xdr:colOff>
      <xdr:row>104</xdr:row>
      <xdr:rowOff>3811</xdr:rowOff>
    </xdr:to>
    <xdr:cxnSp macro="">
      <xdr:nvCxnSpPr>
        <xdr:cNvPr id="888" name="直線コネクタ 887">
          <a:extLst>
            <a:ext uri="{FF2B5EF4-FFF2-40B4-BE49-F238E27FC236}">
              <a16:creationId xmlns:a16="http://schemas.microsoft.com/office/drawing/2014/main" id="{0563F569-E512-4E34-827D-BD4435167DE1}"/>
            </a:ext>
          </a:extLst>
        </xdr:cNvPr>
        <xdr:cNvCxnSpPr/>
      </xdr:nvCxnSpPr>
      <xdr:spPr>
        <a:xfrm flipV="1">
          <a:off x="18656300" y="17537430"/>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89" name="n_1aveValue【庁舎】&#10;一人当たり面積">
          <a:extLst>
            <a:ext uri="{FF2B5EF4-FFF2-40B4-BE49-F238E27FC236}">
              <a16:creationId xmlns:a16="http://schemas.microsoft.com/office/drawing/2014/main" id="{38E8ACF8-B4E4-472A-8056-1F723291E4A9}"/>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890" name="n_2aveValue【庁舎】&#10;一人当たり面積">
          <a:extLst>
            <a:ext uri="{FF2B5EF4-FFF2-40B4-BE49-F238E27FC236}">
              <a16:creationId xmlns:a16="http://schemas.microsoft.com/office/drawing/2014/main" id="{383F8ACF-2153-45F0-A6EB-C5A4469DAC9E}"/>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163847</xdr:rowOff>
    </xdr:from>
    <xdr:ext cx="469744" cy="259045"/>
    <xdr:sp macro="" textlink="">
      <xdr:nvSpPr>
        <xdr:cNvPr id="891" name="n_3aveValue【庁舎】&#10;一人当たり面積">
          <a:extLst>
            <a:ext uri="{FF2B5EF4-FFF2-40B4-BE49-F238E27FC236}">
              <a16:creationId xmlns:a16="http://schemas.microsoft.com/office/drawing/2014/main" id="{F9D3F2C5-9783-4A65-B95E-4A5BD011B6D3}"/>
            </a:ext>
          </a:extLst>
        </xdr:cNvPr>
        <xdr:cNvSpPr txBox="1"/>
      </xdr:nvSpPr>
      <xdr:spPr>
        <a:xfrm>
          <a:off x="19310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892" name="n_4aveValue【庁舎】&#10;一人当たり面積">
          <a:extLst>
            <a:ext uri="{FF2B5EF4-FFF2-40B4-BE49-F238E27FC236}">
              <a16:creationId xmlns:a16="http://schemas.microsoft.com/office/drawing/2014/main" id="{9A06A173-58BE-43C6-9CE8-1A4B10D52DC2}"/>
            </a:ext>
          </a:extLst>
        </xdr:cNvPr>
        <xdr:cNvSpPr txBox="1"/>
      </xdr:nvSpPr>
      <xdr:spPr>
        <a:xfrm>
          <a:off x="18421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120666</xdr:rowOff>
    </xdr:from>
    <xdr:ext cx="469744" cy="259045"/>
    <xdr:sp macro="" textlink="">
      <xdr:nvSpPr>
        <xdr:cNvPr id="893" name="n_1mainValue【庁舎】&#10;一人当たり面積">
          <a:extLst>
            <a:ext uri="{FF2B5EF4-FFF2-40B4-BE49-F238E27FC236}">
              <a16:creationId xmlns:a16="http://schemas.microsoft.com/office/drawing/2014/main" id="{D16FE8D6-C658-4CE3-B347-D9B228339EC1}"/>
            </a:ext>
          </a:extLst>
        </xdr:cNvPr>
        <xdr:cNvSpPr txBox="1"/>
      </xdr:nvSpPr>
      <xdr:spPr>
        <a:xfrm>
          <a:off x="210757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109238</xdr:rowOff>
    </xdr:from>
    <xdr:ext cx="469744" cy="259045"/>
    <xdr:sp macro="" textlink="">
      <xdr:nvSpPr>
        <xdr:cNvPr id="894" name="n_2mainValue【庁舎】&#10;一人当たり面積">
          <a:extLst>
            <a:ext uri="{FF2B5EF4-FFF2-40B4-BE49-F238E27FC236}">
              <a16:creationId xmlns:a16="http://schemas.microsoft.com/office/drawing/2014/main" id="{B78812AE-CBB5-4845-815A-1DEEDB4B42DE}"/>
            </a:ext>
          </a:extLst>
        </xdr:cNvPr>
        <xdr:cNvSpPr txBox="1"/>
      </xdr:nvSpPr>
      <xdr:spPr>
        <a:xfrm>
          <a:off x="20199427" y="1725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116857</xdr:rowOff>
    </xdr:from>
    <xdr:ext cx="469744" cy="259045"/>
    <xdr:sp macro="" textlink="">
      <xdr:nvSpPr>
        <xdr:cNvPr id="895" name="n_3mainValue【庁舎】&#10;一人当たり面積">
          <a:extLst>
            <a:ext uri="{FF2B5EF4-FFF2-40B4-BE49-F238E27FC236}">
              <a16:creationId xmlns:a16="http://schemas.microsoft.com/office/drawing/2014/main" id="{D2B12249-B94F-472E-9827-4829B0237C46}"/>
            </a:ext>
          </a:extLst>
        </xdr:cNvPr>
        <xdr:cNvSpPr txBox="1"/>
      </xdr:nvSpPr>
      <xdr:spPr>
        <a:xfrm>
          <a:off x="19310427" y="1726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71138</xdr:rowOff>
    </xdr:from>
    <xdr:ext cx="469744" cy="259045"/>
    <xdr:sp macro="" textlink="">
      <xdr:nvSpPr>
        <xdr:cNvPr id="896" name="n_4mainValue【庁舎】&#10;一人当たり面積">
          <a:extLst>
            <a:ext uri="{FF2B5EF4-FFF2-40B4-BE49-F238E27FC236}">
              <a16:creationId xmlns:a16="http://schemas.microsoft.com/office/drawing/2014/main" id="{EB085ACE-D463-4FEA-99AA-2CD6FE7730AA}"/>
            </a:ext>
          </a:extLst>
        </xdr:cNvPr>
        <xdr:cNvSpPr txBox="1"/>
      </xdr:nvSpPr>
      <xdr:spPr>
        <a:xfrm>
          <a:off x="18421427" y="17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a:extLst>
            <a:ext uri="{FF2B5EF4-FFF2-40B4-BE49-F238E27FC236}">
              <a16:creationId xmlns:a16="http://schemas.microsoft.com/office/drawing/2014/main" id="{6BA627FB-819E-45B9-84B7-CA79040F66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a:extLst>
            <a:ext uri="{FF2B5EF4-FFF2-40B4-BE49-F238E27FC236}">
              <a16:creationId xmlns:a16="http://schemas.microsoft.com/office/drawing/2014/main" id="{1C1D0544-9C12-4306-866F-A2B5065683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a:extLst>
            <a:ext uri="{FF2B5EF4-FFF2-40B4-BE49-F238E27FC236}">
              <a16:creationId xmlns:a16="http://schemas.microsoft.com/office/drawing/2014/main" id="{54DBBB42-AE41-49F7-96BA-9F1B1B2AF9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体育室・プール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このため、平成２８年度に「公共施設等総合管理計画」を策定し、これに基づき「佐世保市公共施設適正配置・保全基本計画」を作成している。当該施設については、類似機能の集約化のほか、競技団体等への運営委託、施設の譲渡など幅広く検討を行い、施設配置の偏在や機能重複の有無、稼働率等を精査し、将来のあり方を検討するとともに、計画的な施設の長寿命化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246,441
244,593
426.01
157,063,195
151,357,527
4,631,981
60,375,435
108,166,883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であり、県平均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は上回っているものの、類似団体平均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を大きく下回っている。これは、人口減少や高齢化等により、人口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人当たりの地方税収入が少ないこと、基準財政収入額が小さいことに加え、合併により市域が広まったことなどで基準財政需要額が大きくなっていることによるものである。合併算定替は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年度で終了となり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、恒常的な財源不足に陥ることが見込まれるため、「第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次佐世保市行財政改革推進計画」に基づき、定員管理の適正化、選択と受益者負担を前提とした行政サービスの提供、税等徴収率の向上など、行政運営の効率化、財政基盤の強化を進める必要がある。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78922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054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78922</xdr:rowOff>
    </xdr:from>
    <xdr:to>
      <xdr:col>19</xdr:col>
      <xdr:colOff>133350</xdr:colOff>
      <xdr:row>44</xdr:row>
      <xdr:rowOff>96157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6227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113393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62593</xdr:rowOff>
    </xdr:from>
    <xdr:to>
      <xdr:col>7</xdr:col>
      <xdr:colOff>31750</xdr:colOff>
      <xdr:row>44</xdr:row>
      <xdr:rowOff>164193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148970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本市の経常収支比率は</a:t>
          </a:r>
          <a:r>
            <a:rPr kumimoji="1" lang="en-US" altLang="ja-JP" sz="1100">
              <a:latin typeface="ＭＳ Ｐゴシック" panose="020B0600070205080204" pitchFamily="50" charset="-128"/>
              <a:ea typeface="ＭＳ Ｐゴシック" panose="020B0600070205080204" pitchFamily="50" charset="-128"/>
            </a:rPr>
            <a:t>92.4</a:t>
          </a:r>
          <a:r>
            <a:rPr kumimoji="1" lang="ja-JP" altLang="en-US" sz="1100">
              <a:latin typeface="ＭＳ Ｐゴシック" panose="020B0600070205080204" pitchFamily="50" charset="-128"/>
              <a:ea typeface="ＭＳ Ｐゴシック" panose="020B0600070205080204" pitchFamily="50" charset="-128"/>
            </a:rPr>
            <a:t>％であり、昨年度と同程度であるが、経年で比較すると悪化しつつある状況である。</a:t>
          </a:r>
        </a:p>
        <a:p>
          <a:r>
            <a:rPr kumimoji="1" lang="ja-JP" altLang="en-US" sz="1100">
              <a:latin typeface="ＭＳ Ｐゴシック" panose="020B0600070205080204" pitchFamily="50" charset="-128"/>
              <a:ea typeface="ＭＳ Ｐゴシック" panose="020B0600070205080204" pitchFamily="50" charset="-128"/>
            </a:rPr>
            <a:t>　高比率化する要因の１つは、財政力指数でも示したとおり、自主財源の乏しさにあり、それゆえに経常一般財源の多くを、普通交付税に頼っているところにある。今後は、人口減少による税収減、高齢化の進展による社会保障関係費の増に加え、合併による財政支援措置の段階的終了により、財政構造の硬直化が進むことが予想されるため、歳入の更なる確保、歳出の更なる削減が必要となり、職員数の削減、施設の統廃合や民営化、事務事業の見直しなどによる歳出削減を図り、財政の硬直化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144463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3978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144463</xdr:rowOff>
    </xdr:from>
    <xdr:to>
      <xdr:col>19</xdr:col>
      <xdr:colOff>133350</xdr:colOff>
      <xdr:row>63</xdr:row>
      <xdr:rowOff>144463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45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84138</xdr:rowOff>
    </xdr:from>
    <xdr:to>
      <xdr:col>15</xdr:col>
      <xdr:colOff>82550</xdr:colOff>
      <xdr:row>63</xdr:row>
      <xdr:rowOff>144463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8548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84138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6739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33990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6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93663</xdr:rowOff>
    </xdr:from>
    <xdr:to>
      <xdr:col>15</xdr:col>
      <xdr:colOff>133350</xdr:colOff>
      <xdr:row>64</xdr:row>
      <xdr:rowOff>23813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33338</xdr:rowOff>
    </xdr:from>
    <xdr:to>
      <xdr:col>11</xdr:col>
      <xdr:colOff>82550</xdr:colOff>
      <xdr:row>63</xdr:row>
      <xdr:rowOff>134938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145115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人当たりの金額が類似団体平均を上回っているのは、人件費・物件費が要因となっている。本市は保健所や港湾、広域消防などの業務があることや、平成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年及び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年に市町合併を行っており、人口千人当たり職員数が類似団体と比較して多い（本市</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8.53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人、類団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6.37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人）状況である。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15008</xdr:rowOff>
    </xdr:from>
    <xdr:to>
      <xdr:col>23</xdr:col>
      <xdr:colOff>133350</xdr:colOff>
      <xdr:row>87</xdr:row>
      <xdr:rowOff>17346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59708"/>
          <a:ext cx="838200" cy="17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77459</xdr:rowOff>
    </xdr:from>
    <xdr:to>
      <xdr:col>19</xdr:col>
      <xdr:colOff>133350</xdr:colOff>
      <xdr:row>86</xdr:row>
      <xdr:rowOff>15008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50709"/>
          <a:ext cx="889000" cy="10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9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52398</xdr:rowOff>
    </xdr:from>
    <xdr:to>
      <xdr:col>15</xdr:col>
      <xdr:colOff>82550</xdr:colOff>
      <xdr:row>85</xdr:row>
      <xdr:rowOff>77459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25648"/>
          <a:ext cx="889000" cy="2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68161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9930</xdr:rowOff>
    </xdr:from>
    <xdr:to>
      <xdr:col>11</xdr:col>
      <xdr:colOff>31750</xdr:colOff>
      <xdr:row>85</xdr:row>
      <xdr:rowOff>52398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83180"/>
          <a:ext cx="8890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31242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137996</xdr:rowOff>
    </xdr:from>
    <xdr:to>
      <xdr:col>23</xdr:col>
      <xdr:colOff>184150</xdr:colOff>
      <xdr:row>87</xdr:row>
      <xdr:rowOff>68146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110073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135658</xdr:rowOff>
    </xdr:from>
    <xdr:to>
      <xdr:col>19</xdr:col>
      <xdr:colOff>184150</xdr:colOff>
      <xdr:row>86</xdr:row>
      <xdr:rowOff>65808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50585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95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26659</xdr:rowOff>
    </xdr:from>
    <xdr:to>
      <xdr:col>15</xdr:col>
      <xdr:colOff>133350</xdr:colOff>
      <xdr:row>85</xdr:row>
      <xdr:rowOff>128259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113036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8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1598</xdr:rowOff>
    </xdr:from>
    <xdr:to>
      <xdr:col>11</xdr:col>
      <xdr:colOff>82550</xdr:colOff>
      <xdr:row>85</xdr:row>
      <xdr:rowOff>103198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87975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130580</xdr:rowOff>
    </xdr:from>
    <xdr:to>
      <xdr:col>7</xdr:col>
      <xdr:colOff>31750</xdr:colOff>
      <xdr:row>85</xdr:row>
      <xdr:rowOff>60730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45507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全国市平均と比較すると、今年度は昨年度と同様</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ポイント高となり、類似団体（中核市平均</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）との比較では、こちらも昨年度と同様</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ポイント低い状況である。</a:t>
          </a:r>
        </a:p>
        <a:p>
          <a:r>
            <a:rPr kumimoji="1" lang="ja-JP" altLang="en-US" sz="1300">
              <a:latin typeface="ＭＳ Ｐゴシック" panose="020B0600070205080204" pitchFamily="50" charset="-128"/>
              <a:ea typeface="ＭＳ Ｐゴシック" panose="020B0600070205080204" pitchFamily="50" charset="-128"/>
            </a:rPr>
            <a:t>今後も国、他都市の動向等を勘案しながら給与の適正化に努める。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100693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2223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084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保健所設置市であること、消防業務を市直轄で行い近隣市町の消防業務も受託していることなどの制度的な要因に加え、市域が広いため支所等を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か所設置していることなどの地域独自の事情のため、職員数が多くなっている。</a:t>
          </a:r>
        </a:p>
        <a:p>
          <a:r>
            <a:rPr kumimoji="1" lang="ja-JP" altLang="en-US" sz="1100">
              <a:latin typeface="ＭＳ Ｐゴシック" panose="020B0600070205080204" pitchFamily="50" charset="-128"/>
              <a:ea typeface="ＭＳ Ｐゴシック" panose="020B0600070205080204" pitchFamily="50" charset="-128"/>
            </a:rPr>
            <a:t>　今後は、行財政改革推進計画に基づき、施策・事務事業の内容及び手法の見直し、職員の退職不補充等を行うことにより段階的に職員数を削減し、令和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日現在で</a:t>
          </a:r>
          <a:r>
            <a:rPr kumimoji="1" lang="en-US" altLang="ja-JP" sz="1100">
              <a:latin typeface="ＭＳ Ｐゴシック" panose="020B0600070205080204" pitchFamily="50" charset="-128"/>
              <a:ea typeface="ＭＳ Ｐゴシック" panose="020B0600070205080204" pitchFamily="50" charset="-128"/>
            </a:rPr>
            <a:t>1,930</a:t>
          </a:r>
          <a:r>
            <a:rPr kumimoji="1" lang="ja-JP" altLang="en-US" sz="1100">
              <a:latin typeface="ＭＳ Ｐゴシック" panose="020B0600070205080204" pitchFamily="50" charset="-128"/>
              <a:ea typeface="ＭＳ Ｐゴシック" panose="020B0600070205080204" pitchFamily="50" charset="-128"/>
            </a:rPr>
            <a:t>人（普通会計部門）を目指し、定員管理の適正化に努める。</a:t>
          </a:r>
        </a:p>
        <a:p>
          <a:r>
            <a:rPr kumimoji="1" lang="ja-JP" altLang="en-US" sz="1100">
              <a:latin typeface="ＭＳ Ｐゴシック" panose="020B0600070205080204" pitchFamily="50" charset="-128"/>
              <a:ea typeface="ＭＳ Ｐゴシック" panose="020B0600070205080204" pitchFamily="50" charset="-128"/>
            </a:rPr>
            <a:t>　なお、令和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月に、現業部門を対象とする令和</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年度までの減員計画を定めた「定員見直し計画」を策定したことにより、この目標については達成する見通しとなっている。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30269</xdr:rowOff>
    </xdr:from>
    <xdr:to>
      <xdr:col>81</xdr:col>
      <xdr:colOff>44450</xdr:colOff>
      <xdr:row>66</xdr:row>
      <xdr:rowOff>94615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45969"/>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10160</xdr:rowOff>
    </xdr:from>
    <xdr:to>
      <xdr:col>77</xdr:col>
      <xdr:colOff>44450</xdr:colOff>
      <xdr:row>66</xdr:row>
      <xdr:rowOff>30269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32586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129329</xdr:rowOff>
    </xdr:from>
    <xdr:to>
      <xdr:col>72</xdr:col>
      <xdr:colOff>203200</xdr:colOff>
      <xdr:row>66</xdr:row>
      <xdr:rowOff>10160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7357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93133</xdr:rowOff>
    </xdr:from>
    <xdr:to>
      <xdr:col>68</xdr:col>
      <xdr:colOff>152400</xdr:colOff>
      <xdr:row>65</xdr:row>
      <xdr:rowOff>129329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3738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43815</xdr:rowOff>
    </xdr:from>
    <xdr:to>
      <xdr:col>81</xdr:col>
      <xdr:colOff>95250</xdr:colOff>
      <xdr:row>66</xdr:row>
      <xdr:rowOff>145415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111142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5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150919</xdr:rowOff>
    </xdr:from>
    <xdr:to>
      <xdr:col>77</xdr:col>
      <xdr:colOff>95250</xdr:colOff>
      <xdr:row>66</xdr:row>
      <xdr:rowOff>81069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65846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8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130810</xdr:rowOff>
    </xdr:from>
    <xdr:to>
      <xdr:col>73</xdr:col>
      <xdr:colOff>44450</xdr:colOff>
      <xdr:row>66</xdr:row>
      <xdr:rowOff>60960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45737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78529</xdr:rowOff>
    </xdr:from>
    <xdr:to>
      <xdr:col>68</xdr:col>
      <xdr:colOff>203200</xdr:colOff>
      <xdr:row>66</xdr:row>
      <xdr:rowOff>8679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164906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42333</xdr:rowOff>
    </xdr:from>
    <xdr:to>
      <xdr:col>64</xdr:col>
      <xdr:colOff>152400</xdr:colOff>
      <xdr:row>65</xdr:row>
      <xdr:rowOff>143933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128710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類似団体平均、全国平均、県平均をいずれも下回った。今後も地方債の発行を抑制するとともに、市債を活用して実施する投資的な事業については、後年の財政負担を考慮し、財政措置の高い有利な市債を活用するなど計画的な財政運営に努め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86783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9286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94827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9447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143087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9528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92287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00108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昨年度に続き、将来負担比率はマイナス数値となっている。令和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年度は、計画的な償還などにより地方債残高などの将来負担額が減となったものの、充当可能歳入も減となり、比率算出の分子は増となり、マイナス比率は低下している。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地方債残高は今後も減少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50546</xdr:rowOff>
    </xdr:from>
    <xdr:to>
      <xdr:col>68</xdr:col>
      <xdr:colOff>203200</xdr:colOff>
      <xdr:row>15</xdr:row>
      <xdr:rowOff>152146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147379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53086</xdr:rowOff>
    </xdr:from>
    <xdr:to>
      <xdr:col>64</xdr:col>
      <xdr:colOff>152400</xdr:colOff>
      <xdr:row>14</xdr:row>
      <xdr:rowOff>154686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164863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2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246,441
244,593
426.01
157,063,195
151,357,527
4,631,981
60,375,435
108,166,883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％となっており、類似団体平均、県平均より高くなっている。</a:t>
          </a:r>
        </a:p>
        <a:p>
          <a:r>
            <a:rPr kumimoji="1" lang="ja-JP" altLang="en-US" sz="1300">
              <a:latin typeface="ＭＳ Ｐゴシック" panose="020B0600070205080204" pitchFamily="50" charset="-128"/>
              <a:ea typeface="ＭＳ Ｐゴシック" panose="020B0600070205080204" pitchFamily="50" charset="-128"/>
            </a:rPr>
            <a:t>　増加の主な要因は会計年度任用職員制度開始などによるものである。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今後とも行財政改革の推進により、人件費の抑制に努める。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9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物件費は、令和元年度から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14.7</a:t>
          </a:r>
          <a:r>
            <a:rPr kumimoji="1" lang="ja-JP" altLang="en-US" sz="1100">
              <a:latin typeface="ＭＳ Ｐゴシック" panose="020B0600070205080204" pitchFamily="50" charset="-128"/>
              <a:ea typeface="ＭＳ Ｐゴシック" panose="020B0600070205080204" pitchFamily="50" charset="-128"/>
            </a:rPr>
            <a:t>％となっており、全国平均、県平均を上回るものの、類似団体平均より低い状況となっている。</a:t>
          </a:r>
        </a:p>
        <a:p>
          <a:r>
            <a:rPr kumimoji="1" lang="ja-JP" altLang="en-US" sz="1100">
              <a:latin typeface="ＭＳ Ｐゴシック" panose="020B0600070205080204" pitchFamily="50" charset="-128"/>
              <a:ea typeface="ＭＳ Ｐゴシック" panose="020B0600070205080204" pitchFamily="50" charset="-128"/>
            </a:rPr>
            <a:t>　減少の主な要因は、会計年度任用職員制度移行によるものである。</a:t>
          </a:r>
        </a:p>
        <a:p>
          <a:r>
            <a:rPr kumimoji="1" lang="ja-JP" altLang="en-US" sz="1100">
              <a:latin typeface="ＭＳ Ｐゴシック" panose="020B0600070205080204" pitchFamily="50" charset="-128"/>
              <a:ea typeface="ＭＳ Ｐゴシック" panose="020B0600070205080204" pitchFamily="50" charset="-128"/>
            </a:rPr>
            <a:t>　類似団体や全国平均と比べ、人口一人当たり決算額が、商工費や農林水産業費で多くなっている。物件費の増加は、経常収支比率の大きな要因となるため、今後、公共施設の再編を進め、施設維持管理経費等、経常的な物件費の縮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17</xdr:row>
      <xdr:rowOff>37193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885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37193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30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132443</xdr:rowOff>
    </xdr:from>
    <xdr:to>
      <xdr:col>73</xdr:col>
      <xdr:colOff>180975</xdr:colOff>
      <xdr:row>17</xdr:row>
      <xdr:rowOff>15421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5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16</xdr:row>
      <xdr:rowOff>132443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42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81643</xdr:rowOff>
    </xdr:from>
    <xdr:to>
      <xdr:col>69</xdr:col>
      <xdr:colOff>142875</xdr:colOff>
      <xdr:row>17</xdr:row>
      <xdr:rowOff>11793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168020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令和元度と比較し、</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15.5</a:t>
          </a:r>
          <a:r>
            <a:rPr kumimoji="1" lang="ja-JP" altLang="en-US" sz="1100">
              <a:latin typeface="ＭＳ Ｐゴシック" panose="020B0600070205080204" pitchFamily="50" charset="-128"/>
              <a:ea typeface="ＭＳ Ｐゴシック" panose="020B0600070205080204" pitchFamily="50" charset="-128"/>
            </a:rPr>
            <a:t>％となっており、県平均、類似団体よりも高い状況である。</a:t>
          </a:r>
        </a:p>
        <a:p>
          <a:r>
            <a:rPr kumimoji="1" lang="ja-JP" altLang="en-US" sz="1100">
              <a:latin typeface="ＭＳ Ｐゴシック" panose="020B0600070205080204" pitchFamily="50" charset="-128"/>
              <a:ea typeface="ＭＳ Ｐゴシック" panose="020B0600070205080204" pitchFamily="50" charset="-128"/>
            </a:rPr>
            <a:t>　経年比較で減少した主な理由は、令和元年度に制度改正で一時的に増加した児童扶養手当が平年度化したことや、生活保護世帯数の減によるもの。類似団体と比べ、老人福祉費や教育費にかかる扶助費が多くなっている。本市では令和１１年度に高齢者人口のピークを迎える予想であり、今後も高齢化社会に伴う民生費全般の扶助費の増加などが予想されるため、健全な財政運営の確保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58</xdr:row>
      <xdr:rowOff>63500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906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133350</xdr:rowOff>
    </xdr:from>
    <xdr:to>
      <xdr:col>19</xdr:col>
      <xdr:colOff>187325</xdr:colOff>
      <xdr:row>58</xdr:row>
      <xdr:rowOff>63500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57</xdr:row>
      <xdr:rowOff>133350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95250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9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xdr:rowOff>
    </xdr:from>
    <xdr:to>
      <xdr:col>20</xdr:col>
      <xdr:colOff>38100</xdr:colOff>
      <xdr:row>58</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99077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82550</xdr:rowOff>
    </xdr:from>
    <xdr:to>
      <xdr:col>15</xdr:col>
      <xdr:colOff>149225</xdr:colOff>
      <xdr:row>58</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％減少し、</a:t>
          </a:r>
          <a:r>
            <a:rPr kumimoji="1" lang="en-US" altLang="ja-JP" sz="1200">
              <a:latin typeface="ＭＳ Ｐゴシック" panose="020B0600070205080204" pitchFamily="50" charset="-128"/>
              <a:ea typeface="ＭＳ Ｐゴシック" panose="020B0600070205080204" pitchFamily="50" charset="-128"/>
            </a:rPr>
            <a:t>13.9</a:t>
          </a:r>
          <a:r>
            <a:rPr kumimoji="1" lang="ja-JP" altLang="en-US" sz="1200">
              <a:latin typeface="ＭＳ Ｐゴシック" panose="020B0600070205080204" pitchFamily="50" charset="-128"/>
              <a:ea typeface="ＭＳ Ｐゴシック" panose="020B0600070205080204" pitchFamily="50" charset="-128"/>
            </a:rPr>
            <a:t>％となり、全国平均、県平均、類似団体平均を上回っている状況である。</a:t>
          </a:r>
        </a:p>
        <a:p>
          <a:r>
            <a:rPr kumimoji="1" lang="ja-JP" altLang="en-US" sz="1200">
              <a:latin typeface="ＭＳ Ｐゴシック" panose="020B0600070205080204" pitchFamily="50" charset="-128"/>
              <a:ea typeface="ＭＳ Ｐゴシック" panose="020B0600070205080204" pitchFamily="50" charset="-128"/>
            </a:rPr>
            <a:t>　経年比較で減少した主な要因は、歳入経常一財の減によるものが大きいほか、後期高齢者医療事業への療養給付費負担金が減少したことが挙げられる。</a:t>
          </a:r>
        </a:p>
        <a:p>
          <a:r>
            <a:rPr kumimoji="1" lang="ja-JP" altLang="en-US" sz="1200">
              <a:latin typeface="ＭＳ Ｐゴシック" panose="020B0600070205080204" pitchFamily="50" charset="-128"/>
              <a:ea typeface="ＭＳ Ｐゴシック" panose="020B0600070205080204" pitchFamily="50" charset="-128"/>
            </a:rPr>
            <a:t>　繰出金については、各特別会計においては事務費削減、保険料の適正化に努め、財政健全化を図っていく。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6350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83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71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となっており、類似団体等の平均を大きく下回っている。類似団体や全国平均と比べ、人口一人当たり決算額が、単独で行う補助交付金で下回っている。令和元年度の減要因としては、歳入経常一財の減によるもの、幼児教育無償化による減などとなっている。</a:t>
          </a:r>
        </a:p>
        <a:p>
          <a:r>
            <a:rPr kumimoji="1" lang="ja-JP" altLang="en-US" sz="1100">
              <a:latin typeface="ＭＳ Ｐゴシック" panose="020B0600070205080204" pitchFamily="50" charset="-128"/>
              <a:ea typeface="ＭＳ Ｐゴシック" panose="020B0600070205080204" pitchFamily="50" charset="-128"/>
            </a:rPr>
            <a:t>　補助金等見直しガイドラインに基づき、補助金交付の適正化を図っているが、今後も交付要綱の見直しによる経費縮減や、公営事業会計等の繰出（補助）先の財政状況の把握や健全化を図り、歳出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54610</xdr:rowOff>
    </xdr:from>
    <xdr:to>
      <xdr:col>82</xdr:col>
      <xdr:colOff>107950</xdr:colOff>
      <xdr:row>33</xdr:row>
      <xdr:rowOff>62230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1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54610</xdr:rowOff>
    </xdr:from>
    <xdr:to>
      <xdr:col>78</xdr:col>
      <xdr:colOff>69850</xdr:colOff>
      <xdr:row>33</xdr:row>
      <xdr:rowOff>62230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71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31750</xdr:rowOff>
    </xdr:from>
    <xdr:to>
      <xdr:col>73</xdr:col>
      <xdr:colOff>180975</xdr:colOff>
      <xdr:row>33</xdr:row>
      <xdr:rowOff>54610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68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1270</xdr:rowOff>
    </xdr:from>
    <xdr:to>
      <xdr:col>69</xdr:col>
      <xdr:colOff>92075</xdr:colOff>
      <xdr:row>33</xdr:row>
      <xdr:rowOff>31750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65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3810</xdr:rowOff>
    </xdr:from>
    <xdr:to>
      <xdr:col>82</xdr:col>
      <xdr:colOff>158750</xdr:colOff>
      <xdr:row>33</xdr:row>
      <xdr:rowOff>105410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20337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11430</xdr:rowOff>
    </xdr:from>
    <xdr:to>
      <xdr:col>78</xdr:col>
      <xdr:colOff>120650</xdr:colOff>
      <xdr:row>33</xdr:row>
      <xdr:rowOff>113030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123207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3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3810</xdr:rowOff>
    </xdr:from>
    <xdr:to>
      <xdr:col>74</xdr:col>
      <xdr:colOff>31750</xdr:colOff>
      <xdr:row>33</xdr:row>
      <xdr:rowOff>105410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115587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152400</xdr:rowOff>
    </xdr:from>
    <xdr:to>
      <xdr:col>69</xdr:col>
      <xdr:colOff>142875</xdr:colOff>
      <xdr:row>33</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92727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121920</xdr:rowOff>
    </xdr:from>
    <xdr:to>
      <xdr:col>65</xdr:col>
      <xdr:colOff>53975</xdr:colOff>
      <xdr:row>33</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62247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令和元年度と比較し、前年度から</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15.9</a:t>
          </a:r>
          <a:r>
            <a:rPr kumimoji="1" lang="ja-JP" altLang="en-US" sz="1100">
              <a:latin typeface="ＭＳ Ｐゴシック" panose="020B0600070205080204" pitchFamily="50" charset="-128"/>
              <a:ea typeface="ＭＳ Ｐゴシック" panose="020B0600070205080204" pitchFamily="50" charset="-128"/>
            </a:rPr>
            <a:t>％となり、類似団体平均をやや上回っているものの、全国平均と県平均よりは少ない。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年比較では、令和元年度にし尿処理施設建設時の償還終了したことなどにより地方債残高が減少したことなどにより減少している。今後は、令和元年度までに整備した廃棄物処理施設や学校空調設備などの大型事業の償還を予定しており、市債発行額を元金償還金の範囲内とする基本方針を継続するとともに、実施事業の厳選とコスト意識の徹底により、公債費負担の軽減を図っ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340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20320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58420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79</xdr:row>
      <xdr:rowOff>54611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4315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140970</xdr:rowOff>
    </xdr:from>
    <xdr:to>
      <xdr:col>15</xdr:col>
      <xdr:colOff>149225</xdr:colOff>
      <xdr:row>78</xdr:row>
      <xdr:rowOff>71120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3811</xdr:rowOff>
    </xdr:from>
    <xdr:to>
      <xdr:col>6</xdr:col>
      <xdr:colOff>171450</xdr:colOff>
      <xdr:row>79</xdr:row>
      <xdr:rowOff>105411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90188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を除く経費にかかる経常収支比率は、全国平均、類似団体平均を下回っている。公債費償還が減少したことから、経常収支比率に対する公債費以外の割合が減少したことががうかがえる。今後とも、市債発行額を元金償還金の範囲内とする基本方針を継続し、公債費負担の軽減を図っていかなければならない。各項目の微増の要因は歳入経常一財の減によるものが大きいため、歳出の削減と合わせて、歳入経常一財の確保が課題であ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146050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974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100330</xdr:rowOff>
    </xdr:from>
    <xdr:to>
      <xdr:col>78</xdr:col>
      <xdr:colOff>69850</xdr:colOff>
      <xdr:row>75</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959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157480</xdr:rowOff>
    </xdr:from>
    <xdr:to>
      <xdr:col>73</xdr:col>
      <xdr:colOff>180975</xdr:colOff>
      <xdr:row>75</xdr:row>
      <xdr:rowOff>100330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844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138430</xdr:rowOff>
    </xdr:from>
    <xdr:to>
      <xdr:col>69</xdr:col>
      <xdr:colOff>92075</xdr:colOff>
      <xdr:row>74</xdr:row>
      <xdr:rowOff>157480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654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49530</xdr:rowOff>
    </xdr:from>
    <xdr:to>
      <xdr:col>74</xdr:col>
      <xdr:colOff>31750</xdr:colOff>
      <xdr:row>75</xdr:row>
      <xdr:rowOff>151130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161307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106680</xdr:rowOff>
    </xdr:from>
    <xdr:to>
      <xdr:col>69</xdr:col>
      <xdr:colOff>142875</xdr:colOff>
      <xdr:row>75</xdr:row>
      <xdr:rowOff>36830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47007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87630</xdr:rowOff>
    </xdr:from>
    <xdr:to>
      <xdr:col>65</xdr:col>
      <xdr:colOff>53975</xdr:colOff>
      <xdr:row>74</xdr:row>
      <xdr:rowOff>17780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27957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14011</xdr:rowOff>
    </xdr:from>
    <xdr:to>
      <xdr:col>29</xdr:col>
      <xdr:colOff>127000</xdr:colOff>
      <xdr:row>12</xdr:row>
      <xdr:rowOff>123784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19036"/>
          <a:ext cx="647700" cy="109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123784</xdr:rowOff>
    </xdr:from>
    <xdr:to>
      <xdr:col>26</xdr:col>
      <xdr:colOff>50800</xdr:colOff>
      <xdr:row>13</xdr:row>
      <xdr:rowOff>67823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28809"/>
          <a:ext cx="698500" cy="115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67823</xdr:rowOff>
    </xdr:from>
    <xdr:to>
      <xdr:col>22</xdr:col>
      <xdr:colOff>114300</xdr:colOff>
      <xdr:row>13</xdr:row>
      <xdr:rowOff>88123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44298"/>
          <a:ext cx="698500" cy="2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88123</xdr:rowOff>
    </xdr:from>
    <xdr:to>
      <xdr:col>18</xdr:col>
      <xdr:colOff>177800</xdr:colOff>
      <xdr:row>14</xdr:row>
      <xdr:rowOff>36825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64598"/>
          <a:ext cx="698500" cy="120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134661</xdr:rowOff>
    </xdr:from>
    <xdr:to>
      <xdr:col>29</xdr:col>
      <xdr:colOff>177800</xdr:colOff>
      <xdr:row>12</xdr:row>
      <xdr:rowOff>64811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68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43238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72984</xdr:rowOff>
    </xdr:from>
    <xdr:to>
      <xdr:col>26</xdr:col>
      <xdr:colOff>101600</xdr:colOff>
      <xdr:row>13</xdr:row>
      <xdr:rowOff>3134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78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13311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4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17023</xdr:rowOff>
    </xdr:from>
    <xdr:to>
      <xdr:col>22</xdr:col>
      <xdr:colOff>165100</xdr:colOff>
      <xdr:row>13</xdr:row>
      <xdr:rowOff>118623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9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128800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6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37323</xdr:rowOff>
    </xdr:from>
    <xdr:to>
      <xdr:col>19</xdr:col>
      <xdr:colOff>38100</xdr:colOff>
      <xdr:row>13</xdr:row>
      <xdr:rowOff>138923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1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149100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8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157475</xdr:rowOff>
    </xdr:from>
    <xdr:to>
      <xdr:col>15</xdr:col>
      <xdr:colOff>101600</xdr:colOff>
      <xdr:row>14</xdr:row>
      <xdr:rowOff>87625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3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97802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0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183197</xdr:rowOff>
    </xdr:from>
    <xdr:to>
      <xdr:col>29</xdr:col>
      <xdr:colOff>127000</xdr:colOff>
      <xdr:row>35</xdr:row>
      <xdr:rowOff>277647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93547"/>
          <a:ext cx="6477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183197</xdr:rowOff>
    </xdr:from>
    <xdr:to>
      <xdr:col>26</xdr:col>
      <xdr:colOff>50800</xdr:colOff>
      <xdr:row>35</xdr:row>
      <xdr:rowOff>221983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93547"/>
          <a:ext cx="698500" cy="3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221983</xdr:rowOff>
    </xdr:from>
    <xdr:to>
      <xdr:col>22</xdr:col>
      <xdr:colOff>114300</xdr:colOff>
      <xdr:row>35</xdr:row>
      <xdr:rowOff>234290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32333"/>
          <a:ext cx="698500" cy="12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152374</xdr:rowOff>
    </xdr:from>
    <xdr:to>
      <xdr:col>18</xdr:col>
      <xdr:colOff>177800</xdr:colOff>
      <xdr:row>35</xdr:row>
      <xdr:rowOff>234290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62724"/>
          <a:ext cx="698500" cy="81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219753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188625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226847</xdr:rowOff>
    </xdr:from>
    <xdr:to>
      <xdr:col>29</xdr:col>
      <xdr:colOff>177800</xdr:colOff>
      <xdr:row>35</xdr:row>
      <xdr:rowOff>328447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3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198924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0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132397</xdr:rowOff>
    </xdr:from>
    <xdr:to>
      <xdr:col>26</xdr:col>
      <xdr:colOff>101600</xdr:colOff>
      <xdr:row>35</xdr:row>
      <xdr:rowOff>233997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218774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29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171183</xdr:rowOff>
    </xdr:from>
    <xdr:to>
      <xdr:col>22</xdr:col>
      <xdr:colOff>165100</xdr:colOff>
      <xdr:row>35</xdr:row>
      <xdr:rowOff>272783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257560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6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183490</xdr:rowOff>
    </xdr:from>
    <xdr:to>
      <xdr:col>19</xdr:col>
      <xdr:colOff>38100</xdr:colOff>
      <xdr:row>35</xdr:row>
      <xdr:rowOff>285090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9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269867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101574</xdr:rowOff>
    </xdr:from>
    <xdr:to>
      <xdr:col>15</xdr:col>
      <xdr:colOff>101600</xdr:colOff>
      <xdr:row>35</xdr:row>
      <xdr:rowOff>203174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187951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9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246,441
244,593
426.01
157,063,195
151,357,527
4,631,981
60,375,435
108,166,883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16517</xdr:rowOff>
    </xdr:from>
    <xdr:to>
      <xdr:col>24</xdr:col>
      <xdr:colOff>63500</xdr:colOff>
      <xdr:row>34</xdr:row>
      <xdr:rowOff>21122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02917"/>
          <a:ext cx="838200" cy="34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90290</xdr:rowOff>
    </xdr:from>
    <xdr:to>
      <xdr:col>19</xdr:col>
      <xdr:colOff>177800</xdr:colOff>
      <xdr:row>34</xdr:row>
      <xdr:rowOff>21122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48140"/>
          <a:ext cx="889000" cy="10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90290</xdr:rowOff>
    </xdr:from>
    <xdr:to>
      <xdr:col>15</xdr:col>
      <xdr:colOff>50800</xdr:colOff>
      <xdr:row>33</xdr:row>
      <xdr:rowOff>98977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4814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98977</xdr:rowOff>
    </xdr:from>
    <xdr:to>
      <xdr:col>10</xdr:col>
      <xdr:colOff>114300</xdr:colOff>
      <xdr:row>33</xdr:row>
      <xdr:rowOff>164421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56827"/>
          <a:ext cx="889000" cy="6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73858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137167</xdr:rowOff>
    </xdr:from>
    <xdr:to>
      <xdr:col>24</xdr:col>
      <xdr:colOff>114300</xdr:colOff>
      <xdr:row>32</xdr:row>
      <xdr:rowOff>67317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160044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141772</xdr:rowOff>
    </xdr:from>
    <xdr:to>
      <xdr:col>20</xdr:col>
      <xdr:colOff>38100</xdr:colOff>
      <xdr:row>34</xdr:row>
      <xdr:rowOff>71922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88449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7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39490</xdr:rowOff>
    </xdr:from>
    <xdr:to>
      <xdr:col>15</xdr:col>
      <xdr:colOff>101600</xdr:colOff>
      <xdr:row>33</xdr:row>
      <xdr:rowOff>141090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157617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48177</xdr:rowOff>
    </xdr:from>
    <xdr:to>
      <xdr:col>10</xdr:col>
      <xdr:colOff>165100</xdr:colOff>
      <xdr:row>33</xdr:row>
      <xdr:rowOff>149777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166304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113621</xdr:rowOff>
    </xdr:from>
    <xdr:to>
      <xdr:col>6</xdr:col>
      <xdr:colOff>38100</xdr:colOff>
      <xdr:row>34</xdr:row>
      <xdr:rowOff>43771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60298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164891</xdr:rowOff>
    </xdr:from>
    <xdr:to>
      <xdr:col>24</xdr:col>
      <xdr:colOff>63500</xdr:colOff>
      <xdr:row>55</xdr:row>
      <xdr:rowOff>19434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23191"/>
          <a:ext cx="838200" cy="2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73499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19434</xdr:rowOff>
    </xdr:from>
    <xdr:to>
      <xdr:col>19</xdr:col>
      <xdr:colOff>177800</xdr:colOff>
      <xdr:row>55</xdr:row>
      <xdr:rowOff>120063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49184"/>
          <a:ext cx="889000" cy="10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87581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120063</xdr:rowOff>
    </xdr:from>
    <xdr:to>
      <xdr:col>15</xdr:col>
      <xdr:colOff>50800</xdr:colOff>
      <xdr:row>55</xdr:row>
      <xdr:rowOff>148089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49813"/>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144569</xdr:rowOff>
    </xdr:from>
    <xdr:to>
      <xdr:col>10</xdr:col>
      <xdr:colOff>114300</xdr:colOff>
      <xdr:row>55</xdr:row>
      <xdr:rowOff>148089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574319"/>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18063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114091</xdr:rowOff>
    </xdr:from>
    <xdr:to>
      <xdr:col>24</xdr:col>
      <xdr:colOff>114300</xdr:colOff>
      <xdr:row>55</xdr:row>
      <xdr:rowOff>44241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7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136968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2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140084</xdr:rowOff>
    </xdr:from>
    <xdr:to>
      <xdr:col>20</xdr:col>
      <xdr:colOff>38100</xdr:colOff>
      <xdr:row>55</xdr:row>
      <xdr:rowOff>70234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9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86761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7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69263</xdr:rowOff>
    </xdr:from>
    <xdr:to>
      <xdr:col>15</xdr:col>
      <xdr:colOff>101600</xdr:colOff>
      <xdr:row>55</xdr:row>
      <xdr:rowOff>170863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9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97289</xdr:rowOff>
    </xdr:from>
    <xdr:to>
      <xdr:col>10</xdr:col>
      <xdr:colOff>165100</xdr:colOff>
      <xdr:row>56</xdr:row>
      <xdr:rowOff>27439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43966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0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93769</xdr:rowOff>
    </xdr:from>
    <xdr:to>
      <xdr:col>6</xdr:col>
      <xdr:colOff>38100</xdr:colOff>
      <xdr:row>56</xdr:row>
      <xdr:rowOff>23919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40446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110516</xdr:rowOff>
    </xdr:from>
    <xdr:to>
      <xdr:col>24</xdr:col>
      <xdr:colOff>63500</xdr:colOff>
      <xdr:row>77</xdr:row>
      <xdr:rowOff>119126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12166"/>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92532</xdr:rowOff>
    </xdr:from>
    <xdr:to>
      <xdr:col>19</xdr:col>
      <xdr:colOff>177800</xdr:colOff>
      <xdr:row>77</xdr:row>
      <xdr:rowOff>119126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94182"/>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92532</xdr:rowOff>
    </xdr:from>
    <xdr:to>
      <xdr:col>15</xdr:col>
      <xdr:colOff>50800</xdr:colOff>
      <xdr:row>77</xdr:row>
      <xdr:rowOff>97028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9418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97028</xdr:rowOff>
    </xdr:from>
    <xdr:to>
      <xdr:col>10</xdr:col>
      <xdr:colOff>114300</xdr:colOff>
      <xdr:row>77</xdr:row>
      <xdr:rowOff>103352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98678"/>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59716</xdr:rowOff>
    </xdr:from>
    <xdr:to>
      <xdr:col>24</xdr:col>
      <xdr:colOff>114300</xdr:colOff>
      <xdr:row>77</xdr:row>
      <xdr:rowOff>161316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38143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68326</xdr:rowOff>
    </xdr:from>
    <xdr:to>
      <xdr:col>20</xdr:col>
      <xdr:colOff>38100</xdr:colOff>
      <xdr:row>77</xdr:row>
      <xdr:rowOff>169926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161053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41732</xdr:rowOff>
    </xdr:from>
    <xdr:to>
      <xdr:col>15</xdr:col>
      <xdr:colOff>101600</xdr:colOff>
      <xdr:row>77</xdr:row>
      <xdr:rowOff>143332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134459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46228</xdr:rowOff>
    </xdr:from>
    <xdr:to>
      <xdr:col>10</xdr:col>
      <xdr:colOff>165100</xdr:colOff>
      <xdr:row>77</xdr:row>
      <xdr:rowOff>147828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138955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4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52552</xdr:rowOff>
    </xdr:from>
    <xdr:to>
      <xdr:col>6</xdr:col>
      <xdr:colOff>38100</xdr:colOff>
      <xdr:row>77</xdr:row>
      <xdr:rowOff>154152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5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145279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68123</xdr:rowOff>
    </xdr:from>
    <xdr:to>
      <xdr:col>24</xdr:col>
      <xdr:colOff>63500</xdr:colOff>
      <xdr:row>93</xdr:row>
      <xdr:rowOff>119177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12973"/>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119177</xdr:rowOff>
    </xdr:from>
    <xdr:to>
      <xdr:col>19</xdr:col>
      <xdr:colOff>177800</xdr:colOff>
      <xdr:row>94</xdr:row>
      <xdr:rowOff>33973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64027"/>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21196</xdr:rowOff>
    </xdr:from>
    <xdr:to>
      <xdr:col>15</xdr:col>
      <xdr:colOff>50800</xdr:colOff>
      <xdr:row>94</xdr:row>
      <xdr:rowOff>33973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37496"/>
          <a:ext cx="889000" cy="1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21196</xdr:rowOff>
    </xdr:from>
    <xdr:to>
      <xdr:col>10</xdr:col>
      <xdr:colOff>114300</xdr:colOff>
      <xdr:row>94</xdr:row>
      <xdr:rowOff>64973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37496"/>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168927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17323</xdr:rowOff>
    </xdr:from>
    <xdr:to>
      <xdr:col>24</xdr:col>
      <xdr:colOff>114300</xdr:colOff>
      <xdr:row>93</xdr:row>
      <xdr:rowOff>118923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40200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1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68377</xdr:rowOff>
    </xdr:from>
    <xdr:to>
      <xdr:col>20</xdr:col>
      <xdr:colOff>38100</xdr:colOff>
      <xdr:row>93</xdr:row>
      <xdr:rowOff>169977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15054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8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154623</xdr:rowOff>
    </xdr:from>
    <xdr:to>
      <xdr:col>15</xdr:col>
      <xdr:colOff>101600</xdr:colOff>
      <xdr:row>94</xdr:row>
      <xdr:rowOff>84773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0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101300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7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141846</xdr:rowOff>
    </xdr:from>
    <xdr:to>
      <xdr:col>10</xdr:col>
      <xdr:colOff>165100</xdr:colOff>
      <xdr:row>94</xdr:row>
      <xdr:rowOff>71996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88523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6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14173</xdr:rowOff>
    </xdr:from>
    <xdr:to>
      <xdr:col>6</xdr:col>
      <xdr:colOff>38100</xdr:colOff>
      <xdr:row>94</xdr:row>
      <xdr:rowOff>115773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1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132300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9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168031</xdr:rowOff>
    </xdr:from>
    <xdr:to>
      <xdr:col>55</xdr:col>
      <xdr:colOff>0</xdr:colOff>
      <xdr:row>38</xdr:row>
      <xdr:rowOff>25667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654431"/>
          <a:ext cx="838200" cy="88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25667</xdr:rowOff>
    </xdr:from>
    <xdr:to>
      <xdr:col>50</xdr:col>
      <xdr:colOff>114300</xdr:colOff>
      <xdr:row>38</xdr:row>
      <xdr:rowOff>31801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40767"/>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31801</xdr:rowOff>
    </xdr:from>
    <xdr:to>
      <xdr:col>45</xdr:col>
      <xdr:colOff>177800</xdr:colOff>
      <xdr:row>38</xdr:row>
      <xdr:rowOff>34818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46901"/>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170622</xdr:rowOff>
    </xdr:from>
    <xdr:to>
      <xdr:col>41</xdr:col>
      <xdr:colOff>50800</xdr:colOff>
      <xdr:row>38</xdr:row>
      <xdr:rowOff>34818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14272"/>
          <a:ext cx="889000" cy="3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117231</xdr:rowOff>
    </xdr:from>
    <xdr:to>
      <xdr:col>55</xdr:col>
      <xdr:colOff>50800</xdr:colOff>
      <xdr:row>33</xdr:row>
      <xdr:rowOff>47381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140108</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45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146317</xdr:rowOff>
    </xdr:from>
    <xdr:to>
      <xdr:col>50</xdr:col>
      <xdr:colOff>165100</xdr:colOff>
      <xdr:row>38</xdr:row>
      <xdr:rowOff>76467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67594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152451</xdr:rowOff>
    </xdr:from>
    <xdr:to>
      <xdr:col>46</xdr:col>
      <xdr:colOff>38100</xdr:colOff>
      <xdr:row>38</xdr:row>
      <xdr:rowOff>82601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73728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155468</xdr:rowOff>
    </xdr:from>
    <xdr:to>
      <xdr:col>41</xdr:col>
      <xdr:colOff>101600</xdr:colOff>
      <xdr:row>38</xdr:row>
      <xdr:rowOff>85618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9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76745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9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119822</xdr:rowOff>
    </xdr:from>
    <xdr:to>
      <xdr:col>36</xdr:col>
      <xdr:colOff>165100</xdr:colOff>
      <xdr:row>38</xdr:row>
      <xdr:rowOff>49972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41099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5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142508</xdr:rowOff>
    </xdr:from>
    <xdr:to>
      <xdr:col>55</xdr:col>
      <xdr:colOff>0</xdr:colOff>
      <xdr:row>56</xdr:row>
      <xdr:rowOff>18085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8886458"/>
          <a:ext cx="838200" cy="7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1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142508</xdr:rowOff>
    </xdr:from>
    <xdr:to>
      <xdr:col>50</xdr:col>
      <xdr:colOff>114300</xdr:colOff>
      <xdr:row>56</xdr:row>
      <xdr:rowOff>35099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8886458"/>
          <a:ext cx="889000" cy="74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35099</xdr:rowOff>
    </xdr:from>
    <xdr:to>
      <xdr:col>45</xdr:col>
      <xdr:colOff>177800</xdr:colOff>
      <xdr:row>56</xdr:row>
      <xdr:rowOff>45272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36299"/>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51701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45272</xdr:rowOff>
    </xdr:from>
    <xdr:to>
      <xdr:col>41</xdr:col>
      <xdr:colOff>50800</xdr:colOff>
      <xdr:row>57</xdr:row>
      <xdr:rowOff>116987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46472"/>
          <a:ext cx="889000" cy="24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138735</xdr:rowOff>
    </xdr:from>
    <xdr:to>
      <xdr:col>55</xdr:col>
      <xdr:colOff>50800</xdr:colOff>
      <xdr:row>56</xdr:row>
      <xdr:rowOff>68885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161612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1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91708</xdr:rowOff>
    </xdr:from>
    <xdr:to>
      <xdr:col>50</xdr:col>
      <xdr:colOff>165100</xdr:colOff>
      <xdr:row>52</xdr:row>
      <xdr:rowOff>21858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88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38385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861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155749</xdr:rowOff>
    </xdr:from>
    <xdr:to>
      <xdr:col>46</xdr:col>
      <xdr:colOff>38100</xdr:colOff>
      <xdr:row>56</xdr:row>
      <xdr:rowOff>85899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102426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6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165922</xdr:rowOff>
    </xdr:from>
    <xdr:to>
      <xdr:col>41</xdr:col>
      <xdr:colOff>101600</xdr:colOff>
      <xdr:row>56</xdr:row>
      <xdr:rowOff>96072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112599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3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66187</xdr:rowOff>
    </xdr:from>
    <xdr:to>
      <xdr:col>36</xdr:col>
      <xdr:colOff>165100</xdr:colOff>
      <xdr:row>57</xdr:row>
      <xdr:rowOff>167787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158914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69452</xdr:rowOff>
    </xdr:from>
    <xdr:to>
      <xdr:col>55</xdr:col>
      <xdr:colOff>0</xdr:colOff>
      <xdr:row>77</xdr:row>
      <xdr:rowOff>73932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71102"/>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73932</xdr:rowOff>
    </xdr:from>
    <xdr:to>
      <xdr:col>50</xdr:col>
      <xdr:colOff>114300</xdr:colOff>
      <xdr:row>78</xdr:row>
      <xdr:rowOff>3546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75582"/>
          <a:ext cx="889000" cy="10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137483</xdr:rowOff>
    </xdr:from>
    <xdr:to>
      <xdr:col>45</xdr:col>
      <xdr:colOff>177800</xdr:colOff>
      <xdr:row>78</xdr:row>
      <xdr:rowOff>3546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39133"/>
          <a:ext cx="889000" cy="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135722</xdr:rowOff>
    </xdr:from>
    <xdr:to>
      <xdr:col>41</xdr:col>
      <xdr:colOff>50800</xdr:colOff>
      <xdr:row>77</xdr:row>
      <xdr:rowOff>137483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37372"/>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18652</xdr:rowOff>
    </xdr:from>
    <xdr:to>
      <xdr:col>55</xdr:col>
      <xdr:colOff>50800</xdr:colOff>
      <xdr:row>77</xdr:row>
      <xdr:rowOff>120252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168529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23132</xdr:rowOff>
    </xdr:from>
    <xdr:to>
      <xdr:col>50</xdr:col>
      <xdr:colOff>165100</xdr:colOff>
      <xdr:row>77</xdr:row>
      <xdr:rowOff>124732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115859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3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124196</xdr:rowOff>
    </xdr:from>
    <xdr:to>
      <xdr:col>46</xdr:col>
      <xdr:colOff>38100</xdr:colOff>
      <xdr:row>78</xdr:row>
      <xdr:rowOff>54346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45473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86683</xdr:rowOff>
    </xdr:from>
    <xdr:to>
      <xdr:col>41</xdr:col>
      <xdr:colOff>101600</xdr:colOff>
      <xdr:row>78</xdr:row>
      <xdr:rowOff>16833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7960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38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84922</xdr:rowOff>
    </xdr:from>
    <xdr:to>
      <xdr:col>36</xdr:col>
      <xdr:colOff>165100</xdr:colOff>
      <xdr:row>78</xdr:row>
      <xdr:rowOff>15072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6199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37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158266</xdr:rowOff>
    </xdr:from>
    <xdr:to>
      <xdr:col>55</xdr:col>
      <xdr:colOff>0</xdr:colOff>
      <xdr:row>96</xdr:row>
      <xdr:rowOff>22183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760216"/>
          <a:ext cx="838200" cy="72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158266</xdr:rowOff>
    </xdr:from>
    <xdr:to>
      <xdr:col>50</xdr:col>
      <xdr:colOff>114300</xdr:colOff>
      <xdr:row>95</xdr:row>
      <xdr:rowOff>142427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760216"/>
          <a:ext cx="889000" cy="6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121641</xdr:rowOff>
    </xdr:from>
    <xdr:to>
      <xdr:col>45</xdr:col>
      <xdr:colOff>177800</xdr:colOff>
      <xdr:row>95</xdr:row>
      <xdr:rowOff>142427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09391"/>
          <a:ext cx="8890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121641</xdr:rowOff>
    </xdr:from>
    <xdr:to>
      <xdr:col>41</xdr:col>
      <xdr:colOff>50800</xdr:colOff>
      <xdr:row>97</xdr:row>
      <xdr:rowOff>4254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09391"/>
          <a:ext cx="889000" cy="2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76128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142833</xdr:rowOff>
    </xdr:from>
    <xdr:to>
      <xdr:col>55</xdr:col>
      <xdr:colOff>50800</xdr:colOff>
      <xdr:row>96</xdr:row>
      <xdr:rowOff>72983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3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165710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8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107466</xdr:rowOff>
    </xdr:from>
    <xdr:to>
      <xdr:col>50</xdr:col>
      <xdr:colOff>165100</xdr:colOff>
      <xdr:row>92</xdr:row>
      <xdr:rowOff>37616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7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54143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48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91627</xdr:rowOff>
    </xdr:from>
    <xdr:to>
      <xdr:col>46</xdr:col>
      <xdr:colOff>38100</xdr:colOff>
      <xdr:row>96</xdr:row>
      <xdr:rowOff>21777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38304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5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70841</xdr:rowOff>
    </xdr:from>
    <xdr:to>
      <xdr:col>41</xdr:col>
      <xdr:colOff>101600</xdr:colOff>
      <xdr:row>96</xdr:row>
      <xdr:rowOff>991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17518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13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124904</xdr:rowOff>
    </xdr:from>
    <xdr:to>
      <xdr:col>36</xdr:col>
      <xdr:colOff>165100</xdr:colOff>
      <xdr:row>97</xdr:row>
      <xdr:rowOff>55054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71581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3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101695</xdr:rowOff>
    </xdr:from>
    <xdr:to>
      <xdr:col>85</xdr:col>
      <xdr:colOff>127000</xdr:colOff>
      <xdr:row>38</xdr:row>
      <xdr:rowOff>170618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16795"/>
          <a:ext cx="8382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86415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60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170618</xdr:rowOff>
    </xdr:from>
    <xdr:to>
      <xdr:col>81</xdr:col>
      <xdr:colOff>50800</xdr:colOff>
      <xdr:row>39</xdr:row>
      <xdr:rowOff>21609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85718"/>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21609</xdr:rowOff>
    </xdr:from>
    <xdr:to>
      <xdr:col>76</xdr:col>
      <xdr:colOff>114300</xdr:colOff>
      <xdr:row>39</xdr:row>
      <xdr:rowOff>27553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0815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11379</xdr:rowOff>
    </xdr:from>
    <xdr:to>
      <xdr:col>71</xdr:col>
      <xdr:colOff>177800</xdr:colOff>
      <xdr:row>39</xdr:row>
      <xdr:rowOff>27553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97929"/>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60336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50895</xdr:rowOff>
    </xdr:from>
    <xdr:to>
      <xdr:col>85</xdr:col>
      <xdr:colOff>177800</xdr:colOff>
      <xdr:row>38</xdr:row>
      <xdr:rowOff>152495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10272</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5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119818</xdr:rowOff>
    </xdr:from>
    <xdr:to>
      <xdr:col>81</xdr:col>
      <xdr:colOff>101600</xdr:colOff>
      <xdr:row>39</xdr:row>
      <xdr:rowOff>49968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41095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142259</xdr:rowOff>
    </xdr:from>
    <xdr:to>
      <xdr:col>76</xdr:col>
      <xdr:colOff>165100</xdr:colOff>
      <xdr:row>39</xdr:row>
      <xdr:rowOff>72409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63536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148203</xdr:rowOff>
    </xdr:from>
    <xdr:to>
      <xdr:col>72</xdr:col>
      <xdr:colOff>38100</xdr:colOff>
      <xdr:row>39</xdr:row>
      <xdr:rowOff>78353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6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69480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5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132029</xdr:rowOff>
    </xdr:from>
    <xdr:to>
      <xdr:col>67</xdr:col>
      <xdr:colOff>101600</xdr:colOff>
      <xdr:row>39</xdr:row>
      <xdr:rowOff>62179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78706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4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167589</xdr:rowOff>
    </xdr:from>
    <xdr:to>
      <xdr:col>85</xdr:col>
      <xdr:colOff>127000</xdr:colOff>
      <xdr:row>73</xdr:row>
      <xdr:rowOff>22245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511989"/>
          <a:ext cx="8382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151290</xdr:rowOff>
    </xdr:from>
    <xdr:to>
      <xdr:col>81</xdr:col>
      <xdr:colOff>50800</xdr:colOff>
      <xdr:row>72</xdr:row>
      <xdr:rowOff>167589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495690"/>
          <a:ext cx="88900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128293</xdr:rowOff>
    </xdr:from>
    <xdr:to>
      <xdr:col>76</xdr:col>
      <xdr:colOff>114300</xdr:colOff>
      <xdr:row>72</xdr:row>
      <xdr:rowOff>151290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472693"/>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170128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159862</xdr:rowOff>
    </xdr:from>
    <xdr:to>
      <xdr:col>71</xdr:col>
      <xdr:colOff>177800</xdr:colOff>
      <xdr:row>72</xdr:row>
      <xdr:rowOff>128293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332812"/>
          <a:ext cx="889000" cy="13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169191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142895</xdr:rowOff>
    </xdr:from>
    <xdr:to>
      <xdr:col>85</xdr:col>
      <xdr:colOff>177800</xdr:colOff>
      <xdr:row>73</xdr:row>
      <xdr:rowOff>73045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4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165772</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33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116789</xdr:rowOff>
    </xdr:from>
    <xdr:to>
      <xdr:col>81</xdr:col>
      <xdr:colOff>101600</xdr:colOff>
      <xdr:row>73</xdr:row>
      <xdr:rowOff>46939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46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63466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2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100490</xdr:rowOff>
    </xdr:from>
    <xdr:to>
      <xdr:col>76</xdr:col>
      <xdr:colOff>165100</xdr:colOff>
      <xdr:row>73</xdr:row>
      <xdr:rowOff>30640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4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47167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22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77493</xdr:rowOff>
    </xdr:from>
    <xdr:to>
      <xdr:col>72</xdr:col>
      <xdr:colOff>38100</xdr:colOff>
      <xdr:row>73</xdr:row>
      <xdr:rowOff>7643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42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24170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1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109062</xdr:rowOff>
    </xdr:from>
    <xdr:to>
      <xdr:col>67</xdr:col>
      <xdr:colOff>101600</xdr:colOff>
      <xdr:row>72</xdr:row>
      <xdr:rowOff>39212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28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55739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0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167932</xdr:rowOff>
    </xdr:from>
    <xdr:to>
      <xdr:col>85</xdr:col>
      <xdr:colOff>127000</xdr:colOff>
      <xdr:row>95</xdr:row>
      <xdr:rowOff>81559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284232"/>
          <a:ext cx="8382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25683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56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167932</xdr:rowOff>
    </xdr:from>
    <xdr:to>
      <xdr:col>81</xdr:col>
      <xdr:colOff>50800</xdr:colOff>
      <xdr:row>95</xdr:row>
      <xdr:rowOff>145605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284232"/>
          <a:ext cx="889000" cy="1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26636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40487</xdr:rowOff>
    </xdr:from>
    <xdr:to>
      <xdr:col>76</xdr:col>
      <xdr:colOff>114300</xdr:colOff>
      <xdr:row>95</xdr:row>
      <xdr:rowOff>145605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328237"/>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32504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124003</xdr:rowOff>
    </xdr:from>
    <xdr:to>
      <xdr:col>71</xdr:col>
      <xdr:colOff>177800</xdr:colOff>
      <xdr:row>95</xdr:row>
      <xdr:rowOff>40487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240303"/>
          <a:ext cx="889000" cy="8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30759</xdr:rowOff>
    </xdr:from>
    <xdr:to>
      <xdr:col>85</xdr:col>
      <xdr:colOff>177800</xdr:colOff>
      <xdr:row>95</xdr:row>
      <xdr:rowOff>132359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31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53636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1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117132</xdr:rowOff>
    </xdr:from>
    <xdr:to>
      <xdr:col>81</xdr:col>
      <xdr:colOff>101600</xdr:colOff>
      <xdr:row>95</xdr:row>
      <xdr:rowOff>47282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2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63809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0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94805</xdr:rowOff>
    </xdr:from>
    <xdr:to>
      <xdr:col>76</xdr:col>
      <xdr:colOff>165100</xdr:colOff>
      <xdr:row>96</xdr:row>
      <xdr:rowOff>24955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3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41482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1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161137</xdr:rowOff>
    </xdr:from>
    <xdr:to>
      <xdr:col>72</xdr:col>
      <xdr:colOff>38100</xdr:colOff>
      <xdr:row>95</xdr:row>
      <xdr:rowOff>91287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2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107814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05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73203</xdr:rowOff>
    </xdr:from>
    <xdr:to>
      <xdr:col>67</xdr:col>
      <xdr:colOff>101600</xdr:colOff>
      <xdr:row>95</xdr:row>
      <xdr:rowOff>3353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18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19880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596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13480</xdr:rowOff>
    </xdr:from>
    <xdr:to>
      <xdr:col>116</xdr:col>
      <xdr:colOff>63500</xdr:colOff>
      <xdr:row>38</xdr:row>
      <xdr:rowOff>11684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357130"/>
          <a:ext cx="838200" cy="1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13480</xdr:rowOff>
    </xdr:from>
    <xdr:to>
      <xdr:col>111</xdr:col>
      <xdr:colOff>177800</xdr:colOff>
      <xdr:row>37</xdr:row>
      <xdr:rowOff>57404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357130"/>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148807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57404</xdr:rowOff>
    </xdr:from>
    <xdr:to>
      <xdr:col>107</xdr:col>
      <xdr:colOff>50800</xdr:colOff>
      <xdr:row>37</xdr:row>
      <xdr:rowOff>79121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40105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143908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79121</xdr:rowOff>
    </xdr:from>
    <xdr:to>
      <xdr:col>102</xdr:col>
      <xdr:colOff>114300</xdr:colOff>
      <xdr:row>37</xdr:row>
      <xdr:rowOff>156845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42277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167258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132334</xdr:rowOff>
    </xdr:from>
    <xdr:to>
      <xdr:col>116</xdr:col>
      <xdr:colOff>114300</xdr:colOff>
      <xdr:row>38</xdr:row>
      <xdr:rowOff>62485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110761</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134130</xdr:rowOff>
    </xdr:from>
    <xdr:to>
      <xdr:col>112</xdr:col>
      <xdr:colOff>38100</xdr:colOff>
      <xdr:row>37</xdr:row>
      <xdr:rowOff>64280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80807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08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6604</xdr:rowOff>
    </xdr:from>
    <xdr:to>
      <xdr:col>107</xdr:col>
      <xdr:colOff>101600</xdr:colOff>
      <xdr:row>37</xdr:row>
      <xdr:rowOff>108204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124731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28321</xdr:rowOff>
    </xdr:from>
    <xdr:to>
      <xdr:col>102</xdr:col>
      <xdr:colOff>165100</xdr:colOff>
      <xdr:row>37</xdr:row>
      <xdr:rowOff>129921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146448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14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106045</xdr:rowOff>
    </xdr:from>
    <xdr:to>
      <xdr:col>98</xdr:col>
      <xdr:colOff>38100</xdr:colOff>
      <xdr:row>38</xdr:row>
      <xdr:rowOff>36195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27322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23212</xdr:rowOff>
    </xdr:from>
    <xdr:to>
      <xdr:col>116</xdr:col>
      <xdr:colOff>63500</xdr:colOff>
      <xdr:row>58</xdr:row>
      <xdr:rowOff>54906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67312"/>
          <a:ext cx="838200" cy="3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47096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91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23212</xdr:rowOff>
    </xdr:from>
    <xdr:to>
      <xdr:col>111</xdr:col>
      <xdr:colOff>177800</xdr:colOff>
      <xdr:row>58</xdr:row>
      <xdr:rowOff>30886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67312"/>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37250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14215</xdr:rowOff>
    </xdr:from>
    <xdr:to>
      <xdr:col>107</xdr:col>
      <xdr:colOff>50800</xdr:colOff>
      <xdr:row>58</xdr:row>
      <xdr:rowOff>30886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58315"/>
          <a:ext cx="8890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31486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166136</xdr:rowOff>
    </xdr:from>
    <xdr:to>
      <xdr:col>102</xdr:col>
      <xdr:colOff>114300</xdr:colOff>
      <xdr:row>58</xdr:row>
      <xdr:rowOff>14215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38786"/>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4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2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4106</xdr:rowOff>
    </xdr:from>
    <xdr:to>
      <xdr:col>116</xdr:col>
      <xdr:colOff>114300</xdr:colOff>
      <xdr:row>58</xdr:row>
      <xdr:rowOff>105706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4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26983</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9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143862</xdr:rowOff>
    </xdr:from>
    <xdr:to>
      <xdr:col>112</xdr:col>
      <xdr:colOff>38100</xdr:colOff>
      <xdr:row>58</xdr:row>
      <xdr:rowOff>74012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1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90539</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9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151536</xdr:rowOff>
    </xdr:from>
    <xdr:to>
      <xdr:col>107</xdr:col>
      <xdr:colOff>101600</xdr:colOff>
      <xdr:row>58</xdr:row>
      <xdr:rowOff>81686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98213</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134865</xdr:rowOff>
    </xdr:from>
    <xdr:to>
      <xdr:col>102</xdr:col>
      <xdr:colOff>165100</xdr:colOff>
      <xdr:row>58</xdr:row>
      <xdr:rowOff>65015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0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81542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8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115336</xdr:rowOff>
    </xdr:from>
    <xdr:to>
      <xdr:col>98</xdr:col>
      <xdr:colOff>38100</xdr:colOff>
      <xdr:row>58</xdr:row>
      <xdr:rowOff>45486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62013</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6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97599</xdr:rowOff>
    </xdr:from>
    <xdr:to>
      <xdr:col>116</xdr:col>
      <xdr:colOff>63500</xdr:colOff>
      <xdr:row>73</xdr:row>
      <xdr:rowOff>117983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13449"/>
          <a:ext cx="8382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69596</xdr:rowOff>
    </xdr:from>
    <xdr:to>
      <xdr:col>111</xdr:col>
      <xdr:colOff>177800</xdr:colOff>
      <xdr:row>73</xdr:row>
      <xdr:rowOff>97599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585446"/>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69596</xdr:rowOff>
    </xdr:from>
    <xdr:to>
      <xdr:col>107</xdr:col>
      <xdr:colOff>50800</xdr:colOff>
      <xdr:row>73</xdr:row>
      <xdr:rowOff>165112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85446"/>
          <a:ext cx="889000" cy="9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165112</xdr:rowOff>
    </xdr:from>
    <xdr:to>
      <xdr:col>102</xdr:col>
      <xdr:colOff>114300</xdr:colOff>
      <xdr:row>74</xdr:row>
      <xdr:rowOff>13132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80962"/>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152557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67183</xdr:rowOff>
    </xdr:from>
    <xdr:to>
      <xdr:col>116</xdr:col>
      <xdr:colOff>114300</xdr:colOff>
      <xdr:row>73</xdr:row>
      <xdr:rowOff>168783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90060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3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46799</xdr:rowOff>
    </xdr:from>
    <xdr:to>
      <xdr:col>112</xdr:col>
      <xdr:colOff>38100</xdr:colOff>
      <xdr:row>73</xdr:row>
      <xdr:rowOff>148399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164926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18796</xdr:rowOff>
    </xdr:from>
    <xdr:to>
      <xdr:col>107</xdr:col>
      <xdr:colOff>101600</xdr:colOff>
      <xdr:row>73</xdr:row>
      <xdr:rowOff>120396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136923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114312</xdr:rowOff>
    </xdr:from>
    <xdr:to>
      <xdr:col>102</xdr:col>
      <xdr:colOff>165100</xdr:colOff>
      <xdr:row>74</xdr:row>
      <xdr:rowOff>44462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60989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133782</xdr:rowOff>
    </xdr:from>
    <xdr:to>
      <xdr:col>98</xdr:col>
      <xdr:colOff>38100</xdr:colOff>
      <xdr:row>74</xdr:row>
      <xdr:rowOff>63932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4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80459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2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614,173</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84,074</a:t>
          </a:r>
          <a:r>
            <a:rPr kumimoji="1" lang="ja-JP" altLang="en-US" sz="1100">
              <a:latin typeface="ＭＳ Ｐゴシック" panose="020B0600070205080204" pitchFamily="50" charset="-128"/>
              <a:ea typeface="ＭＳ Ｐゴシック" panose="020B0600070205080204" pitchFamily="50" charset="-128"/>
            </a:rPr>
            <a:t>円増となっている。これは、補助費において新型コロナウイルス感染症への対応として各種給付金事業等を実施したためである。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その他主な構成項目である扶助費は、住民一人当た</a:t>
          </a:r>
          <a:r>
            <a:rPr kumimoji="1" lang="en-US" altLang="ja-JP" sz="1100">
              <a:latin typeface="ＭＳ Ｐゴシック" panose="020B0600070205080204" pitchFamily="50" charset="-128"/>
              <a:ea typeface="ＭＳ Ｐゴシック" panose="020B0600070205080204" pitchFamily="50" charset="-128"/>
            </a:rPr>
            <a:t>139,136</a:t>
          </a:r>
          <a:r>
            <a:rPr kumimoji="1" lang="ja-JP" altLang="en-US" sz="1100">
              <a:latin typeface="ＭＳ Ｐゴシック" panose="020B0600070205080204" pitchFamily="50" charset="-128"/>
              <a:ea typeface="ＭＳ Ｐゴシック" panose="020B0600070205080204" pitchFamily="50" charset="-128"/>
            </a:rPr>
            <a:t>円となっており、少子高齢社会の到来による社会保障関連経費の増加により、全国平均、類団平均よりも高い水準で推移している。令和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年度は新型コロナウイルス感染症対応の子育て世帯への給付金事業などが増加要因である。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79,272</a:t>
          </a:r>
          <a:r>
            <a:rPr kumimoji="1" lang="ja-JP" altLang="en-US" sz="11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人当たり職員数が多い（佐世保市</a:t>
          </a:r>
          <a:r>
            <a:rPr kumimoji="1" lang="en-US" altLang="ja-JP" sz="1100">
              <a:latin typeface="ＭＳ Ｐゴシック" panose="020B0600070205080204" pitchFamily="50" charset="-128"/>
              <a:ea typeface="ＭＳ Ｐゴシック" panose="020B0600070205080204" pitchFamily="50" charset="-128"/>
            </a:rPr>
            <a:t>8.53</a:t>
          </a:r>
          <a:r>
            <a:rPr kumimoji="1" lang="ja-JP" altLang="en-US" sz="1100">
              <a:latin typeface="ＭＳ Ｐゴシック" panose="020B0600070205080204" pitchFamily="50" charset="-128"/>
              <a:ea typeface="ＭＳ Ｐゴシック" panose="020B0600070205080204" pitchFamily="50" charset="-128"/>
            </a:rPr>
            <a:t>人　類似団体</a:t>
          </a:r>
          <a:r>
            <a:rPr kumimoji="1" lang="en-US" altLang="ja-JP" sz="1100">
              <a:latin typeface="ＭＳ Ｐゴシック" panose="020B0600070205080204" pitchFamily="50" charset="-128"/>
              <a:ea typeface="ＭＳ Ｐゴシック" panose="020B0600070205080204" pitchFamily="50" charset="-128"/>
            </a:rPr>
            <a:t>6.37</a:t>
          </a:r>
          <a:r>
            <a:rPr kumimoji="1" lang="ja-JP" altLang="en-US" sz="1100">
              <a:latin typeface="ＭＳ Ｐゴシック" panose="020B0600070205080204" pitchFamily="50" charset="-128"/>
              <a:ea typeface="ＭＳ Ｐゴシック" panose="020B0600070205080204" pitchFamily="50" charset="-128"/>
            </a:rPr>
            <a:t>人）ことなどが要因である。経年比較では会計年度任用職員制度導入により、増となっている。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68,898</a:t>
          </a:r>
          <a:r>
            <a:rPr kumimoji="1" lang="ja-JP" altLang="en-US" sz="11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商工費、農林水産業費及び衛生費において人口一人当たり決算額が多いことが要因である。経年比較では、小中学校において一人一台ＰＣ端末を整備したことや、新型コロナウイルス感染症対応の給付金事務経費により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42,638</a:t>
          </a:r>
          <a:r>
            <a:rPr kumimoji="1" lang="ja-JP" altLang="en-US" sz="1100">
              <a:latin typeface="ＭＳ Ｐゴシック" panose="020B0600070205080204" pitchFamily="50" charset="-128"/>
              <a:ea typeface="ＭＳ Ｐゴシック" panose="020B0600070205080204" pitchFamily="50" charset="-128"/>
            </a:rPr>
            <a:t>円となっており、県平均を下回っているものの全国平均及び類似団体と比較して一人当たりコストが高い状況となっている。令和元年度は一時的に起債を発行する大型事業を行ったため、市債発行額を元金償還金の範囲内とする基本方針を継続するとともに、今後の推移を注視していく。</a:t>
          </a:r>
        </a:p>
        <a:p>
          <a:r>
            <a:rPr kumimoji="1" lang="ja-JP" altLang="en-US" sz="1100">
              <a:latin typeface="ＭＳ Ｐゴシック" panose="020B0600070205080204" pitchFamily="50" charset="-128"/>
              <a:ea typeface="ＭＳ Ｐゴシック" panose="020B0600070205080204" pitchFamily="50" charset="-128"/>
            </a:rPr>
            <a:t>普通建設事業費（更新整備）は住民一人当たり</a:t>
          </a:r>
          <a:r>
            <a:rPr kumimoji="1" lang="en-US" altLang="ja-JP" sz="1100">
              <a:latin typeface="ＭＳ Ｐゴシック" panose="020B0600070205080204" pitchFamily="50" charset="-128"/>
              <a:ea typeface="ＭＳ Ｐゴシック" panose="020B0600070205080204" pitchFamily="50" charset="-128"/>
            </a:rPr>
            <a:t>36,197</a:t>
          </a:r>
          <a:r>
            <a:rPr kumimoji="1" lang="ja-JP" altLang="en-US" sz="1100">
              <a:latin typeface="ＭＳ Ｐゴシック" panose="020B0600070205080204" pitchFamily="50" charset="-128"/>
              <a:ea typeface="ＭＳ Ｐゴシック" panose="020B0600070205080204" pitchFamily="50" charset="-128"/>
            </a:rPr>
            <a:t>円となっており、全国平均、類似団体より高く、県平均と比べると低い状況となっている。令和元年度から減少した要因は、新西部クリーンセンター（ごみ処理施設）の更新や、学校空調設備の整備が終了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246,441
244,593
426.01
157,063,195
151,357,527
4,631,981
60,375,435
108,166,883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113792</xdr:rowOff>
    </xdr:from>
    <xdr:to>
      <xdr:col>24</xdr:col>
      <xdr:colOff>63500</xdr:colOff>
      <xdr:row>34</xdr:row>
      <xdr:rowOff>5588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71642"/>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113792</xdr:rowOff>
    </xdr:from>
    <xdr:to>
      <xdr:col>19</xdr:col>
      <xdr:colOff>177800</xdr:colOff>
      <xdr:row>33</xdr:row>
      <xdr:rowOff>140462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7164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122936</xdr:rowOff>
    </xdr:from>
    <xdr:to>
      <xdr:col>15</xdr:col>
      <xdr:colOff>50800</xdr:colOff>
      <xdr:row>33</xdr:row>
      <xdr:rowOff>140462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8078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122936</xdr:rowOff>
    </xdr:from>
    <xdr:to>
      <xdr:col>10</xdr:col>
      <xdr:colOff>114300</xdr:colOff>
      <xdr:row>33</xdr:row>
      <xdr:rowOff>135128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8078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126238</xdr:rowOff>
    </xdr:from>
    <xdr:to>
      <xdr:col>24</xdr:col>
      <xdr:colOff>114300</xdr:colOff>
      <xdr:row>34</xdr:row>
      <xdr:rowOff>56388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149115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62992</xdr:rowOff>
    </xdr:from>
    <xdr:to>
      <xdr:col>20</xdr:col>
      <xdr:colOff>38100</xdr:colOff>
      <xdr:row>33</xdr:row>
      <xdr:rowOff>164592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9669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89662</xdr:rowOff>
    </xdr:from>
    <xdr:to>
      <xdr:col>15</xdr:col>
      <xdr:colOff>101600</xdr:colOff>
      <xdr:row>34</xdr:row>
      <xdr:rowOff>19812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36339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72136</xdr:rowOff>
    </xdr:from>
    <xdr:to>
      <xdr:col>10</xdr:col>
      <xdr:colOff>165100</xdr:colOff>
      <xdr:row>34</xdr:row>
      <xdr:rowOff>2286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18813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84328</xdr:rowOff>
    </xdr:from>
    <xdr:to>
      <xdr:col>6</xdr:col>
      <xdr:colOff>38100</xdr:colOff>
      <xdr:row>34</xdr:row>
      <xdr:rowOff>14478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31005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107555</xdr:rowOff>
    </xdr:from>
    <xdr:to>
      <xdr:col>24</xdr:col>
      <xdr:colOff>63500</xdr:colOff>
      <xdr:row>57</xdr:row>
      <xdr:rowOff>157291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851505"/>
          <a:ext cx="838200" cy="107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157291</xdr:rowOff>
    </xdr:from>
    <xdr:to>
      <xdr:col>19</xdr:col>
      <xdr:colOff>177800</xdr:colOff>
      <xdr:row>58</xdr:row>
      <xdr:rowOff>36743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29941"/>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16713</xdr:rowOff>
    </xdr:from>
    <xdr:to>
      <xdr:col>15</xdr:col>
      <xdr:colOff>50800</xdr:colOff>
      <xdr:row>58</xdr:row>
      <xdr:rowOff>36743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60813"/>
          <a:ext cx="8890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78398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2964</xdr:rowOff>
    </xdr:from>
    <xdr:to>
      <xdr:col>10</xdr:col>
      <xdr:colOff>114300</xdr:colOff>
      <xdr:row>58</xdr:row>
      <xdr:rowOff>16713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947064"/>
          <a:ext cx="889000" cy="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87575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2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56755</xdr:rowOff>
    </xdr:from>
    <xdr:to>
      <xdr:col>24</xdr:col>
      <xdr:colOff>114300</xdr:colOff>
      <xdr:row>51</xdr:row>
      <xdr:rowOff>158355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8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79632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65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106491</xdr:rowOff>
    </xdr:from>
    <xdr:to>
      <xdr:col>20</xdr:col>
      <xdr:colOff>38100</xdr:colOff>
      <xdr:row>58</xdr:row>
      <xdr:rowOff>36641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7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53168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5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157393</xdr:rowOff>
    </xdr:from>
    <xdr:to>
      <xdr:col>15</xdr:col>
      <xdr:colOff>101600</xdr:colOff>
      <xdr:row>58</xdr:row>
      <xdr:rowOff>87543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104070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137363</xdr:rowOff>
    </xdr:from>
    <xdr:to>
      <xdr:col>10</xdr:col>
      <xdr:colOff>165100</xdr:colOff>
      <xdr:row>58</xdr:row>
      <xdr:rowOff>67513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84040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123614</xdr:rowOff>
    </xdr:from>
    <xdr:to>
      <xdr:col>6</xdr:col>
      <xdr:colOff>38100</xdr:colOff>
      <xdr:row>58</xdr:row>
      <xdr:rowOff>53764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70291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67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144914</xdr:rowOff>
    </xdr:from>
    <xdr:to>
      <xdr:col>24</xdr:col>
      <xdr:colOff>63500</xdr:colOff>
      <xdr:row>75</xdr:row>
      <xdr:rowOff>19402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32214"/>
          <a:ext cx="838200" cy="4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19402</xdr:rowOff>
    </xdr:from>
    <xdr:to>
      <xdr:col>19</xdr:col>
      <xdr:colOff>177800</xdr:colOff>
      <xdr:row>75</xdr:row>
      <xdr:rowOff>127704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878152"/>
          <a:ext cx="889000" cy="10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111179</xdr:rowOff>
    </xdr:from>
    <xdr:to>
      <xdr:col>15</xdr:col>
      <xdr:colOff>50800</xdr:colOff>
      <xdr:row>75</xdr:row>
      <xdr:rowOff>127704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969929"/>
          <a:ext cx="8890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111179</xdr:rowOff>
    </xdr:from>
    <xdr:to>
      <xdr:col>10</xdr:col>
      <xdr:colOff>114300</xdr:colOff>
      <xdr:row>75</xdr:row>
      <xdr:rowOff>135541</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969929"/>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21302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94114</xdr:rowOff>
    </xdr:from>
    <xdr:to>
      <xdr:col>24</xdr:col>
      <xdr:colOff>114300</xdr:colOff>
      <xdr:row>75</xdr:row>
      <xdr:rowOff>24264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7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116991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63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140052</xdr:rowOff>
    </xdr:from>
    <xdr:to>
      <xdr:col>20</xdr:col>
      <xdr:colOff>38100</xdr:colOff>
      <xdr:row>75</xdr:row>
      <xdr:rowOff>70202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82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86729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60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76904</xdr:rowOff>
    </xdr:from>
    <xdr:to>
      <xdr:col>15</xdr:col>
      <xdr:colOff>101600</xdr:colOff>
      <xdr:row>76</xdr:row>
      <xdr:rowOff>7054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23581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1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60379</xdr:rowOff>
    </xdr:from>
    <xdr:to>
      <xdr:col>10</xdr:col>
      <xdr:colOff>165100</xdr:colOff>
      <xdr:row>75</xdr:row>
      <xdr:rowOff>161979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1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7056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69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84741</xdr:rowOff>
    </xdr:from>
    <xdr:to>
      <xdr:col>6</xdr:col>
      <xdr:colOff>38100</xdr:colOff>
      <xdr:row>76</xdr:row>
      <xdr:rowOff>14892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9434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31418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71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7821</xdr:rowOff>
    </xdr:from>
    <xdr:to>
      <xdr:col>24</xdr:col>
      <xdr:colOff>62865</xdr:colOff>
      <xdr:row>98</xdr:row>
      <xdr:rowOff>62959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81221"/>
          <a:ext cx="1270" cy="1083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66786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62959</xdr:rowOff>
    </xdr:from>
    <xdr:to>
      <xdr:col>24</xdr:col>
      <xdr:colOff>152400</xdr:colOff>
      <xdr:row>98</xdr:row>
      <xdr:rowOff>62959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6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125948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5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7821</xdr:rowOff>
    </xdr:from>
    <xdr:to>
      <xdr:col>24</xdr:col>
      <xdr:colOff>152400</xdr:colOff>
      <xdr:row>92</xdr:row>
      <xdr:rowOff>7821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8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92677</xdr:rowOff>
    </xdr:from>
    <xdr:to>
      <xdr:col>24</xdr:col>
      <xdr:colOff>63500</xdr:colOff>
      <xdr:row>96</xdr:row>
      <xdr:rowOff>36464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694627"/>
          <a:ext cx="838200" cy="80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52422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73995</xdr:rowOff>
    </xdr:from>
    <xdr:to>
      <xdr:col>24</xdr:col>
      <xdr:colOff>114300</xdr:colOff>
      <xdr:row>97</xdr:row>
      <xdr:rowOff>4145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92677</xdr:rowOff>
    </xdr:from>
    <xdr:to>
      <xdr:col>19</xdr:col>
      <xdr:colOff>177800</xdr:colOff>
      <xdr:row>94</xdr:row>
      <xdr:rowOff>129939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5694627"/>
          <a:ext cx="889000" cy="55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89929</xdr:rowOff>
    </xdr:from>
    <xdr:to>
      <xdr:col>20</xdr:col>
      <xdr:colOff>38100</xdr:colOff>
      <xdr:row>97</xdr:row>
      <xdr:rowOff>20079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11206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129939</xdr:rowOff>
    </xdr:from>
    <xdr:to>
      <xdr:col>15</xdr:col>
      <xdr:colOff>50800</xdr:colOff>
      <xdr:row>95</xdr:row>
      <xdr:rowOff>146146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246239"/>
          <a:ext cx="889000" cy="18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105200</xdr:rowOff>
    </xdr:from>
    <xdr:to>
      <xdr:col>15</xdr:col>
      <xdr:colOff>101600</xdr:colOff>
      <xdr:row>97</xdr:row>
      <xdr:rowOff>35350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26477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146146</xdr:rowOff>
    </xdr:from>
    <xdr:to>
      <xdr:col>10</xdr:col>
      <xdr:colOff>114300</xdr:colOff>
      <xdr:row>95</xdr:row>
      <xdr:rowOff>162034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43389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146918</xdr:rowOff>
    </xdr:from>
    <xdr:to>
      <xdr:col>10</xdr:col>
      <xdr:colOff>165100</xdr:colOff>
      <xdr:row>97</xdr:row>
      <xdr:rowOff>77068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68195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146416</xdr:rowOff>
    </xdr:from>
    <xdr:to>
      <xdr:col>6</xdr:col>
      <xdr:colOff>38100</xdr:colOff>
      <xdr:row>97</xdr:row>
      <xdr:rowOff>76566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67693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157114</xdr:rowOff>
    </xdr:from>
    <xdr:to>
      <xdr:col>24</xdr:col>
      <xdr:colOff>114300</xdr:colOff>
      <xdr:row>96</xdr:row>
      <xdr:rowOff>87264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4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8541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9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41877</xdr:rowOff>
    </xdr:from>
    <xdr:to>
      <xdr:col>20</xdr:col>
      <xdr:colOff>38100</xdr:colOff>
      <xdr:row>91</xdr:row>
      <xdr:rowOff>143477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6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160004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41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79139</xdr:rowOff>
    </xdr:from>
    <xdr:to>
      <xdr:col>15</xdr:col>
      <xdr:colOff>101600</xdr:colOff>
      <xdr:row>95</xdr:row>
      <xdr:rowOff>9289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1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25816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9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95346</xdr:rowOff>
    </xdr:from>
    <xdr:to>
      <xdr:col>10</xdr:col>
      <xdr:colOff>165100</xdr:colOff>
      <xdr:row>96</xdr:row>
      <xdr:rowOff>25496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3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42023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111234</xdr:rowOff>
    </xdr:from>
    <xdr:to>
      <xdr:col>6</xdr:col>
      <xdr:colOff>38100</xdr:colOff>
      <xdr:row>96</xdr:row>
      <xdr:rowOff>41384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3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57911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1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xdr:rowOff>
    </xdr:from>
    <xdr:to>
      <xdr:col>55</xdr:col>
      <xdr:colOff>0</xdr:colOff>
      <xdr:row>38</xdr:row>
      <xdr:rowOff>13056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18554"/>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xdr:rowOff>
    </xdr:from>
    <xdr:to>
      <xdr:col>50</xdr:col>
      <xdr:colOff>114300</xdr:colOff>
      <xdr:row>38</xdr:row>
      <xdr:rowOff>3454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162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168504</xdr:rowOff>
    </xdr:from>
    <xdr:to>
      <xdr:col>45</xdr:col>
      <xdr:colOff>177800</xdr:colOff>
      <xdr:row>38</xdr:row>
      <xdr:rowOff>1168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1215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168504</xdr:rowOff>
    </xdr:from>
    <xdr:to>
      <xdr:col>41</xdr:col>
      <xdr:colOff>50800</xdr:colOff>
      <xdr:row>38</xdr:row>
      <xdr:rowOff>9398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1215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48633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92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124104</xdr:rowOff>
    </xdr:from>
    <xdr:to>
      <xdr:col>50</xdr:col>
      <xdr:colOff>165100</xdr:colOff>
      <xdr:row>38</xdr:row>
      <xdr:rowOff>54254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45381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121819</xdr:rowOff>
    </xdr:from>
    <xdr:to>
      <xdr:col>46</xdr:col>
      <xdr:colOff>38100</xdr:colOff>
      <xdr:row>38</xdr:row>
      <xdr:rowOff>51969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43095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5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117704</xdr:rowOff>
    </xdr:from>
    <xdr:to>
      <xdr:col>41</xdr:col>
      <xdr:colOff>101600</xdr:colOff>
      <xdr:row>38</xdr:row>
      <xdr:rowOff>47854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38981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130048</xdr:rowOff>
    </xdr:from>
    <xdr:to>
      <xdr:col>36</xdr:col>
      <xdr:colOff>165100</xdr:colOff>
      <xdr:row>38</xdr:row>
      <xdr:rowOff>60198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51325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73292</xdr:rowOff>
    </xdr:from>
    <xdr:to>
      <xdr:col>55</xdr:col>
      <xdr:colOff>0</xdr:colOff>
      <xdr:row>55</xdr:row>
      <xdr:rowOff>27572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331592"/>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143851</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73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25171</xdr:rowOff>
    </xdr:from>
    <xdr:to>
      <xdr:col>50</xdr:col>
      <xdr:colOff>114300</xdr:colOff>
      <xdr:row>55</xdr:row>
      <xdr:rowOff>27572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54921"/>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103846</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17342</xdr:rowOff>
    </xdr:from>
    <xdr:to>
      <xdr:col>45</xdr:col>
      <xdr:colOff>177800</xdr:colOff>
      <xdr:row>55</xdr:row>
      <xdr:rowOff>25171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47092"/>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107275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6826</xdr:rowOff>
    </xdr:from>
    <xdr:to>
      <xdr:col>41</xdr:col>
      <xdr:colOff>50800</xdr:colOff>
      <xdr:row>55</xdr:row>
      <xdr:rowOff>17342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3657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133221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124020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22492</xdr:rowOff>
    </xdr:from>
    <xdr:to>
      <xdr:col>55</xdr:col>
      <xdr:colOff>50800</xdr:colOff>
      <xdr:row>54</xdr:row>
      <xdr:rowOff>124092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45369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3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148222</xdr:rowOff>
    </xdr:from>
    <xdr:to>
      <xdr:col>50</xdr:col>
      <xdr:colOff>165100</xdr:colOff>
      <xdr:row>55</xdr:row>
      <xdr:rowOff>78372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94899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18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145821</xdr:rowOff>
    </xdr:from>
    <xdr:to>
      <xdr:col>46</xdr:col>
      <xdr:colOff>38100</xdr:colOff>
      <xdr:row>55</xdr:row>
      <xdr:rowOff>75971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0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92498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17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137992</xdr:rowOff>
    </xdr:from>
    <xdr:to>
      <xdr:col>41</xdr:col>
      <xdr:colOff>101600</xdr:colOff>
      <xdr:row>55</xdr:row>
      <xdr:rowOff>68142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84669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17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127476</xdr:rowOff>
    </xdr:from>
    <xdr:to>
      <xdr:col>36</xdr:col>
      <xdr:colOff>165100</xdr:colOff>
      <xdr:row>55</xdr:row>
      <xdr:rowOff>57626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74153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16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16497</xdr:rowOff>
    </xdr:from>
    <xdr:to>
      <xdr:col>55</xdr:col>
      <xdr:colOff>0</xdr:colOff>
      <xdr:row>77</xdr:row>
      <xdr:rowOff>17069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46697"/>
          <a:ext cx="838200" cy="17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17069</xdr:rowOff>
    </xdr:from>
    <xdr:to>
      <xdr:col>50</xdr:col>
      <xdr:colOff>114300</xdr:colOff>
      <xdr:row>77</xdr:row>
      <xdr:rowOff>18695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18719"/>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12903</xdr:rowOff>
    </xdr:from>
    <xdr:to>
      <xdr:col>45</xdr:col>
      <xdr:colOff>177800</xdr:colOff>
      <xdr:row>77</xdr:row>
      <xdr:rowOff>18695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14553"/>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163334</xdr:rowOff>
    </xdr:from>
    <xdr:to>
      <xdr:col>41</xdr:col>
      <xdr:colOff>50800</xdr:colOff>
      <xdr:row>77</xdr:row>
      <xdr:rowOff>12903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93534"/>
          <a:ext cx="889000" cy="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122190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115295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137147</xdr:rowOff>
    </xdr:from>
    <xdr:to>
      <xdr:col>55</xdr:col>
      <xdr:colOff>50800</xdr:colOff>
      <xdr:row>76</xdr:row>
      <xdr:rowOff>67298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95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160024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4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137719</xdr:rowOff>
    </xdr:from>
    <xdr:to>
      <xdr:col>50</xdr:col>
      <xdr:colOff>165100</xdr:colOff>
      <xdr:row>77</xdr:row>
      <xdr:rowOff>67869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84396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139345</xdr:rowOff>
    </xdr:from>
    <xdr:to>
      <xdr:col>46</xdr:col>
      <xdr:colOff>38100</xdr:colOff>
      <xdr:row>77</xdr:row>
      <xdr:rowOff>69495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86021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133553</xdr:rowOff>
    </xdr:from>
    <xdr:to>
      <xdr:col>41</xdr:col>
      <xdr:colOff>101600</xdr:colOff>
      <xdr:row>77</xdr:row>
      <xdr:rowOff>63703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6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80230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3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112534</xdr:rowOff>
    </xdr:from>
    <xdr:to>
      <xdr:col>36</xdr:col>
      <xdr:colOff>165100</xdr:colOff>
      <xdr:row>77</xdr:row>
      <xdr:rowOff>42684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4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59212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1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150864</xdr:rowOff>
    </xdr:from>
    <xdr:to>
      <xdr:col>55</xdr:col>
      <xdr:colOff>0</xdr:colOff>
      <xdr:row>96</xdr:row>
      <xdr:rowOff>6922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38614"/>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6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150864</xdr:rowOff>
    </xdr:from>
    <xdr:to>
      <xdr:col>50</xdr:col>
      <xdr:colOff>114300</xdr:colOff>
      <xdr:row>96</xdr:row>
      <xdr:rowOff>464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38614"/>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464</xdr:rowOff>
    </xdr:from>
    <xdr:to>
      <xdr:col>45</xdr:col>
      <xdr:colOff>177800</xdr:colOff>
      <xdr:row>96</xdr:row>
      <xdr:rowOff>20865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59664"/>
          <a:ext cx="8890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20865</xdr:rowOff>
    </xdr:from>
    <xdr:to>
      <xdr:col>41</xdr:col>
      <xdr:colOff>50800</xdr:colOff>
      <xdr:row>96</xdr:row>
      <xdr:rowOff>159702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80065"/>
          <a:ext cx="889000" cy="13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127572</xdr:rowOff>
    </xdr:from>
    <xdr:to>
      <xdr:col>55</xdr:col>
      <xdr:colOff>50800</xdr:colOff>
      <xdr:row>96</xdr:row>
      <xdr:rowOff>57722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150449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100064</xdr:rowOff>
    </xdr:from>
    <xdr:to>
      <xdr:col>50</xdr:col>
      <xdr:colOff>165100</xdr:colOff>
      <xdr:row>96</xdr:row>
      <xdr:rowOff>30214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46741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121114</xdr:rowOff>
    </xdr:from>
    <xdr:to>
      <xdr:col>46</xdr:col>
      <xdr:colOff>38100</xdr:colOff>
      <xdr:row>96</xdr:row>
      <xdr:rowOff>51264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67791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141515</xdr:rowOff>
    </xdr:from>
    <xdr:to>
      <xdr:col>41</xdr:col>
      <xdr:colOff>101600</xdr:colOff>
      <xdr:row>96</xdr:row>
      <xdr:rowOff>71665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88192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108902</xdr:rowOff>
    </xdr:from>
    <xdr:to>
      <xdr:col>36</xdr:col>
      <xdr:colOff>165100</xdr:colOff>
      <xdr:row>97</xdr:row>
      <xdr:rowOff>39052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30179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6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56098</xdr:rowOff>
    </xdr:from>
    <xdr:to>
      <xdr:col>85</xdr:col>
      <xdr:colOff>127000</xdr:colOff>
      <xdr:row>35</xdr:row>
      <xdr:rowOff>44341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371048"/>
          <a:ext cx="838200" cy="67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44341</xdr:rowOff>
    </xdr:from>
    <xdr:to>
      <xdr:col>81</xdr:col>
      <xdr:colOff>50800</xdr:colOff>
      <xdr:row>36</xdr:row>
      <xdr:rowOff>55009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045091"/>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125457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102798</xdr:rowOff>
    </xdr:from>
    <xdr:to>
      <xdr:col>76</xdr:col>
      <xdr:colOff>114300</xdr:colOff>
      <xdr:row>36</xdr:row>
      <xdr:rowOff>55009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103548"/>
          <a:ext cx="889000" cy="1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102798</xdr:rowOff>
    </xdr:from>
    <xdr:to>
      <xdr:col>71</xdr:col>
      <xdr:colOff>177800</xdr:colOff>
      <xdr:row>36</xdr:row>
      <xdr:rowOff>39660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103548"/>
          <a:ext cx="889000" cy="1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10503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5298</xdr:rowOff>
    </xdr:from>
    <xdr:to>
      <xdr:col>85</xdr:col>
      <xdr:colOff>177800</xdr:colOff>
      <xdr:row>31</xdr:row>
      <xdr:rowOff>106898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3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129775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2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164991</xdr:rowOff>
    </xdr:from>
    <xdr:to>
      <xdr:col>81</xdr:col>
      <xdr:colOff>101600</xdr:colOff>
      <xdr:row>35</xdr:row>
      <xdr:rowOff>95141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111668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76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4209</xdr:rowOff>
    </xdr:from>
    <xdr:to>
      <xdr:col>76</xdr:col>
      <xdr:colOff>165100</xdr:colOff>
      <xdr:row>36</xdr:row>
      <xdr:rowOff>105809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122336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51998</xdr:rowOff>
    </xdr:from>
    <xdr:to>
      <xdr:col>72</xdr:col>
      <xdr:colOff>38100</xdr:colOff>
      <xdr:row>35</xdr:row>
      <xdr:rowOff>153598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170125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160310</xdr:rowOff>
    </xdr:from>
    <xdr:to>
      <xdr:col>67</xdr:col>
      <xdr:colOff>101600</xdr:colOff>
      <xdr:row>36</xdr:row>
      <xdr:rowOff>90460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106987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3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80378</xdr:rowOff>
    </xdr:from>
    <xdr:to>
      <xdr:col>85</xdr:col>
      <xdr:colOff>127000</xdr:colOff>
      <xdr:row>55</xdr:row>
      <xdr:rowOff>5626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167228"/>
          <a:ext cx="838200" cy="2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80378</xdr:rowOff>
    </xdr:from>
    <xdr:to>
      <xdr:col>81</xdr:col>
      <xdr:colOff>50800</xdr:colOff>
      <xdr:row>57</xdr:row>
      <xdr:rowOff>32068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167228"/>
          <a:ext cx="889000" cy="6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43439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61061</xdr:rowOff>
    </xdr:from>
    <xdr:to>
      <xdr:col>76</xdr:col>
      <xdr:colOff>114300</xdr:colOff>
      <xdr:row>57</xdr:row>
      <xdr:rowOff>32068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62261"/>
          <a:ext cx="889000" cy="14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61061</xdr:rowOff>
    </xdr:from>
    <xdr:to>
      <xdr:col>71</xdr:col>
      <xdr:colOff>177800</xdr:colOff>
      <xdr:row>57</xdr:row>
      <xdr:rowOff>77674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62261"/>
          <a:ext cx="889000" cy="18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164672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126276</xdr:rowOff>
    </xdr:from>
    <xdr:to>
      <xdr:col>85</xdr:col>
      <xdr:colOff>177800</xdr:colOff>
      <xdr:row>55</xdr:row>
      <xdr:rowOff>56426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149153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2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29578</xdr:rowOff>
    </xdr:from>
    <xdr:to>
      <xdr:col>81</xdr:col>
      <xdr:colOff>101600</xdr:colOff>
      <xdr:row>53</xdr:row>
      <xdr:rowOff>131178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11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147705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8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152718</xdr:rowOff>
    </xdr:from>
    <xdr:to>
      <xdr:col>76</xdr:col>
      <xdr:colOff>165100</xdr:colOff>
      <xdr:row>57</xdr:row>
      <xdr:rowOff>82868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4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10261</xdr:rowOff>
    </xdr:from>
    <xdr:to>
      <xdr:col>72</xdr:col>
      <xdr:colOff>38100</xdr:colOff>
      <xdr:row>56</xdr:row>
      <xdr:rowOff>111861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128388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26874</xdr:rowOff>
    </xdr:from>
    <xdr:to>
      <xdr:col>67</xdr:col>
      <xdr:colOff>101600</xdr:colOff>
      <xdr:row>57</xdr:row>
      <xdr:rowOff>128474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9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119601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9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101695</xdr:rowOff>
    </xdr:from>
    <xdr:to>
      <xdr:col>85</xdr:col>
      <xdr:colOff>127000</xdr:colOff>
      <xdr:row>78</xdr:row>
      <xdr:rowOff>170617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74795"/>
          <a:ext cx="838200" cy="6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86416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59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170617</xdr:rowOff>
    </xdr:from>
    <xdr:to>
      <xdr:col>81</xdr:col>
      <xdr:colOff>50800</xdr:colOff>
      <xdr:row>79</xdr:row>
      <xdr:rowOff>21610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43717"/>
          <a:ext cx="889000" cy="2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21610</xdr:rowOff>
    </xdr:from>
    <xdr:to>
      <xdr:col>76</xdr:col>
      <xdr:colOff>114300</xdr:colOff>
      <xdr:row>79</xdr:row>
      <xdr:rowOff>27553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6616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11379</xdr:rowOff>
    </xdr:from>
    <xdr:to>
      <xdr:col>71</xdr:col>
      <xdr:colOff>177800</xdr:colOff>
      <xdr:row>79</xdr:row>
      <xdr:rowOff>27553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55929"/>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60335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50895</xdr:rowOff>
    </xdr:from>
    <xdr:to>
      <xdr:col>85</xdr:col>
      <xdr:colOff>177800</xdr:colOff>
      <xdr:row>78</xdr:row>
      <xdr:rowOff>152495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10272</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119817</xdr:rowOff>
    </xdr:from>
    <xdr:to>
      <xdr:col>81</xdr:col>
      <xdr:colOff>101600</xdr:colOff>
      <xdr:row>79</xdr:row>
      <xdr:rowOff>49967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41094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58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142260</xdr:rowOff>
    </xdr:from>
    <xdr:to>
      <xdr:col>76</xdr:col>
      <xdr:colOff>165100</xdr:colOff>
      <xdr:row>79</xdr:row>
      <xdr:rowOff>72410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63537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0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148203</xdr:rowOff>
    </xdr:from>
    <xdr:to>
      <xdr:col>72</xdr:col>
      <xdr:colOff>38100</xdr:colOff>
      <xdr:row>79</xdr:row>
      <xdr:rowOff>78353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69480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14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132029</xdr:rowOff>
    </xdr:from>
    <xdr:to>
      <xdr:col>67</xdr:col>
      <xdr:colOff>101600</xdr:colOff>
      <xdr:row>79</xdr:row>
      <xdr:rowOff>62179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78706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28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167520</xdr:rowOff>
    </xdr:from>
    <xdr:to>
      <xdr:col>85</xdr:col>
      <xdr:colOff>127000</xdr:colOff>
      <xdr:row>93</xdr:row>
      <xdr:rowOff>22177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5940920"/>
          <a:ext cx="8382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151245</xdr:rowOff>
    </xdr:from>
    <xdr:to>
      <xdr:col>81</xdr:col>
      <xdr:colOff>50800</xdr:colOff>
      <xdr:row>92</xdr:row>
      <xdr:rowOff>167520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5924645"/>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128225</xdr:rowOff>
    </xdr:from>
    <xdr:to>
      <xdr:col>76</xdr:col>
      <xdr:colOff>114300</xdr:colOff>
      <xdr:row>92</xdr:row>
      <xdr:rowOff>151245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5901625"/>
          <a:ext cx="889000" cy="2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169991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1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159793</xdr:rowOff>
    </xdr:from>
    <xdr:to>
      <xdr:col>71</xdr:col>
      <xdr:colOff>177800</xdr:colOff>
      <xdr:row>92</xdr:row>
      <xdr:rowOff>128225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5761743"/>
          <a:ext cx="889000" cy="13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169169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160572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142827</xdr:rowOff>
    </xdr:from>
    <xdr:to>
      <xdr:col>85</xdr:col>
      <xdr:colOff>177800</xdr:colOff>
      <xdr:row>93</xdr:row>
      <xdr:rowOff>72977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91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165704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76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116720</xdr:rowOff>
    </xdr:from>
    <xdr:to>
      <xdr:col>81</xdr:col>
      <xdr:colOff>101600</xdr:colOff>
      <xdr:row>93</xdr:row>
      <xdr:rowOff>46870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89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63397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66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100445</xdr:rowOff>
    </xdr:from>
    <xdr:to>
      <xdr:col>76</xdr:col>
      <xdr:colOff>165100</xdr:colOff>
      <xdr:row>93</xdr:row>
      <xdr:rowOff>30595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87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47122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64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77425</xdr:rowOff>
    </xdr:from>
    <xdr:to>
      <xdr:col>72</xdr:col>
      <xdr:colOff>38100</xdr:colOff>
      <xdr:row>93</xdr:row>
      <xdr:rowOff>7575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8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24102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62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108993</xdr:rowOff>
    </xdr:from>
    <xdr:to>
      <xdr:col>67</xdr:col>
      <xdr:colOff>101600</xdr:colOff>
      <xdr:row>92</xdr:row>
      <xdr:rowOff>39143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71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55670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48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35687</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222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35687</xdr:rowOff>
    </xdr:from>
    <xdr:to>
      <xdr:col>107</xdr:col>
      <xdr:colOff>50800</xdr:colOff>
      <xdr:row>39</xdr:row>
      <xdr:rowOff>36068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672223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28829</xdr:rowOff>
    </xdr:from>
    <xdr:to>
      <xdr:col>102</xdr:col>
      <xdr:colOff>114300</xdr:colOff>
      <xdr:row>39</xdr:row>
      <xdr:rowOff>36068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1537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156337</xdr:rowOff>
    </xdr:from>
    <xdr:to>
      <xdr:col>107</xdr:col>
      <xdr:colOff>101600</xdr:colOff>
      <xdr:row>39</xdr:row>
      <xdr:rowOff>86487</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77614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156718</xdr:rowOff>
    </xdr:from>
    <xdr:to>
      <xdr:col>102</xdr:col>
      <xdr:colOff>165100</xdr:colOff>
      <xdr:row>39</xdr:row>
      <xdr:rowOff>86868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77995</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88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149479</xdr:rowOff>
    </xdr:from>
    <xdr:to>
      <xdr:col>98</xdr:col>
      <xdr:colOff>38100</xdr:colOff>
      <xdr:row>39</xdr:row>
      <xdr:rowOff>79629</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70756</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99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155,203</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円となっている。類似団体平均と比べて高い水準で推移しており、令和２年度は新型コロナウイルス感染症による経済対策として実施した特別定額給付金により大幅増となっている。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194,521</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推移しているのは、社会福祉費のうち障がい者介護給付事業費や障がい者訓練等給付事業費、教育費における私立幼稚園等運営費（施設型給付費）が類似団体と比べ多いことなどが考えられる。令和２年度は新型コロナウイルス感染症対策として子育て世帯への給付金事業等を行ったことから増となっ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39,516</a:t>
          </a:r>
          <a:r>
            <a:rPr kumimoji="1" lang="ja-JP" altLang="en-US" sz="1300">
              <a:latin typeface="ＭＳ Ｐゴシック" panose="020B0600070205080204" pitchFamily="50" charset="-128"/>
              <a:ea typeface="ＭＳ Ｐゴシック" panose="020B0600070205080204" pitchFamily="50" charset="-128"/>
            </a:rPr>
            <a:t>円となっている。全国平均、県平均と比べ低いが、類似団体と比べ高い水準で推移しているのは、ごみ処理施設の管理運営にかかる物件費が多いことなどが考えられる。令和２年度は、ごみ処理施設の建て替えが終了したため事業費が減少し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42,701</a:t>
          </a:r>
          <a:r>
            <a:rPr kumimoji="1" lang="ja-JP" altLang="en-US" sz="1300">
              <a:latin typeface="ＭＳ Ｐゴシック" panose="020B0600070205080204" pitchFamily="50" charset="-128"/>
              <a:ea typeface="ＭＳ Ｐゴシック" panose="020B0600070205080204" pitchFamily="50" charset="-128"/>
            </a:rPr>
            <a:t>円となっている。全国平均、県平均及び類似団体平均と比べて高い水準で推移しているのは、企業立地奨励金やふるさと納税制度推進事業などによる事業費の増加が一因である。 </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21,993</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円となっている。全国平均、類似団体平均と比べて高い水準であるが、近隣市町から消防事務を受託しているためである。令和２年度は防災行政無線整備事業により事業費が増となっている。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財政調整基金残高</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前年度決算に伴う積立を行ったうえで、地域再生事業積立や、都市計画税余剰分積立てを行ったことなどにより、前年度と比較して</a:t>
          </a:r>
          <a:r>
            <a:rPr kumimoji="1" lang="en-US" altLang="ja-JP" sz="1200">
              <a:latin typeface="ＭＳ ゴシック" pitchFamily="49" charset="-128"/>
              <a:ea typeface="ＭＳ ゴシック" pitchFamily="49" charset="-128"/>
            </a:rPr>
            <a:t>0.04</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9.39</a:t>
          </a:r>
          <a:r>
            <a:rPr kumimoji="1" lang="ja-JP" altLang="en-US" sz="1200">
              <a:latin typeface="ＭＳ ゴシック" pitchFamily="49" charset="-128"/>
              <a:ea typeface="ＭＳ ゴシック" pitchFamily="49" charset="-128"/>
            </a:rPr>
            <a:t>％となった。今後普通交付税が段階的に縮減され、経常一般財源が失われることを想定し、持続可能な行財政運営を行うために計画的に積立を行う。</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実質収支額の推移</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H26:2,852</a:t>
          </a:r>
          <a:r>
            <a:rPr kumimoji="1" lang="ja-JP" altLang="en-US" sz="1200">
              <a:latin typeface="ＭＳ ゴシック" pitchFamily="49" charset="-128"/>
              <a:ea typeface="ＭＳ ゴシック" pitchFamily="49" charset="-128"/>
            </a:rPr>
            <a:t>百万　</a:t>
          </a:r>
          <a:r>
            <a:rPr kumimoji="1" lang="en-US" altLang="ja-JP" sz="1200">
              <a:latin typeface="ＭＳ ゴシック" pitchFamily="49" charset="-128"/>
              <a:ea typeface="ＭＳ ゴシック" pitchFamily="49" charset="-128"/>
            </a:rPr>
            <a:t>H27:4,283</a:t>
          </a:r>
          <a:r>
            <a:rPr kumimoji="1" lang="ja-JP" altLang="en-US" sz="1200">
              <a:latin typeface="ＭＳ ゴシック" pitchFamily="49" charset="-128"/>
              <a:ea typeface="ＭＳ ゴシック" pitchFamily="49" charset="-128"/>
            </a:rPr>
            <a:t>百万　</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3,224</a:t>
          </a:r>
          <a:r>
            <a:rPr kumimoji="1" lang="ja-JP" altLang="en-US" sz="1200">
              <a:latin typeface="ＭＳ ゴシック" pitchFamily="49" charset="-128"/>
              <a:ea typeface="ＭＳ ゴシック" pitchFamily="49" charset="-128"/>
            </a:rPr>
            <a:t>百万　</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3,581</a:t>
          </a:r>
          <a:r>
            <a:rPr kumimoji="1" lang="ja-JP" altLang="en-US" sz="1200">
              <a:latin typeface="ＭＳ ゴシック" pitchFamily="49" charset="-128"/>
              <a:ea typeface="ＭＳ ゴシック" pitchFamily="49" charset="-128"/>
            </a:rPr>
            <a:t>百万　Ｈ</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3,573</a:t>
          </a:r>
          <a:r>
            <a:rPr kumimoji="1" lang="ja-JP" altLang="en-US" sz="1200">
              <a:latin typeface="ＭＳ ゴシック" pitchFamily="49" charset="-128"/>
              <a:ea typeface="ＭＳ ゴシック" pitchFamily="49" charset="-128"/>
            </a:rPr>
            <a:t>百万円　</a:t>
          </a:r>
          <a:r>
            <a:rPr kumimoji="1" lang="en-US" altLang="ja-JP" sz="1200">
              <a:latin typeface="ＭＳ ゴシック" pitchFamily="49" charset="-128"/>
              <a:ea typeface="ＭＳ ゴシック" pitchFamily="49" charset="-128"/>
            </a:rPr>
            <a:t>R1:3,259</a:t>
          </a:r>
          <a:r>
            <a:rPr kumimoji="1" lang="ja-JP" altLang="en-US" sz="1200">
              <a:latin typeface="ＭＳ ゴシック" pitchFamily="49" charset="-128"/>
              <a:ea typeface="ＭＳ ゴシック" pitchFamily="49" charset="-128"/>
            </a:rPr>
            <a:t>百万円　</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4,632</a:t>
          </a:r>
          <a:r>
            <a:rPr kumimoji="1" lang="ja-JP" altLang="en-US" sz="1200">
              <a:latin typeface="ＭＳ ゴシック" pitchFamily="49" charset="-128"/>
              <a:ea typeface="ＭＳ ゴシック" pitchFamily="49" charset="-128"/>
            </a:rPr>
            <a:t>百万円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実質収支額が標準財政規模に占める割合を表わす比率で、各会計は黒字の状況である。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年度の、その他会計の減は前年度まで公営企業として運営していた総合病院（平成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8.73</a:t>
          </a:r>
          <a:r>
            <a:rPr kumimoji="1" lang="ja-JP" altLang="en-US" sz="1400">
              <a:latin typeface="ＭＳ ゴシック" pitchFamily="49" charset="-128"/>
              <a:ea typeface="ＭＳ ゴシック" pitchFamily="49" charset="-128"/>
            </a:rPr>
            <a:t>％の黒字）が地方独立行政法人となり、連結対象から除外したためである。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年度の、国民健康保険事業特別会計においては、国民健康保険の都道府県単位化に伴い、歳入が減少したことなどに伴い</a:t>
          </a:r>
          <a:r>
            <a:rPr kumimoji="1" lang="en-US" altLang="ja-JP" sz="1400">
              <a:latin typeface="ＭＳ ゴシック" pitchFamily="49" charset="-128"/>
              <a:ea typeface="ＭＳ ゴシック" pitchFamily="49" charset="-128"/>
            </a:rPr>
            <a:t>0.68</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令和元年度は、ほぼ横ばいである。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令和２年度は、一般会計において新型コロナウイルス感染症対策として各種給付金事業等を行ったため、大幅増となった。</a:t>
          </a:r>
        </a:p>
        <a:p>
          <a:r>
            <a:rPr kumimoji="1" lang="ja-JP" altLang="en-US" sz="1400">
              <a:latin typeface="ＭＳ ゴシック" pitchFamily="49" charset="-128"/>
              <a:ea typeface="ＭＳ ゴシック" pitchFamily="49" charset="-128"/>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p>
        <a:p>
          <a:r>
            <a:rPr kumimoji="1" lang="ja-JP" altLang="en-US" sz="1400">
              <a:latin typeface="ＭＳ ゴシック" pitchFamily="49" charset="-128"/>
              <a:ea typeface="ＭＳ ゴシック" pitchFamily="49" charset="-128"/>
            </a:rPr>
            <a:t>　今後も連結実質赤字比率の推移を注視しながら、中長期的な展望を踏まえた健全な財政運営に努める必要がある。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157063195</v>
      </c>
      <c r="BO4" s="464"/>
      <c r="BP4" s="464"/>
      <c r="BQ4" s="464"/>
      <c r="BR4" s="464"/>
      <c r="BS4" s="464"/>
      <c r="BT4" s="464"/>
      <c r="BU4" s="465"/>
      <c r="BV4" s="463">
        <v>136677733</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7.7</v>
      </c>
      <c r="CU4" s="648"/>
      <c r="CV4" s="648"/>
      <c r="CW4" s="648"/>
      <c r="CX4" s="648"/>
      <c r="CY4" s="648"/>
      <c r="CZ4" s="648"/>
      <c r="DA4" s="649"/>
      <c r="DB4" s="647">
        <v>5.5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151357527</v>
      </c>
      <c r="BO5" s="469"/>
      <c r="BP5" s="469"/>
      <c r="BQ5" s="469"/>
      <c r="BR5" s="469"/>
      <c r="BS5" s="469"/>
      <c r="BT5" s="469"/>
      <c r="BU5" s="470"/>
      <c r="BV5" s="468">
        <v>132355607</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92.4</v>
      </c>
      <c r="CU5" s="439"/>
      <c r="CV5" s="439"/>
      <c r="CW5" s="439"/>
      <c r="CX5" s="439"/>
      <c r="CY5" s="439"/>
      <c r="CZ5" s="439"/>
      <c r="DA5" s="440"/>
      <c r="DB5" s="438">
        <v>92.5</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5705668</v>
      </c>
      <c r="BO6" s="469"/>
      <c r="BP6" s="469"/>
      <c r="BQ6" s="469"/>
      <c r="BR6" s="469"/>
      <c r="BS6" s="469"/>
      <c r="BT6" s="469"/>
      <c r="BU6" s="470"/>
      <c r="BV6" s="468">
        <v>4322126</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97</v>
      </c>
      <c r="CU6" s="622"/>
      <c r="CV6" s="622"/>
      <c r="CW6" s="622"/>
      <c r="CX6" s="622"/>
      <c r="CY6" s="622"/>
      <c r="CZ6" s="622"/>
      <c r="DA6" s="623"/>
      <c r="DB6" s="621">
        <v>97.3</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1073687</v>
      </c>
      <c r="BO7" s="469"/>
      <c r="BP7" s="469"/>
      <c r="BQ7" s="469"/>
      <c r="BR7" s="469"/>
      <c r="BS7" s="469"/>
      <c r="BT7" s="469"/>
      <c r="BU7" s="470"/>
      <c r="BV7" s="468">
        <v>1063350</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60375435</v>
      </c>
      <c r="CU7" s="469"/>
      <c r="CV7" s="469"/>
      <c r="CW7" s="469"/>
      <c r="CX7" s="469"/>
      <c r="CY7" s="469"/>
      <c r="CZ7" s="469"/>
      <c r="DA7" s="470"/>
      <c r="DB7" s="468">
        <v>59525723</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4631981</v>
      </c>
      <c r="BO8" s="469"/>
      <c r="BP8" s="469"/>
      <c r="BQ8" s="469"/>
      <c r="BR8" s="469"/>
      <c r="BS8" s="469"/>
      <c r="BT8" s="469"/>
      <c r="BU8" s="470"/>
      <c r="BV8" s="468">
        <v>3258776</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0.54</v>
      </c>
      <c r="CU8" s="582"/>
      <c r="CV8" s="582"/>
      <c r="CW8" s="582"/>
      <c r="CX8" s="582"/>
      <c r="CY8" s="582"/>
      <c r="CZ8" s="582"/>
      <c r="DA8" s="583"/>
      <c r="DB8" s="581">
        <v>0.53</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243223</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1373205</v>
      </c>
      <c r="BO9" s="469"/>
      <c r="BP9" s="469"/>
      <c r="BQ9" s="469"/>
      <c r="BR9" s="469"/>
      <c r="BS9" s="469"/>
      <c r="BT9" s="469"/>
      <c r="BU9" s="470"/>
      <c r="BV9" s="468">
        <v>-314347</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12.4</v>
      </c>
      <c r="CU9" s="439"/>
      <c r="CV9" s="439"/>
      <c r="CW9" s="439"/>
      <c r="CX9" s="439"/>
      <c r="CY9" s="439"/>
      <c r="CZ9" s="439"/>
      <c r="DA9" s="440"/>
      <c r="DB9" s="438">
        <v>13.5</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255439</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1411048</v>
      </c>
      <c r="BO10" s="469"/>
      <c r="BP10" s="469"/>
      <c r="BQ10" s="469"/>
      <c r="BR10" s="469"/>
      <c r="BS10" s="469"/>
      <c r="BT10" s="469"/>
      <c r="BU10" s="470"/>
      <c r="BV10" s="468">
        <v>2169679</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93</v>
      </c>
      <c r="AV11" s="526"/>
      <c r="AW11" s="526"/>
      <c r="AX11" s="526"/>
      <c r="AY11" s="448" t="s">
        <v>126</v>
      </c>
      <c r="AZ11" s="449"/>
      <c r="BA11" s="449"/>
      <c r="BB11" s="449"/>
      <c r="BC11" s="449"/>
      <c r="BD11" s="449"/>
      <c r="BE11" s="449"/>
      <c r="BF11" s="449"/>
      <c r="BG11" s="449"/>
      <c r="BH11" s="449"/>
      <c r="BI11" s="449"/>
      <c r="BJ11" s="449"/>
      <c r="BK11" s="449"/>
      <c r="BL11" s="449"/>
      <c r="BM11" s="450"/>
      <c r="BN11" s="468">
        <v>7236</v>
      </c>
      <c r="BO11" s="469"/>
      <c r="BP11" s="469"/>
      <c r="BQ11" s="469"/>
      <c r="BR11" s="469"/>
      <c r="BS11" s="469"/>
      <c r="BT11" s="469"/>
      <c r="BU11" s="470"/>
      <c r="BV11" s="468">
        <v>106100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246441</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115</v>
      </c>
      <c r="AV12" s="526"/>
      <c r="AW12" s="526"/>
      <c r="AX12" s="526"/>
      <c r="AY12" s="448" t="s">
        <v>134</v>
      </c>
      <c r="AZ12" s="449"/>
      <c r="BA12" s="449"/>
      <c r="BB12" s="449"/>
      <c r="BC12" s="449"/>
      <c r="BD12" s="449"/>
      <c r="BE12" s="449"/>
      <c r="BF12" s="449"/>
      <c r="BG12" s="449"/>
      <c r="BH12" s="449"/>
      <c r="BI12" s="449"/>
      <c r="BJ12" s="449"/>
      <c r="BK12" s="449"/>
      <c r="BL12" s="449"/>
      <c r="BM12" s="450"/>
      <c r="BN12" s="468">
        <v>1306516</v>
      </c>
      <c r="BO12" s="469"/>
      <c r="BP12" s="469"/>
      <c r="BQ12" s="469"/>
      <c r="BR12" s="469"/>
      <c r="BS12" s="469"/>
      <c r="BT12" s="469"/>
      <c r="BU12" s="470"/>
      <c r="BV12" s="468">
        <v>1180224</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136</v>
      </c>
      <c r="N13" s="569"/>
      <c r="O13" s="569"/>
      <c r="P13" s="569"/>
      <c r="Q13" s="570"/>
      <c r="R13" s="571">
        <v>244593</v>
      </c>
      <c r="S13" s="572"/>
      <c r="T13" s="572"/>
      <c r="U13" s="572"/>
      <c r="V13" s="573"/>
      <c r="W13" s="559" t="s">
        <v>137</v>
      </c>
      <c r="X13" s="481"/>
      <c r="Y13" s="481"/>
      <c r="Z13" s="481"/>
      <c r="AA13" s="481"/>
      <c r="AB13" s="482"/>
      <c r="AC13" s="444">
        <v>4828</v>
      </c>
      <c r="AD13" s="445"/>
      <c r="AE13" s="445"/>
      <c r="AF13" s="445"/>
      <c r="AG13" s="446"/>
      <c r="AH13" s="444">
        <v>5180</v>
      </c>
      <c r="AI13" s="445"/>
      <c r="AJ13" s="445"/>
      <c r="AK13" s="445"/>
      <c r="AL13" s="447"/>
      <c r="AM13" s="537" t="s">
        <v>138</v>
      </c>
      <c r="AN13" s="442"/>
      <c r="AO13" s="442"/>
      <c r="AP13" s="442"/>
      <c r="AQ13" s="442"/>
      <c r="AR13" s="442"/>
      <c r="AS13" s="442"/>
      <c r="AT13" s="443"/>
      <c r="AU13" s="525" t="s">
        <v>139</v>
      </c>
      <c r="AV13" s="526"/>
      <c r="AW13" s="526"/>
      <c r="AX13" s="526"/>
      <c r="AY13" s="448" t="s">
        <v>140</v>
      </c>
      <c r="AZ13" s="449"/>
      <c r="BA13" s="449"/>
      <c r="BB13" s="449"/>
      <c r="BC13" s="449"/>
      <c r="BD13" s="449"/>
      <c r="BE13" s="449"/>
      <c r="BF13" s="449"/>
      <c r="BG13" s="449"/>
      <c r="BH13" s="449"/>
      <c r="BI13" s="449"/>
      <c r="BJ13" s="449"/>
      <c r="BK13" s="449"/>
      <c r="BL13" s="449"/>
      <c r="BM13" s="450"/>
      <c r="BN13" s="468">
        <v>1484973</v>
      </c>
      <c r="BO13" s="469"/>
      <c r="BP13" s="469"/>
      <c r="BQ13" s="469"/>
      <c r="BR13" s="469"/>
      <c r="BS13" s="469"/>
      <c r="BT13" s="469"/>
      <c r="BU13" s="470"/>
      <c r="BV13" s="468">
        <v>781208</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4.3</v>
      </c>
      <c r="CU13" s="439"/>
      <c r="CV13" s="439"/>
      <c r="CW13" s="439"/>
      <c r="CX13" s="439"/>
      <c r="CY13" s="439"/>
      <c r="CZ13" s="439"/>
      <c r="DA13" s="440"/>
      <c r="DB13" s="438">
        <v>4.5</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142</v>
      </c>
      <c r="M14" s="605"/>
      <c r="N14" s="605"/>
      <c r="O14" s="605"/>
      <c r="P14" s="605"/>
      <c r="Q14" s="606"/>
      <c r="R14" s="571">
        <v>249681</v>
      </c>
      <c r="S14" s="572"/>
      <c r="T14" s="572"/>
      <c r="U14" s="572"/>
      <c r="V14" s="573"/>
      <c r="W14" s="574"/>
      <c r="X14" s="484"/>
      <c r="Y14" s="484"/>
      <c r="Z14" s="484"/>
      <c r="AA14" s="484"/>
      <c r="AB14" s="485"/>
      <c r="AC14" s="564">
        <v>4.3</v>
      </c>
      <c r="AD14" s="565"/>
      <c r="AE14" s="565"/>
      <c r="AF14" s="565"/>
      <c r="AG14" s="566"/>
      <c r="AH14" s="564">
        <v>4.5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t="s">
        <v>144</v>
      </c>
      <c r="CU14" s="576"/>
      <c r="CV14" s="576"/>
      <c r="CW14" s="576"/>
      <c r="CX14" s="576"/>
      <c r="CY14" s="576"/>
      <c r="CZ14" s="576"/>
      <c r="DA14" s="577"/>
      <c r="DB14" s="575" t="s">
        <v>128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136</v>
      </c>
      <c r="N15" s="569"/>
      <c r="O15" s="569"/>
      <c r="P15" s="569"/>
      <c r="Q15" s="570"/>
      <c r="R15" s="571">
        <v>247649</v>
      </c>
      <c r="S15" s="572"/>
      <c r="T15" s="572"/>
      <c r="U15" s="572"/>
      <c r="V15" s="573"/>
      <c r="W15" s="559" t="s">
        <v>145</v>
      </c>
      <c r="X15" s="481"/>
      <c r="Y15" s="481"/>
      <c r="Z15" s="481"/>
      <c r="AA15" s="481"/>
      <c r="AB15" s="482"/>
      <c r="AC15" s="444">
        <v>21498</v>
      </c>
      <c r="AD15" s="445"/>
      <c r="AE15" s="445"/>
      <c r="AF15" s="445"/>
      <c r="AG15" s="446"/>
      <c r="AH15" s="444">
        <v>22374</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27172989</v>
      </c>
      <c r="BO15" s="464"/>
      <c r="BP15" s="464"/>
      <c r="BQ15" s="464"/>
      <c r="BR15" s="464"/>
      <c r="BS15" s="464"/>
      <c r="BT15" s="464"/>
      <c r="BU15" s="465"/>
      <c r="BV15" s="463">
        <v>26002272</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19</v>
      </c>
      <c r="AD16" s="565"/>
      <c r="AE16" s="565"/>
      <c r="AF16" s="565"/>
      <c r="AG16" s="566"/>
      <c r="AH16" s="564">
        <v>19.600000000000001</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50153994</v>
      </c>
      <c r="BO16" s="469"/>
      <c r="BP16" s="469"/>
      <c r="BQ16" s="469"/>
      <c r="BR16" s="469"/>
      <c r="BS16" s="469"/>
      <c r="BT16" s="469"/>
      <c r="BU16" s="470"/>
      <c r="BV16" s="468">
        <v>48759196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86854</v>
      </c>
      <c r="AD17" s="445"/>
      <c r="AE17" s="445"/>
      <c r="AF17" s="445"/>
      <c r="AG17" s="446"/>
      <c r="AH17" s="444">
        <v>86683</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34281442</v>
      </c>
      <c r="BO17" s="469"/>
      <c r="BP17" s="469"/>
      <c r="BQ17" s="469"/>
      <c r="BR17" s="469"/>
      <c r="BS17" s="469"/>
      <c r="BT17" s="469"/>
      <c r="BU17" s="470"/>
      <c r="BV17" s="468">
        <v>33171497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155</v>
      </c>
      <c r="C18" s="531"/>
      <c r="D18" s="531"/>
      <c r="E18" s="532"/>
      <c r="F18" s="532"/>
      <c r="G18" s="532"/>
      <c r="H18" s="532"/>
      <c r="I18" s="532"/>
      <c r="J18" s="532"/>
      <c r="K18" s="532"/>
      <c r="L18" s="533">
        <v>426.01</v>
      </c>
      <c r="M18" s="533"/>
      <c r="N18" s="533"/>
      <c r="O18" s="533"/>
      <c r="P18" s="533"/>
      <c r="Q18" s="533"/>
      <c r="R18" s="534"/>
      <c r="S18" s="534"/>
      <c r="T18" s="534"/>
      <c r="U18" s="534"/>
      <c r="V18" s="535"/>
      <c r="W18" s="549"/>
      <c r="X18" s="550"/>
      <c r="Y18" s="550"/>
      <c r="Z18" s="550"/>
      <c r="AA18" s="550"/>
      <c r="AB18" s="560"/>
      <c r="AC18" s="432">
        <v>76.7</v>
      </c>
      <c r="AD18" s="433"/>
      <c r="AE18" s="433"/>
      <c r="AF18" s="433"/>
      <c r="AG18" s="536"/>
      <c r="AH18" s="432">
        <v>75.900000000000006</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56775243</v>
      </c>
      <c r="BO18" s="469"/>
      <c r="BP18" s="469"/>
      <c r="BQ18" s="469"/>
      <c r="BR18" s="469"/>
      <c r="BS18" s="469"/>
      <c r="BT18" s="469"/>
      <c r="BU18" s="470"/>
      <c r="BV18" s="468">
        <v>56788734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157</v>
      </c>
      <c r="C19" s="531"/>
      <c r="D19" s="531"/>
      <c r="E19" s="532"/>
      <c r="F19" s="532"/>
      <c r="G19" s="532"/>
      <c r="H19" s="532"/>
      <c r="I19" s="532"/>
      <c r="J19" s="532"/>
      <c r="K19" s="532"/>
      <c r="L19" s="538">
        <v>571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78850161</v>
      </c>
      <c r="BO19" s="469"/>
      <c r="BP19" s="469"/>
      <c r="BQ19" s="469"/>
      <c r="BR19" s="469"/>
      <c r="BS19" s="469"/>
      <c r="BT19" s="469"/>
      <c r="BU19" s="470"/>
      <c r="BV19" s="468">
        <v>75569844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159</v>
      </c>
      <c r="C20" s="531"/>
      <c r="D20" s="531"/>
      <c r="E20" s="532"/>
      <c r="F20" s="532"/>
      <c r="G20" s="532"/>
      <c r="H20" s="532"/>
      <c r="I20" s="532"/>
      <c r="J20" s="532"/>
      <c r="K20" s="532"/>
      <c r="L20" s="538">
        <v>104053</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108166883</v>
      </c>
      <c r="BO23" s="469"/>
      <c r="BP23" s="469"/>
      <c r="BQ23" s="469"/>
      <c r="BR23" s="469"/>
      <c r="BS23" s="469"/>
      <c r="BT23" s="469"/>
      <c r="BU23" s="470"/>
      <c r="BV23" s="468">
        <v>109570586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168</v>
      </c>
      <c r="F24" s="442"/>
      <c r="G24" s="442"/>
      <c r="H24" s="442"/>
      <c r="I24" s="442"/>
      <c r="J24" s="442"/>
      <c r="K24" s="443"/>
      <c r="L24" s="444">
        <v>1</v>
      </c>
      <c r="M24" s="445"/>
      <c r="N24" s="445"/>
      <c r="O24" s="445"/>
      <c r="P24" s="446"/>
      <c r="Q24" s="444">
        <v>10580</v>
      </c>
      <c r="R24" s="445"/>
      <c r="S24" s="445"/>
      <c r="T24" s="445"/>
      <c r="U24" s="445"/>
      <c r="V24" s="446"/>
      <c r="W24" s="510"/>
      <c r="X24" s="501"/>
      <c r="Y24" s="502"/>
      <c r="Z24" s="441" t="s">
        <v>169</v>
      </c>
      <c r="AA24" s="442"/>
      <c r="AB24" s="442"/>
      <c r="AC24" s="442"/>
      <c r="AD24" s="442"/>
      <c r="AE24" s="442"/>
      <c r="AF24" s="442"/>
      <c r="AG24" s="443"/>
      <c r="AH24" s="444">
        <v>2053</v>
      </c>
      <c r="AI24" s="445"/>
      <c r="AJ24" s="445"/>
      <c r="AK24" s="445"/>
      <c r="AL24" s="446"/>
      <c r="AM24" s="444">
        <v>6540858</v>
      </c>
      <c r="AN24" s="445"/>
      <c r="AO24" s="445"/>
      <c r="AP24" s="445"/>
      <c r="AQ24" s="445"/>
      <c r="AR24" s="446"/>
      <c r="AS24" s="444">
        <v>3186</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80132606</v>
      </c>
      <c r="BO24" s="469"/>
      <c r="BP24" s="469"/>
      <c r="BQ24" s="469"/>
      <c r="BR24" s="469"/>
      <c r="BS24" s="469"/>
      <c r="BT24" s="469"/>
      <c r="BU24" s="470"/>
      <c r="BV24" s="468">
        <v>80652309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171</v>
      </c>
      <c r="F25" s="442"/>
      <c r="G25" s="442"/>
      <c r="H25" s="442"/>
      <c r="I25" s="442"/>
      <c r="J25" s="442"/>
      <c r="K25" s="443"/>
      <c r="L25" s="444">
        <v>2</v>
      </c>
      <c r="M25" s="445"/>
      <c r="N25" s="445"/>
      <c r="O25" s="445"/>
      <c r="P25" s="446"/>
      <c r="Q25" s="444">
        <v>8730</v>
      </c>
      <c r="R25" s="445"/>
      <c r="S25" s="445"/>
      <c r="T25" s="445"/>
      <c r="U25" s="445"/>
      <c r="V25" s="446"/>
      <c r="W25" s="510"/>
      <c r="X25" s="501"/>
      <c r="Y25" s="502"/>
      <c r="Z25" s="441" t="s">
        <v>172</v>
      </c>
      <c r="AA25" s="442"/>
      <c r="AB25" s="442"/>
      <c r="AC25" s="442"/>
      <c r="AD25" s="442"/>
      <c r="AE25" s="442"/>
      <c r="AF25" s="442"/>
      <c r="AG25" s="443"/>
      <c r="AH25" s="444">
        <v>375</v>
      </c>
      <c r="AI25" s="445"/>
      <c r="AJ25" s="445"/>
      <c r="AK25" s="445"/>
      <c r="AL25" s="446"/>
      <c r="AM25" s="444">
        <v>1063500</v>
      </c>
      <c r="AN25" s="445"/>
      <c r="AO25" s="445"/>
      <c r="AP25" s="445"/>
      <c r="AQ25" s="445"/>
      <c r="AR25" s="446"/>
      <c r="AS25" s="444">
        <v>2836</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15489630</v>
      </c>
      <c r="BO25" s="464"/>
      <c r="BP25" s="464"/>
      <c r="BQ25" s="464"/>
      <c r="BR25" s="464"/>
      <c r="BS25" s="464"/>
      <c r="BT25" s="464"/>
      <c r="BU25" s="465"/>
      <c r="BV25" s="463">
        <v>16624463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174</v>
      </c>
      <c r="F26" s="442"/>
      <c r="G26" s="442"/>
      <c r="H26" s="442"/>
      <c r="I26" s="442"/>
      <c r="J26" s="442"/>
      <c r="K26" s="443"/>
      <c r="L26" s="444">
        <v>1</v>
      </c>
      <c r="M26" s="445"/>
      <c r="N26" s="445"/>
      <c r="O26" s="445"/>
      <c r="P26" s="446"/>
      <c r="Q26" s="444">
        <v>7210</v>
      </c>
      <c r="R26" s="445"/>
      <c r="S26" s="445"/>
      <c r="T26" s="445"/>
      <c r="U26" s="445"/>
      <c r="V26" s="446"/>
      <c r="W26" s="510"/>
      <c r="X26" s="501"/>
      <c r="Y26" s="502"/>
      <c r="Z26" s="441" t="s">
        <v>175</v>
      </c>
      <c r="AA26" s="523"/>
      <c r="AB26" s="523"/>
      <c r="AC26" s="523"/>
      <c r="AD26" s="523"/>
      <c r="AE26" s="523"/>
      <c r="AF26" s="523"/>
      <c r="AG26" s="524"/>
      <c r="AH26" s="444">
        <v>218</v>
      </c>
      <c r="AI26" s="445"/>
      <c r="AJ26" s="445"/>
      <c r="AK26" s="445"/>
      <c r="AL26" s="446"/>
      <c r="AM26" s="444">
        <v>742726</v>
      </c>
      <c r="AN26" s="445"/>
      <c r="AO26" s="445"/>
      <c r="AP26" s="445"/>
      <c r="AQ26" s="445"/>
      <c r="AR26" s="446"/>
      <c r="AS26" s="444">
        <v>3407</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v>250000</v>
      </c>
      <c r="BO26" s="469"/>
      <c r="BP26" s="469"/>
      <c r="BQ26" s="469"/>
      <c r="BR26" s="469"/>
      <c r="BS26" s="469"/>
      <c r="BT26" s="469"/>
      <c r="BU26" s="470"/>
      <c r="BV26" s="468">
        <v>10000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177</v>
      </c>
      <c r="F27" s="442"/>
      <c r="G27" s="442"/>
      <c r="H27" s="442"/>
      <c r="I27" s="442"/>
      <c r="J27" s="442"/>
      <c r="K27" s="443"/>
      <c r="L27" s="444">
        <v>1</v>
      </c>
      <c r="M27" s="445"/>
      <c r="N27" s="445"/>
      <c r="O27" s="445"/>
      <c r="P27" s="446"/>
      <c r="Q27" s="444">
        <v>6620</v>
      </c>
      <c r="R27" s="445"/>
      <c r="S27" s="445"/>
      <c r="T27" s="445"/>
      <c r="U27" s="445"/>
      <c r="V27" s="446"/>
      <c r="W27" s="510"/>
      <c r="X27" s="501"/>
      <c r="Y27" s="502"/>
      <c r="Z27" s="441" t="s">
        <v>178</v>
      </c>
      <c r="AA27" s="442"/>
      <c r="AB27" s="442"/>
      <c r="AC27" s="442"/>
      <c r="AD27" s="442"/>
      <c r="AE27" s="442"/>
      <c r="AF27" s="442"/>
      <c r="AG27" s="443"/>
      <c r="AH27" s="444">
        <v>50</v>
      </c>
      <c r="AI27" s="445"/>
      <c r="AJ27" s="445"/>
      <c r="AK27" s="445"/>
      <c r="AL27" s="446"/>
      <c r="AM27" s="444">
        <v>191830</v>
      </c>
      <c r="AN27" s="445"/>
      <c r="AO27" s="445"/>
      <c r="AP27" s="445"/>
      <c r="AQ27" s="445"/>
      <c r="AR27" s="446"/>
      <c r="AS27" s="444">
        <v>3837</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v>1383067</v>
      </c>
      <c r="BO27" s="472"/>
      <c r="BP27" s="472"/>
      <c r="BQ27" s="472"/>
      <c r="BR27" s="472"/>
      <c r="BS27" s="472"/>
      <c r="BT27" s="472"/>
      <c r="BU27" s="473"/>
      <c r="BV27" s="471">
        <v>1382769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180</v>
      </c>
      <c r="F28" s="442"/>
      <c r="G28" s="442"/>
      <c r="H28" s="442"/>
      <c r="I28" s="442"/>
      <c r="J28" s="442"/>
      <c r="K28" s="443"/>
      <c r="L28" s="444">
        <v>1</v>
      </c>
      <c r="M28" s="445"/>
      <c r="N28" s="445"/>
      <c r="O28" s="445"/>
      <c r="P28" s="446"/>
      <c r="Q28" s="444">
        <v>6020</v>
      </c>
      <c r="R28" s="445"/>
      <c r="S28" s="445"/>
      <c r="T28" s="445"/>
      <c r="U28" s="445"/>
      <c r="V28" s="446"/>
      <c r="W28" s="510"/>
      <c r="X28" s="501"/>
      <c r="Y28" s="502"/>
      <c r="Z28" s="441" t="s">
        <v>181</v>
      </c>
      <c r="AA28" s="442"/>
      <c r="AB28" s="442"/>
      <c r="AC28" s="442"/>
      <c r="AD28" s="442"/>
      <c r="AE28" s="442"/>
      <c r="AF28" s="442"/>
      <c r="AG28" s="443"/>
      <c r="AH28" s="444" t="s">
        <v>182</v>
      </c>
      <c r="AI28" s="445"/>
      <c r="AJ28" s="445"/>
      <c r="AK28" s="445"/>
      <c r="AL28" s="446"/>
      <c r="AM28" s="444" t="s">
        <v>182</v>
      </c>
      <c r="AN28" s="445"/>
      <c r="AO28" s="445"/>
      <c r="AP28" s="445"/>
      <c r="AQ28" s="445"/>
      <c r="AR28" s="446"/>
      <c r="AS28" s="444" t="s">
        <v>128</v>
      </c>
      <c r="AT28" s="445"/>
      <c r="AU28" s="445"/>
      <c r="AV28" s="445"/>
      <c r="AW28" s="445"/>
      <c r="AX28" s="447"/>
      <c r="AY28" s="451" t="s">
        <v>183</v>
      </c>
      <c r="AZ28" s="452"/>
      <c r="BA28" s="452"/>
      <c r="BB28" s="453"/>
      <c r="BC28" s="460" t="s">
        <v>47</v>
      </c>
      <c r="BD28" s="461"/>
      <c r="BE28" s="461"/>
      <c r="BF28" s="461"/>
      <c r="BG28" s="461"/>
      <c r="BH28" s="461"/>
      <c r="BI28" s="461"/>
      <c r="BJ28" s="461"/>
      <c r="BK28" s="461"/>
      <c r="BL28" s="461"/>
      <c r="BM28" s="462"/>
      <c r="BN28" s="463">
        <v>5671108</v>
      </c>
      <c r="BO28" s="464"/>
      <c r="BP28" s="464"/>
      <c r="BQ28" s="464"/>
      <c r="BR28" s="464"/>
      <c r="BS28" s="464"/>
      <c r="BT28" s="464"/>
      <c r="BU28" s="465"/>
      <c r="BV28" s="463">
        <v>5566576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31</v>
      </c>
      <c r="M29" s="445"/>
      <c r="N29" s="445"/>
      <c r="O29" s="445"/>
      <c r="P29" s="446"/>
      <c r="Q29" s="444">
        <v>5630</v>
      </c>
      <c r="R29" s="445"/>
      <c r="S29" s="445"/>
      <c r="T29" s="445"/>
      <c r="U29" s="445"/>
      <c r="V29" s="446"/>
      <c r="W29" s="511"/>
      <c r="X29" s="512"/>
      <c r="Y29" s="513"/>
      <c r="Z29" s="441" t="s">
        <v>185</v>
      </c>
      <c r="AA29" s="442"/>
      <c r="AB29" s="442"/>
      <c r="AC29" s="442"/>
      <c r="AD29" s="442"/>
      <c r="AE29" s="442"/>
      <c r="AF29" s="442"/>
      <c r="AG29" s="443"/>
      <c r="AH29" s="444">
        <v>2103</v>
      </c>
      <c r="AI29" s="445"/>
      <c r="AJ29" s="445"/>
      <c r="AK29" s="445"/>
      <c r="AL29" s="446"/>
      <c r="AM29" s="444">
        <v>6732688</v>
      </c>
      <c r="AN29" s="445"/>
      <c r="AO29" s="445"/>
      <c r="AP29" s="445"/>
      <c r="AQ29" s="445"/>
      <c r="AR29" s="446"/>
      <c r="AS29" s="444">
        <v>3201</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3385661</v>
      </c>
      <c r="BO29" s="469"/>
      <c r="BP29" s="469"/>
      <c r="BQ29" s="469"/>
      <c r="BR29" s="469"/>
      <c r="BS29" s="469"/>
      <c r="BT29" s="469"/>
      <c r="BU29" s="470"/>
      <c r="BV29" s="468">
        <v>3447071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99.1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12421162</v>
      </c>
      <c r="BO30" s="472"/>
      <c r="BP30" s="472"/>
      <c r="BQ30" s="472"/>
      <c r="BR30" s="472"/>
      <c r="BS30" s="472"/>
      <c r="BT30" s="472"/>
      <c r="BU30" s="473"/>
      <c r="BV30" s="471">
        <v>12969820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198</v>
      </c>
      <c r="AN33" s="431"/>
      <c r="AO33" s="430" t="s">
        <v>195</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194</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7</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11</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13</v>
      </c>
      <c r="BF34" s="427"/>
      <c r="BG34" s="426" t="str">
        <f>IF('各会計、関係団体の財政状況及び健全化判断比率'!B34="","",'各会計、関係団体の財政状況及び健全化判断比率'!B34)</f>
        <v>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19</v>
      </c>
      <c r="BX34" s="427"/>
      <c r="BY34" s="426" t="str">
        <f>IF('各会計、関係団体の財政状況及び健全化判断比率'!B68="","",'各会計、関係団体の財政状況及び健全化判断比率'!B68)</f>
        <v>長崎県後期高齢者医療広域連合（普通会計）</v>
      </c>
      <c r="BZ34" s="426"/>
      <c r="CA34" s="426"/>
      <c r="CB34" s="426"/>
      <c r="CC34" s="426"/>
      <c r="CD34" s="426"/>
      <c r="CE34" s="426"/>
      <c r="CF34" s="426"/>
      <c r="CG34" s="426"/>
      <c r="CH34" s="426"/>
      <c r="CI34" s="426"/>
      <c r="CJ34" s="426"/>
      <c r="CK34" s="426"/>
      <c r="CL34" s="426"/>
      <c r="CM34" s="426"/>
      <c r="CN34" s="214"/>
      <c r="CO34" s="427">
        <f>IF(CQ34="","",MAX(C34:D43,U34:V43,AM34:AN43,BE34:BF43,BW34:BX43)+1)</f>
        <v>27</v>
      </c>
      <c r="CP34" s="427"/>
      <c r="CQ34" s="426" t="str">
        <f>IF('各会計、関係団体の財政状況及び健全化判断比率'!BS7="","",'各会計、関係団体の財政状況及び健全化判断比率'!BS7)</f>
        <v>公益社団法人佐世保地域文化事業財団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住宅事業特別会計</v>
      </c>
      <c r="F35" s="426"/>
      <c r="G35" s="426"/>
      <c r="H35" s="426"/>
      <c r="I35" s="426"/>
      <c r="J35" s="426"/>
      <c r="K35" s="426"/>
      <c r="L35" s="426"/>
      <c r="M35" s="426"/>
      <c r="N35" s="426"/>
      <c r="O35" s="426"/>
      <c r="P35" s="426"/>
      <c r="Q35" s="426"/>
      <c r="R35" s="426"/>
      <c r="S35" s="426"/>
      <c r="T35" s="214"/>
      <c r="U35" s="427">
        <f>IF(W35="","",U34+1)</f>
        <v>8</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12</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f t="shared" ref="BE35:BE43" si="1">IF(BG35="","",BE34+1)</f>
        <v>14</v>
      </c>
      <c r="BF35" s="427"/>
      <c r="BG35" s="426" t="str">
        <f>IF('各会計、関係団体の財政状況及び健全化判断比率'!B35="","",'各会計、関係団体の財政状況及び健全化判断比率'!B35)</f>
        <v>交通船事業特別会計</v>
      </c>
      <c r="BH35" s="426"/>
      <c r="BI35" s="426"/>
      <c r="BJ35" s="426"/>
      <c r="BK35" s="426"/>
      <c r="BL35" s="426"/>
      <c r="BM35" s="426"/>
      <c r="BN35" s="426"/>
      <c r="BO35" s="426"/>
      <c r="BP35" s="426"/>
      <c r="BQ35" s="426"/>
      <c r="BR35" s="426"/>
      <c r="BS35" s="426"/>
      <c r="BT35" s="426"/>
      <c r="BU35" s="426"/>
      <c r="BV35" s="214"/>
      <c r="BW35" s="427">
        <f t="shared" ref="BW35:BW43" si="2">IF(BY35="","",BW34+1)</f>
        <v>20</v>
      </c>
      <c r="BX35" s="427"/>
      <c r="BY35" s="426" t="str">
        <f>IF('各会計、関係団体の財政状況及び健全化判断比率'!B69="","",'各会計、関係団体の財政状況及び健全化判断比率'!B69)</f>
        <v>長崎県後期高齢者医療広域連合（事業会計）</v>
      </c>
      <c r="BZ35" s="426"/>
      <c r="CA35" s="426"/>
      <c r="CB35" s="426"/>
      <c r="CC35" s="426"/>
      <c r="CD35" s="426"/>
      <c r="CE35" s="426"/>
      <c r="CF35" s="426"/>
      <c r="CG35" s="426"/>
      <c r="CH35" s="426"/>
      <c r="CI35" s="426"/>
      <c r="CJ35" s="426"/>
      <c r="CK35" s="426"/>
      <c r="CL35" s="426"/>
      <c r="CM35" s="426"/>
      <c r="CN35" s="214"/>
      <c r="CO35" s="427">
        <f t="shared" ref="CO35:CO43" si="3">IF(CQ35="","",CO34+1)</f>
        <v>28</v>
      </c>
      <c r="CP35" s="427"/>
      <c r="CQ35" s="426" t="str">
        <f>IF('各会計、関係団体の財政状況及び健全化判断比率'!BS8="","",'各会計、関係団体の財政状況及び健全化判断比率'!BS8)</f>
        <v>財団法人佐世保市中小企業勤労者福祉サービスセンター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佐世保市等地域交通体系整備事業特別会計</v>
      </c>
      <c r="F36" s="426"/>
      <c r="G36" s="426"/>
      <c r="H36" s="426"/>
      <c r="I36" s="426"/>
      <c r="J36" s="426"/>
      <c r="K36" s="426"/>
      <c r="L36" s="426"/>
      <c r="M36" s="426"/>
      <c r="N36" s="426"/>
      <c r="O36" s="426"/>
      <c r="P36" s="426"/>
      <c r="Q36" s="426"/>
      <c r="R36" s="426"/>
      <c r="S36" s="426"/>
      <c r="T36" s="214"/>
      <c r="U36" s="427">
        <f t="shared" ref="U36:U43" si="4">IF(W36="","",U35+1)</f>
        <v>9</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15</v>
      </c>
      <c r="BF36" s="427"/>
      <c r="BG36" s="426" t="str">
        <f>IF('各会計、関係団体の財政状況及び健全化判断比率'!B36="","",'各会計、関係団体の財政状況及び健全化判断比率'!B36)</f>
        <v>卸売市場事業特別会計</v>
      </c>
      <c r="BH36" s="426"/>
      <c r="BI36" s="426"/>
      <c r="BJ36" s="426"/>
      <c r="BK36" s="426"/>
      <c r="BL36" s="426"/>
      <c r="BM36" s="426"/>
      <c r="BN36" s="426"/>
      <c r="BO36" s="426"/>
      <c r="BP36" s="426"/>
      <c r="BQ36" s="426"/>
      <c r="BR36" s="426"/>
      <c r="BS36" s="426"/>
      <c r="BT36" s="426"/>
      <c r="BU36" s="426"/>
      <c r="BV36" s="214"/>
      <c r="BW36" s="427">
        <f t="shared" si="2"/>
        <v>21</v>
      </c>
      <c r="BX36" s="427"/>
      <c r="BY36" s="426" t="str">
        <f>IF('各会計、関係団体の財政状況及び健全化判断比率'!B70="","",'各会計、関係団体の財政状況及び健全化判断比率'!B70)</f>
        <v>長崎県市町村総合事務組合（一般会計）</v>
      </c>
      <c r="BZ36" s="426"/>
      <c r="CA36" s="426"/>
      <c r="CB36" s="426"/>
      <c r="CC36" s="426"/>
      <c r="CD36" s="426"/>
      <c r="CE36" s="426"/>
      <c r="CF36" s="426"/>
      <c r="CG36" s="426"/>
      <c r="CH36" s="426"/>
      <c r="CI36" s="426"/>
      <c r="CJ36" s="426"/>
      <c r="CK36" s="426"/>
      <c r="CL36" s="426"/>
      <c r="CM36" s="426"/>
      <c r="CN36" s="214"/>
      <c r="CO36" s="427">
        <f t="shared" si="3"/>
        <v>29</v>
      </c>
      <c r="CP36" s="427"/>
      <c r="CQ36" s="426" t="str">
        <f>IF('各会計、関係団体の財政状況及び健全化判断比率'!BS9="","",'各会計、関係団体の財政状況及び健全化判断比率'!BS9)</f>
        <v>財団法人佐世保観光コンベンション協会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f>IF(E37="","",C36+1)</f>
        <v>4</v>
      </c>
      <c r="D37" s="427"/>
      <c r="E37" s="426" t="str">
        <f>IF('各会計、関係団体の財政状況及び健全化判断比率'!B10="","",'各会計、関係団体の財政状況及び健全化判断比率'!B10)</f>
        <v>土地取得事業特別会計</v>
      </c>
      <c r="F37" s="426"/>
      <c r="G37" s="426"/>
      <c r="H37" s="426"/>
      <c r="I37" s="426"/>
      <c r="J37" s="426"/>
      <c r="K37" s="426"/>
      <c r="L37" s="426"/>
      <c r="M37" s="426"/>
      <c r="N37" s="426"/>
      <c r="O37" s="426"/>
      <c r="P37" s="426"/>
      <c r="Q37" s="426"/>
      <c r="R37" s="426"/>
      <c r="S37" s="426"/>
      <c r="T37" s="214"/>
      <c r="U37" s="427">
        <f t="shared" si="4"/>
        <v>10</v>
      </c>
      <c r="V37" s="427"/>
      <c r="W37" s="426" t="str">
        <f>IF('各会計、関係団体の財政状況及び健全化判断比率'!B31="","",'各会計、関係団体の財政状況及び健全化判断比率'!B31)</f>
        <v>競輪事業特別会計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16</v>
      </c>
      <c r="BF37" s="427"/>
      <c r="BG37" s="426" t="str">
        <f>IF('各会計、関係団体の財政状況及び健全化判断比率'!B37="","",'各会計、関係団体の財政状況及び健全化判断比率'!B37)</f>
        <v>港湾整備事業特別会計</v>
      </c>
      <c r="BH37" s="426"/>
      <c r="BI37" s="426"/>
      <c r="BJ37" s="426"/>
      <c r="BK37" s="426"/>
      <c r="BL37" s="426"/>
      <c r="BM37" s="426"/>
      <c r="BN37" s="426"/>
      <c r="BO37" s="426"/>
      <c r="BP37" s="426"/>
      <c r="BQ37" s="426"/>
      <c r="BR37" s="426"/>
      <c r="BS37" s="426"/>
      <c r="BT37" s="426"/>
      <c r="BU37" s="426"/>
      <c r="BV37" s="214"/>
      <c r="BW37" s="427">
        <f t="shared" si="2"/>
        <v>22</v>
      </c>
      <c r="BX37" s="427"/>
      <c r="BY37" s="426" t="str">
        <f>IF('各会計、関係団体の財政状況及び健全化判断比率'!B71="","",'各会計、関係団体の財政状況及び健全化判断比率'!B71)</f>
        <v>長崎県市町村総合事務組合（市町村会館管理事業特別会計）</v>
      </c>
      <c r="BZ37" s="426"/>
      <c r="CA37" s="426"/>
      <c r="CB37" s="426"/>
      <c r="CC37" s="426"/>
      <c r="CD37" s="426"/>
      <c r="CE37" s="426"/>
      <c r="CF37" s="426"/>
      <c r="CG37" s="426"/>
      <c r="CH37" s="426"/>
      <c r="CI37" s="426"/>
      <c r="CJ37" s="426"/>
      <c r="CK37" s="426"/>
      <c r="CL37" s="426"/>
      <c r="CM37" s="426"/>
      <c r="CN37" s="214"/>
      <c r="CO37" s="427">
        <f t="shared" si="3"/>
        <v>30</v>
      </c>
      <c r="CP37" s="427"/>
      <c r="CQ37" s="426" t="str">
        <f>IF('各会計、関係団体の財政状況及び健全化判断比率'!BS10="","",'各会計、関係団体の財政状況及び健全化判断比率'!BS10)</f>
        <v>させぼパール・シー株式会社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f t="shared" ref="C38:C43" si="5">IF(E38="","",C37+1)</f>
        <v>5</v>
      </c>
      <c r="D38" s="427"/>
      <c r="E38" s="426" t="str">
        <f>IF('各会計、関係団体の財政状況及び健全化判断比率'!B11="","",'各会計、関係団体の財政状況及び健全化判断比率'!B11)</f>
        <v>母子父子寡婦福祉資金貸付事業特別会計</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f t="shared" si="1"/>
        <v>17</v>
      </c>
      <c r="BF38" s="427"/>
      <c r="BG38" s="426" t="str">
        <f>IF('各会計、関係団体の財政状況及び健全化判断比率'!B38="","",'各会計、関係団体の財政状況及び健全化判断比率'!B38)</f>
        <v>工業団地整備事業特別会計</v>
      </c>
      <c r="BH38" s="426"/>
      <c r="BI38" s="426"/>
      <c r="BJ38" s="426"/>
      <c r="BK38" s="426"/>
      <c r="BL38" s="426"/>
      <c r="BM38" s="426"/>
      <c r="BN38" s="426"/>
      <c r="BO38" s="426"/>
      <c r="BP38" s="426"/>
      <c r="BQ38" s="426"/>
      <c r="BR38" s="426"/>
      <c r="BS38" s="426"/>
      <c r="BT38" s="426"/>
      <c r="BU38" s="426"/>
      <c r="BV38" s="214"/>
      <c r="BW38" s="427">
        <f t="shared" si="2"/>
        <v>23</v>
      </c>
      <c r="BX38" s="427"/>
      <c r="BY38" s="426" t="str">
        <f>IF('各会計、関係団体の財政状況及び健全化判断比率'!B72="","",'各会計、関係団体の財政状況及び健全化判断比率'!B72)</f>
        <v>長崎県市町村総合事務組合（市町村会館馬町別館管理事業特別会計）</v>
      </c>
      <c r="BZ38" s="426"/>
      <c r="CA38" s="426"/>
      <c r="CB38" s="426"/>
      <c r="CC38" s="426"/>
      <c r="CD38" s="426"/>
      <c r="CE38" s="426"/>
      <c r="CF38" s="426"/>
      <c r="CG38" s="426"/>
      <c r="CH38" s="426"/>
      <c r="CI38" s="426"/>
      <c r="CJ38" s="426"/>
      <c r="CK38" s="426"/>
      <c r="CL38" s="426"/>
      <c r="CM38" s="426"/>
      <c r="CN38" s="214"/>
      <c r="CO38" s="427">
        <f t="shared" si="3"/>
        <v>31</v>
      </c>
      <c r="CP38" s="427"/>
      <c r="CQ38" s="426" t="str">
        <f>IF('各会計、関係団体の財政状況及び健全化判断比率'!BS11="","",'各会計、関係団体の財政状況及び健全化判断比率'!BS11)</f>
        <v>公益財団法人佐世保市スポーツ協会</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f t="shared" si="5"/>
        <v>6</v>
      </c>
      <c r="D39" s="427"/>
      <c r="E39" s="426" t="str">
        <f>IF('各会計、関係団体の財政状況及び健全化判断比率'!B12="","",'各会計、関係団体の財政状況及び健全化判断比率'!B12)</f>
        <v>病院資金貸付事業特別会計</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f t="shared" si="1"/>
        <v>18</v>
      </c>
      <c r="BF39" s="427"/>
      <c r="BG39" s="426" t="str">
        <f>IF('各会計、関係団体の財政状況及び健全化判断比率'!B39="","",'各会計、関係団体の財政状況及び健全化判断比率'!B39)</f>
        <v>臨海土地造成事業特別会計</v>
      </c>
      <c r="BH39" s="426"/>
      <c r="BI39" s="426"/>
      <c r="BJ39" s="426"/>
      <c r="BK39" s="426"/>
      <c r="BL39" s="426"/>
      <c r="BM39" s="426"/>
      <c r="BN39" s="426"/>
      <c r="BO39" s="426"/>
      <c r="BP39" s="426"/>
      <c r="BQ39" s="426"/>
      <c r="BR39" s="426"/>
      <c r="BS39" s="426"/>
      <c r="BT39" s="426"/>
      <c r="BU39" s="426"/>
      <c r="BV39" s="214"/>
      <c r="BW39" s="427">
        <f t="shared" si="2"/>
        <v>24</v>
      </c>
      <c r="BX39" s="427"/>
      <c r="BY39" s="426" t="str">
        <f>IF('各会計、関係団体の財政状況及び健全化判断比率'!B73="","",'各会計、関係団体の財政状況及び健全化判断比率'!B73)</f>
        <v>長崎県市町村総合事務組合（公平委員会特別会計）</v>
      </c>
      <c r="BZ39" s="426"/>
      <c r="CA39" s="426"/>
      <c r="CB39" s="426"/>
      <c r="CC39" s="426"/>
      <c r="CD39" s="426"/>
      <c r="CE39" s="426"/>
      <c r="CF39" s="426"/>
      <c r="CG39" s="426"/>
      <c r="CH39" s="426"/>
      <c r="CI39" s="426"/>
      <c r="CJ39" s="426"/>
      <c r="CK39" s="426"/>
      <c r="CL39" s="426"/>
      <c r="CM39" s="426"/>
      <c r="CN39" s="214"/>
      <c r="CO39" s="427">
        <f t="shared" si="3"/>
        <v>32</v>
      </c>
      <c r="CP39" s="427"/>
      <c r="CQ39" s="426" t="str">
        <f>IF('各会計、関係団体の財政状況及び健全化判断比率'!BS12="","",'各会計、関係団体の財政状況及び健全化判断比率'!BS12)</f>
        <v>世知原温泉株式会社</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25</v>
      </c>
      <c r="BX40" s="427"/>
      <c r="BY40" s="426" t="str">
        <f>IF('各会計、関係団体の財政状況及び健全化判断比率'!B74="","",'各会計、関係団体の財政状況及び健全化判断比率'!B74)</f>
        <v>長崎県市町村総合事務組合（行政不服審査会事業特別会計）</v>
      </c>
      <c r="BZ40" s="426"/>
      <c r="CA40" s="426"/>
      <c r="CB40" s="426"/>
      <c r="CC40" s="426"/>
      <c r="CD40" s="426"/>
      <c r="CE40" s="426"/>
      <c r="CF40" s="426"/>
      <c r="CG40" s="426"/>
      <c r="CH40" s="426"/>
      <c r="CI40" s="426"/>
      <c r="CJ40" s="426"/>
      <c r="CK40" s="426"/>
      <c r="CL40" s="426"/>
      <c r="CM40" s="426"/>
      <c r="CN40" s="214"/>
      <c r="CO40" s="427">
        <f t="shared" si="3"/>
        <v>33</v>
      </c>
      <c r="CP40" s="427"/>
      <c r="CQ40" s="426" t="str">
        <f>IF('各会計、関係団体の財政状況及び健全化判断比率'!BS13="","",'各会計、関係団体の財政状況及び健全化判断比率'!BS13)</f>
        <v>宇久観光バス株式会社</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26</v>
      </c>
      <c r="BX41" s="427"/>
      <c r="BY41" s="426" t="str">
        <f>IF('各会計、関係団体の財政状況及び健全化判断比率'!B75="","",'各会計、関係団体の財政状況及び健全化判断比率'!B75)</f>
        <v>長崎県市町村総合事務組合（交通災害共済事業特別会計）</v>
      </c>
      <c r="BZ41" s="426"/>
      <c r="CA41" s="426"/>
      <c r="CB41" s="426"/>
      <c r="CC41" s="426"/>
      <c r="CD41" s="426"/>
      <c r="CE41" s="426"/>
      <c r="CF41" s="426"/>
      <c r="CG41" s="426"/>
      <c r="CH41" s="426"/>
      <c r="CI41" s="426"/>
      <c r="CJ41" s="426"/>
      <c r="CK41" s="426"/>
      <c r="CL41" s="426"/>
      <c r="CM41" s="426"/>
      <c r="CN41" s="214"/>
      <c r="CO41" s="427">
        <f t="shared" si="3"/>
        <v>34</v>
      </c>
      <c r="CP41" s="427"/>
      <c r="CQ41" s="426" t="str">
        <f>IF('各会計、関係団体の財政状況及び健全化判断比率'!BS14="","",'各会計、関係団体の財政状況及び健全化判断比率'!BS14)</f>
        <v>させぼバス株式会社</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f t="shared" si="3"/>
        <v>35</v>
      </c>
      <c r="CP42" s="427"/>
      <c r="CQ42" s="426" t="str">
        <f>IF('各会計、関係団体の財政状況及び健全化判断比率'!BS15="","",'各会計、関係団体の財政状況及び健全化判断比率'!BS15)</f>
        <v>地方独立行政法人　北松中央病院</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f t="shared" si="3"/>
        <v>36</v>
      </c>
      <c r="CP43" s="427"/>
      <c r="CQ43" s="426" t="str">
        <f>IF('各会計、関係団体の財政状況及び健全化判断比率'!BS16="","",'各会計、関係団体の財政状況及び健全化判断比率'!BS16)</f>
        <v>財団法人佐世保市学校給食会</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OdyuEjlCFNFXHA2ML31ncBIQFKXLFS0ZS6MBA5F5zQN4SLp7s9pHZYS3maRkwsyEAAT2Tn78nQV3NVDezFTSiA==" saltValue="vmlgIltvcfcQ6/b5M/8gB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50" t="s">
        <v>568</v>
      </c>
      <c r="D34" s="1250"/>
      <c r="E34" s="1251"/>
      <c r="F34" s="32">
        <v>7.05</v>
      </c>
      <c r="G34" s="33">
        <v>6.88</v>
      </c>
      <c r="H34" s="33">
        <v>6.89</v>
      </c>
      <c r="I34" s="33">
        <v>7.09</v>
      </c>
      <c r="J34" s="34">
        <v>7.06</v>
      </c>
      <c r="K34" s="22"/>
      <c r="L34" s="22"/>
      <c r="M34" s="22"/>
      <c r="N34" s="22"/>
      <c r="O34" s="22"/>
      <c r="P34" s="22"/>
    </row>
    <row r="35" spans="1:16" ht="39" customHeight="1" x14ac:dyDescent="0.15">
      <c r="A35" s="22"/>
      <c r="B35" s="35"/>
      <c r="C35" s="1244" t="s">
        <v>569</v>
      </c>
      <c r="D35" s="1245"/>
      <c r="E35" s="1246"/>
      <c r="F35" s="36">
        <v>4.8899999999999997</v>
      </c>
      <c r="G35" s="37">
        <v>5.37</v>
      </c>
      <c r="H35" s="37">
        <v>5.42</v>
      </c>
      <c r="I35" s="37">
        <v>4.75</v>
      </c>
      <c r="J35" s="38">
        <v>6.77</v>
      </c>
      <c r="K35" s="22"/>
      <c r="L35" s="22"/>
      <c r="M35" s="22"/>
      <c r="N35" s="22"/>
      <c r="O35" s="22"/>
      <c r="P35" s="22"/>
    </row>
    <row r="36" spans="1:16" ht="39" customHeight="1" x14ac:dyDescent="0.15">
      <c r="A36" s="22"/>
      <c r="B36" s="35"/>
      <c r="C36" s="1244" t="s">
        <v>570</v>
      </c>
      <c r="D36" s="1245"/>
      <c r="E36" s="1246"/>
      <c r="F36" s="36">
        <v>4.75</v>
      </c>
      <c r="G36" s="37">
        <v>4.62</v>
      </c>
      <c r="H36" s="37">
        <v>4.66</v>
      </c>
      <c r="I36" s="37">
        <v>4.8</v>
      </c>
      <c r="J36" s="38">
        <v>4.72</v>
      </c>
      <c r="K36" s="22"/>
      <c r="L36" s="22"/>
      <c r="M36" s="22"/>
      <c r="N36" s="22"/>
      <c r="O36" s="22"/>
      <c r="P36" s="22"/>
    </row>
    <row r="37" spans="1:16" ht="39" customHeight="1" x14ac:dyDescent="0.15">
      <c r="A37" s="22"/>
      <c r="B37" s="35"/>
      <c r="C37" s="1244" t="s">
        <v>571</v>
      </c>
      <c r="D37" s="1245"/>
      <c r="E37" s="1246"/>
      <c r="F37" s="36">
        <v>0.41</v>
      </c>
      <c r="G37" s="37">
        <v>0.48</v>
      </c>
      <c r="H37" s="37">
        <v>0.56999999999999995</v>
      </c>
      <c r="I37" s="37">
        <v>0.52</v>
      </c>
      <c r="J37" s="38">
        <v>1.03</v>
      </c>
      <c r="K37" s="22"/>
      <c r="L37" s="22"/>
      <c r="M37" s="22"/>
      <c r="N37" s="22"/>
      <c r="O37" s="22"/>
      <c r="P37" s="22"/>
    </row>
    <row r="38" spans="1:16" ht="39" customHeight="1" x14ac:dyDescent="0.15">
      <c r="A38" s="22"/>
      <c r="B38" s="35"/>
      <c r="C38" s="1244" t="s">
        <v>572</v>
      </c>
      <c r="D38" s="1245"/>
      <c r="E38" s="1246"/>
      <c r="F38" s="36">
        <v>0.25</v>
      </c>
      <c r="G38" s="37">
        <v>0.48</v>
      </c>
      <c r="H38" s="37">
        <v>0.49</v>
      </c>
      <c r="I38" s="37">
        <v>0.68</v>
      </c>
      <c r="J38" s="38">
        <v>0.86</v>
      </c>
      <c r="K38" s="22"/>
      <c r="L38" s="22"/>
      <c r="M38" s="22"/>
      <c r="N38" s="22"/>
      <c r="O38" s="22"/>
      <c r="P38" s="22"/>
    </row>
    <row r="39" spans="1:16" ht="39" customHeight="1" x14ac:dyDescent="0.15">
      <c r="A39" s="22"/>
      <c r="B39" s="35"/>
      <c r="C39" s="1244" t="s">
        <v>573</v>
      </c>
      <c r="D39" s="1245"/>
      <c r="E39" s="1246"/>
      <c r="F39" s="36">
        <v>1.93</v>
      </c>
      <c r="G39" s="37">
        <v>2.46</v>
      </c>
      <c r="H39" s="37">
        <v>0.68</v>
      </c>
      <c r="I39" s="37">
        <v>0.28000000000000003</v>
      </c>
      <c r="J39" s="38">
        <v>0.72</v>
      </c>
      <c r="K39" s="22"/>
      <c r="L39" s="22"/>
      <c r="M39" s="22"/>
      <c r="N39" s="22"/>
      <c r="O39" s="22"/>
      <c r="P39" s="22"/>
    </row>
    <row r="40" spans="1:16" ht="39" customHeight="1" x14ac:dyDescent="0.15">
      <c r="A40" s="22"/>
      <c r="B40" s="35"/>
      <c r="C40" s="1244" t="s">
        <v>574</v>
      </c>
      <c r="D40" s="1245"/>
      <c r="E40" s="1246"/>
      <c r="F40" s="36">
        <v>0.74</v>
      </c>
      <c r="G40" s="37">
        <v>0.76</v>
      </c>
      <c r="H40" s="37">
        <v>0.77</v>
      </c>
      <c r="I40" s="37">
        <v>0.7</v>
      </c>
      <c r="J40" s="38">
        <v>0.6</v>
      </c>
      <c r="K40" s="22"/>
      <c r="L40" s="22"/>
      <c r="M40" s="22"/>
      <c r="N40" s="22"/>
      <c r="O40" s="22"/>
      <c r="P40" s="22"/>
    </row>
    <row r="41" spans="1:16" ht="39" customHeight="1" x14ac:dyDescent="0.15">
      <c r="A41" s="22"/>
      <c r="B41" s="35"/>
      <c r="C41" s="1244" t="s">
        <v>575</v>
      </c>
      <c r="D41" s="1245"/>
      <c r="E41" s="1246"/>
      <c r="F41" s="36">
        <v>0.77</v>
      </c>
      <c r="G41" s="37">
        <v>0.23</v>
      </c>
      <c r="H41" s="37">
        <v>0.47</v>
      </c>
      <c r="I41" s="37">
        <v>0.21</v>
      </c>
      <c r="J41" s="38">
        <v>0.41</v>
      </c>
      <c r="K41" s="22"/>
      <c r="L41" s="22"/>
      <c r="M41" s="22"/>
      <c r="N41" s="22"/>
      <c r="O41" s="22"/>
      <c r="P41" s="22"/>
    </row>
    <row r="42" spans="1:16" ht="39" customHeight="1" x14ac:dyDescent="0.15">
      <c r="A42" s="22"/>
      <c r="B42" s="39"/>
      <c r="C42" s="1244" t="s">
        <v>576</v>
      </c>
      <c r="D42" s="1245"/>
      <c r="E42" s="1246"/>
      <c r="F42" s="36" t="s">
        <v>519</v>
      </c>
      <c r="G42" s="37" t="s">
        <v>519</v>
      </c>
      <c r="H42" s="37" t="s">
        <v>519</v>
      </c>
      <c r="I42" s="37" t="s">
        <v>519</v>
      </c>
      <c r="J42" s="38" t="s">
        <v>519</v>
      </c>
      <c r="K42" s="22"/>
      <c r="L42" s="22"/>
      <c r="M42" s="22"/>
      <c r="N42" s="22"/>
      <c r="O42" s="22"/>
      <c r="P42" s="22"/>
    </row>
    <row r="43" spans="1:16" ht="39" customHeight="1" thickBot="1" x14ac:dyDescent="0.2">
      <c r="A43" s="22"/>
      <c r="B43" s="40"/>
      <c r="C43" s="1247" t="s">
        <v>577</v>
      </c>
      <c r="D43" s="1248"/>
      <c r="E43" s="1249"/>
      <c r="F43" s="41">
        <v>1.73</v>
      </c>
      <c r="G43" s="42">
        <v>1.66</v>
      </c>
      <c r="H43" s="42">
        <v>1.88</v>
      </c>
      <c r="I43" s="42">
        <v>0.19</v>
      </c>
      <c r="J43" s="43">
        <v>0.19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ig7XfRSS4Wh1I1j2DESf6JuO4wYsGuljskQW84c+1/4hVtB4igKhNra2josAcbhk+bRPS453xE6YiHUyOmTQ==" saltValue="NaT+PHrx6ASKZyhSKFDi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35" zoomScale="85" zoomScaleNormal="85" zoomScaleSheetLayoutView="55" workbookViewId="0">
      <selection activeCell="N57" sqref="N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14192</v>
      </c>
      <c r="L45" s="60">
        <v>12321</v>
      </c>
      <c r="M45" s="60">
        <v>11909</v>
      </c>
      <c r="N45" s="60">
        <v>11369</v>
      </c>
      <c r="O45" s="61">
        <v>11250</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x14ac:dyDescent="0.15">
      <c r="A47" s="48"/>
      <c r="B47" s="1272"/>
      <c r="C47" s="1273"/>
      <c r="D47" s="62"/>
      <c r="E47" s="1254" t="s">
        <v>13</v>
      </c>
      <c r="F47" s="1254"/>
      <c r="G47" s="1254"/>
      <c r="H47" s="1254"/>
      <c r="I47" s="1254"/>
      <c r="J47" s="1255"/>
      <c r="K47" s="63">
        <v>143</v>
      </c>
      <c r="L47" s="64">
        <v>143</v>
      </c>
      <c r="M47" s="64">
        <v>143</v>
      </c>
      <c r="N47" s="64">
        <v>143</v>
      </c>
      <c r="O47" s="65">
        <v>143</v>
      </c>
      <c r="P47" s="48"/>
      <c r="Q47" s="48"/>
      <c r="R47" s="48"/>
      <c r="S47" s="48"/>
      <c r="T47" s="48"/>
      <c r="U47" s="48"/>
    </row>
    <row r="48" spans="1:21" ht="30.75" customHeight="1" x14ac:dyDescent="0.15">
      <c r="A48" s="48"/>
      <c r="B48" s="1272"/>
      <c r="C48" s="1273"/>
      <c r="D48" s="62"/>
      <c r="E48" s="1254" t="s">
        <v>14</v>
      </c>
      <c r="F48" s="1254"/>
      <c r="G48" s="1254"/>
      <c r="H48" s="1254"/>
      <c r="I48" s="1254"/>
      <c r="J48" s="1255"/>
      <c r="K48" s="63">
        <v>2189</v>
      </c>
      <c r="L48" s="64">
        <v>2288</v>
      </c>
      <c r="M48" s="64">
        <v>2383</v>
      </c>
      <c r="N48" s="64">
        <v>2238</v>
      </c>
      <c r="O48" s="65">
        <v>2021</v>
      </c>
      <c r="P48" s="48"/>
      <c r="Q48" s="48"/>
      <c r="R48" s="48"/>
      <c r="S48" s="48"/>
      <c r="T48" s="48"/>
      <c r="U48" s="48"/>
    </row>
    <row r="49" spans="1:21" ht="30.75" customHeight="1" x14ac:dyDescent="0.15">
      <c r="A49" s="48"/>
      <c r="B49" s="1272"/>
      <c r="C49" s="1273"/>
      <c r="D49" s="62"/>
      <c r="E49" s="1254" t="s">
        <v>15</v>
      </c>
      <c r="F49" s="1254"/>
      <c r="G49" s="1254"/>
      <c r="H49" s="1254"/>
      <c r="I49" s="1254"/>
      <c r="J49" s="1255"/>
      <c r="K49" s="63" t="s">
        <v>519</v>
      </c>
      <c r="L49" s="64" t="s">
        <v>519</v>
      </c>
      <c r="M49" s="64" t="s">
        <v>519</v>
      </c>
      <c r="N49" s="64" t="s">
        <v>519</v>
      </c>
      <c r="O49" s="65" t="s">
        <v>519</v>
      </c>
      <c r="P49" s="48"/>
      <c r="Q49" s="48"/>
      <c r="R49" s="48"/>
      <c r="S49" s="48"/>
      <c r="T49" s="48"/>
      <c r="U49" s="48"/>
    </row>
    <row r="50" spans="1:21" ht="30.75" customHeight="1" x14ac:dyDescent="0.15">
      <c r="A50" s="48"/>
      <c r="B50" s="1272"/>
      <c r="C50" s="1273"/>
      <c r="D50" s="62"/>
      <c r="E50" s="1254" t="s">
        <v>16</v>
      </c>
      <c r="F50" s="1254"/>
      <c r="G50" s="1254"/>
      <c r="H50" s="1254"/>
      <c r="I50" s="1254"/>
      <c r="J50" s="1255"/>
      <c r="K50" s="63">
        <v>43</v>
      </c>
      <c r="L50" s="64">
        <v>39</v>
      </c>
      <c r="M50" s="64">
        <v>36</v>
      </c>
      <c r="N50" s="64">
        <v>33</v>
      </c>
      <c r="O50" s="65">
        <v>28</v>
      </c>
      <c r="P50" s="48"/>
      <c r="Q50" s="48"/>
      <c r="R50" s="48"/>
      <c r="S50" s="48"/>
      <c r="T50" s="48"/>
      <c r="U50" s="48"/>
    </row>
    <row r="51" spans="1:21" ht="30.75" customHeight="1" x14ac:dyDescent="0.15">
      <c r="A51" s="48"/>
      <c r="B51" s="1274"/>
      <c r="C51" s="1275"/>
      <c r="D51" s="66"/>
      <c r="E51" s="1254" t="s">
        <v>17</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13788</v>
      </c>
      <c r="L52" s="64">
        <v>12582</v>
      </c>
      <c r="M52" s="64">
        <v>12197</v>
      </c>
      <c r="N52" s="64">
        <v>11280</v>
      </c>
      <c r="O52" s="65">
        <v>11583</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2779</v>
      </c>
      <c r="L53" s="69">
        <v>2209</v>
      </c>
      <c r="M53" s="69">
        <v>2274</v>
      </c>
      <c r="N53" s="69">
        <v>2503</v>
      </c>
      <c r="O53" s="70">
        <v>1859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0" t="s">
        <v>24</v>
      </c>
      <c r="C57" s="1261"/>
      <c r="D57" s="1264" t="s">
        <v>25</v>
      </c>
      <c r="E57" s="1265"/>
      <c r="F57" s="1265"/>
      <c r="G57" s="1265"/>
      <c r="H57" s="1265"/>
      <c r="I57" s="1265"/>
      <c r="J57" s="1266"/>
      <c r="K57" s="83">
        <v>4061</v>
      </c>
      <c r="L57" s="84">
        <v>4078</v>
      </c>
      <c r="M57" s="84">
        <v>4096</v>
      </c>
      <c r="N57" s="84">
        <v>3508</v>
      </c>
      <c r="O57" s="85">
        <v>3447</v>
      </c>
    </row>
    <row r="58" spans="1:21" ht="31.5" customHeight="1" thickBot="1" x14ac:dyDescent="0.2">
      <c r="B58" s="1262"/>
      <c r="C58" s="1263"/>
      <c r="D58" s="1267" t="s">
        <v>26</v>
      </c>
      <c r="E58" s="1268"/>
      <c r="F58" s="1268"/>
      <c r="G58" s="1268"/>
      <c r="H58" s="1268"/>
      <c r="I58" s="1268"/>
      <c r="J58" s="1269"/>
      <c r="K58" s="86">
        <v>597</v>
      </c>
      <c r="L58" s="87">
        <v>740</v>
      </c>
      <c r="M58" s="87">
        <v>883</v>
      </c>
      <c r="N58" s="87">
        <v>1027</v>
      </c>
      <c r="O58" s="88">
        <v>1170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g/jpRobI5CXTmIqe+5dTJuIt4s2HOczB0tsnsCUdLtvT8Vi4ByjJXA0Omn1bFonG4UuAu4cxDjE1pGNquZ3hw==" saltValue="vTli5GlGT3BeGOmackvh1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19" zoomScale="70" zoomScaleNormal="70" zoomScaleSheetLayoutView="100" workbookViewId="0">
      <selection activeCell="A46" sqref="A46:XFD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561</v>
      </c>
      <c r="J40" s="100" t="s">
        <v>562</v>
      </c>
      <c r="K40" s="100" t="s">
        <v>563</v>
      </c>
      <c r="L40" s="100" t="s">
        <v>564</v>
      </c>
      <c r="M40" s="101" t="s">
        <v>565</v>
      </c>
    </row>
    <row r="41" spans="2:13" ht="27.75" customHeight="1" x14ac:dyDescent="0.15">
      <c r="B41" s="1290" t="s">
        <v>29</v>
      </c>
      <c r="C41" s="1291"/>
      <c r="D41" s="102"/>
      <c r="E41" s="1292" t="s">
        <v>30</v>
      </c>
      <c r="F41" s="1292"/>
      <c r="G41" s="1292"/>
      <c r="H41" s="1293"/>
      <c r="I41" s="103">
        <v>114163</v>
      </c>
      <c r="J41" s="104">
        <v>112222</v>
      </c>
      <c r="K41" s="104">
        <v>111468</v>
      </c>
      <c r="L41" s="104">
        <v>116645</v>
      </c>
      <c r="M41" s="105">
        <v>114203</v>
      </c>
    </row>
    <row r="42" spans="2:13" ht="27.75" customHeight="1" x14ac:dyDescent="0.15">
      <c r="B42" s="1280"/>
      <c r="C42" s="1281"/>
      <c r="D42" s="106"/>
      <c r="E42" s="1284" t="s">
        <v>31</v>
      </c>
      <c r="F42" s="1284"/>
      <c r="G42" s="1284"/>
      <c r="H42" s="1285"/>
      <c r="I42" s="107">
        <v>0</v>
      </c>
      <c r="J42" s="108" t="s">
        <v>519</v>
      </c>
      <c r="K42" s="108" t="s">
        <v>519</v>
      </c>
      <c r="L42" s="108" t="s">
        <v>519</v>
      </c>
      <c r="M42" s="109">
        <v>1312</v>
      </c>
    </row>
    <row r="43" spans="2:13" ht="27.75" customHeight="1" x14ac:dyDescent="0.15">
      <c r="B43" s="1280"/>
      <c r="C43" s="1281"/>
      <c r="D43" s="106"/>
      <c r="E43" s="1284" t="s">
        <v>32</v>
      </c>
      <c r="F43" s="1284"/>
      <c r="G43" s="1284"/>
      <c r="H43" s="1285"/>
      <c r="I43" s="107">
        <v>24146</v>
      </c>
      <c r="J43" s="108">
        <v>24202</v>
      </c>
      <c r="K43" s="108">
        <v>24578</v>
      </c>
      <c r="L43" s="108">
        <v>25565</v>
      </c>
      <c r="M43" s="109">
        <v>26030</v>
      </c>
    </row>
    <row r="44" spans="2:13" ht="27.75" customHeight="1" x14ac:dyDescent="0.15">
      <c r="B44" s="1280"/>
      <c r="C44" s="1281"/>
      <c r="D44" s="106"/>
      <c r="E44" s="1284" t="s">
        <v>33</v>
      </c>
      <c r="F44" s="1284"/>
      <c r="G44" s="1284"/>
      <c r="H44" s="1285"/>
      <c r="I44" s="107" t="s">
        <v>519</v>
      </c>
      <c r="J44" s="108" t="s">
        <v>519</v>
      </c>
      <c r="K44" s="108" t="s">
        <v>519</v>
      </c>
      <c r="L44" s="108" t="s">
        <v>519</v>
      </c>
      <c r="M44" s="109" t="s">
        <v>519</v>
      </c>
    </row>
    <row r="45" spans="2:13" ht="27.75" customHeight="1" x14ac:dyDescent="0.15">
      <c r="B45" s="1280"/>
      <c r="C45" s="1281"/>
      <c r="D45" s="106"/>
      <c r="E45" s="1284" t="s">
        <v>34</v>
      </c>
      <c r="F45" s="1284"/>
      <c r="G45" s="1284"/>
      <c r="H45" s="1285"/>
      <c r="I45" s="107">
        <v>16332</v>
      </c>
      <c r="J45" s="108">
        <v>15647</v>
      </c>
      <c r="K45" s="108">
        <v>14029</v>
      </c>
      <c r="L45" s="108">
        <v>14006</v>
      </c>
      <c r="M45" s="109">
        <v>13454</v>
      </c>
    </row>
    <row r="46" spans="2:13" ht="27.75" customHeight="1" x14ac:dyDescent="0.15">
      <c r="B46" s="1280"/>
      <c r="C46" s="1281"/>
      <c r="D46" s="110"/>
      <c r="E46" s="1284" t="s">
        <v>35</v>
      </c>
      <c r="F46" s="1284"/>
      <c r="G46" s="1284"/>
      <c r="H46" s="1285"/>
      <c r="I46" s="107">
        <v>85</v>
      </c>
      <c r="J46" s="108">
        <v>80</v>
      </c>
      <c r="K46" s="108">
        <v>117</v>
      </c>
      <c r="L46" s="108">
        <v>90</v>
      </c>
      <c r="M46" s="109">
        <v>108</v>
      </c>
    </row>
    <row r="47" spans="2:13" ht="27.75" customHeight="1" x14ac:dyDescent="0.15">
      <c r="B47" s="1280"/>
      <c r="C47" s="1281"/>
      <c r="D47" s="111"/>
      <c r="E47" s="1294" t="s">
        <v>36</v>
      </c>
      <c r="F47" s="1295"/>
      <c r="G47" s="1295"/>
      <c r="H47" s="1296"/>
      <c r="I47" s="107" t="s">
        <v>519</v>
      </c>
      <c r="J47" s="108" t="s">
        <v>519</v>
      </c>
      <c r="K47" s="108" t="s">
        <v>519</v>
      </c>
      <c r="L47" s="108" t="s">
        <v>519</v>
      </c>
      <c r="M47" s="109" t="s">
        <v>519</v>
      </c>
    </row>
    <row r="48" spans="2:13" ht="27.75" customHeight="1" x14ac:dyDescent="0.15">
      <c r="B48" s="1280"/>
      <c r="C48" s="1281"/>
      <c r="D48" s="106"/>
      <c r="E48" s="1284" t="s">
        <v>37</v>
      </c>
      <c r="F48" s="1284"/>
      <c r="G48" s="1284"/>
      <c r="H48" s="1285"/>
      <c r="I48" s="107" t="s">
        <v>519</v>
      </c>
      <c r="J48" s="108" t="s">
        <v>519</v>
      </c>
      <c r="K48" s="108" t="s">
        <v>519</v>
      </c>
      <c r="L48" s="108" t="s">
        <v>519</v>
      </c>
      <c r="M48" s="109" t="s">
        <v>519</v>
      </c>
    </row>
    <row r="49" spans="2:13" ht="27.75" customHeight="1" x14ac:dyDescent="0.15">
      <c r="B49" s="1282"/>
      <c r="C49" s="1283"/>
      <c r="D49" s="106"/>
      <c r="E49" s="1284" t="s">
        <v>38</v>
      </c>
      <c r="F49" s="1284"/>
      <c r="G49" s="1284"/>
      <c r="H49" s="1285"/>
      <c r="I49" s="107" t="s">
        <v>519</v>
      </c>
      <c r="J49" s="108" t="s">
        <v>519</v>
      </c>
      <c r="K49" s="108" t="s">
        <v>519</v>
      </c>
      <c r="L49" s="108" t="s">
        <v>519</v>
      </c>
      <c r="M49" s="109" t="s">
        <v>519</v>
      </c>
    </row>
    <row r="50" spans="2:13" ht="27.75" customHeight="1" x14ac:dyDescent="0.15">
      <c r="B50" s="1278" t="s">
        <v>39</v>
      </c>
      <c r="C50" s="1279"/>
      <c r="D50" s="112"/>
      <c r="E50" s="1284" t="s">
        <v>40</v>
      </c>
      <c r="F50" s="1284"/>
      <c r="G50" s="1284"/>
      <c r="H50" s="1285"/>
      <c r="I50" s="107">
        <v>25439</v>
      </c>
      <c r="J50" s="108">
        <v>27943</v>
      </c>
      <c r="K50" s="108">
        <v>28104</v>
      </c>
      <c r="L50" s="108">
        <v>28564</v>
      </c>
      <c r="M50" s="109">
        <v>28198</v>
      </c>
    </row>
    <row r="51" spans="2:13" ht="27.75" customHeight="1" x14ac:dyDescent="0.15">
      <c r="B51" s="1280"/>
      <c r="C51" s="1281"/>
      <c r="D51" s="106"/>
      <c r="E51" s="1284" t="s">
        <v>41</v>
      </c>
      <c r="F51" s="1284"/>
      <c r="G51" s="1284"/>
      <c r="H51" s="1285"/>
      <c r="I51" s="107">
        <v>28419</v>
      </c>
      <c r="J51" s="108">
        <v>33065</v>
      </c>
      <c r="K51" s="108">
        <v>33998</v>
      </c>
      <c r="L51" s="108">
        <v>34903</v>
      </c>
      <c r="M51" s="109">
        <v>34681</v>
      </c>
    </row>
    <row r="52" spans="2:13" ht="27.75" customHeight="1" x14ac:dyDescent="0.15">
      <c r="B52" s="1282"/>
      <c r="C52" s="1283"/>
      <c r="D52" s="106"/>
      <c r="E52" s="1284" t="s">
        <v>42</v>
      </c>
      <c r="F52" s="1284"/>
      <c r="G52" s="1284"/>
      <c r="H52" s="1285"/>
      <c r="I52" s="107">
        <v>92180</v>
      </c>
      <c r="J52" s="108">
        <v>91220</v>
      </c>
      <c r="K52" s="108">
        <v>91152</v>
      </c>
      <c r="L52" s="108">
        <v>93393</v>
      </c>
      <c r="M52" s="109">
        <v>92553</v>
      </c>
    </row>
    <row r="53" spans="2:13" ht="27.75" customHeight="1" thickBot="1" x14ac:dyDescent="0.2">
      <c r="B53" s="1286" t="s">
        <v>43</v>
      </c>
      <c r="C53" s="1287"/>
      <c r="D53" s="113"/>
      <c r="E53" s="1288" t="s">
        <v>44</v>
      </c>
      <c r="F53" s="1288"/>
      <c r="G53" s="1288"/>
      <c r="H53" s="1289"/>
      <c r="I53" s="114">
        <v>8689</v>
      </c>
      <c r="J53" s="115">
        <v>-77</v>
      </c>
      <c r="K53" s="115">
        <v>-3062</v>
      </c>
      <c r="L53" s="115">
        <v>-556</v>
      </c>
      <c r="M53" s="116">
        <v>-325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60F7Ax1TleiOsghzKz61GX19rKpEitcWTtM5Ik9Ey1hLDMsCq37HXZ9Mm0EOBIbSCX+0O/YWfdoGEMAY7pkiHA==" saltValue="Wusx9XU4EVi0Pbl228s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F58" sqref="F58:F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5" t="s">
        <v>47</v>
      </c>
      <c r="D55" s="1305"/>
      <c r="E55" s="1306"/>
      <c r="F55" s="128">
        <v>4577</v>
      </c>
      <c r="G55" s="128">
        <v>5567</v>
      </c>
      <c r="H55" s="129">
        <v>5671</v>
      </c>
    </row>
    <row r="56" spans="2:8" ht="52.5" customHeight="1" x14ac:dyDescent="0.15">
      <c r="B56" s="130"/>
      <c r="C56" s="1307" t="s">
        <v>48</v>
      </c>
      <c r="D56" s="1307"/>
      <c r="E56" s="1308"/>
      <c r="F56" s="131">
        <v>3508</v>
      </c>
      <c r="G56" s="131">
        <v>3447</v>
      </c>
      <c r="H56" s="132">
        <v>3386</v>
      </c>
    </row>
    <row r="57" spans="2:8" ht="53.25" customHeight="1" x14ac:dyDescent="0.15">
      <c r="B57" s="130"/>
      <c r="C57" s="1309" t="s">
        <v>49</v>
      </c>
      <c r="D57" s="1309"/>
      <c r="E57" s="1310"/>
      <c r="F57" s="133">
        <v>14347</v>
      </c>
      <c r="G57" s="133">
        <v>12970</v>
      </c>
      <c r="H57" s="134">
        <v>12421</v>
      </c>
    </row>
    <row r="58" spans="2:8" ht="45.75" customHeight="1" x14ac:dyDescent="0.15">
      <c r="B58" s="135"/>
      <c r="C58" s="1297" t="s">
        <v>609</v>
      </c>
      <c r="D58" s="1298"/>
      <c r="E58" s="1299"/>
      <c r="F58" s="136">
        <v>5210</v>
      </c>
      <c r="G58" s="136">
        <v>4826</v>
      </c>
      <c r="H58" s="137">
        <v>4465</v>
      </c>
    </row>
    <row r="59" spans="2:8" ht="45.75" customHeight="1" x14ac:dyDescent="0.15">
      <c r="B59" s="135"/>
      <c r="C59" s="1297" t="s">
        <v>610</v>
      </c>
      <c r="D59" s="1298"/>
      <c r="E59" s="1299"/>
      <c r="F59" s="136">
        <v>2129</v>
      </c>
      <c r="G59" s="136">
        <v>2153</v>
      </c>
      <c r="H59" s="137">
        <v>2435</v>
      </c>
    </row>
    <row r="60" spans="2:8" ht="45.75" customHeight="1" x14ac:dyDescent="0.15">
      <c r="B60" s="135"/>
      <c r="C60" s="1297" t="s">
        <v>611</v>
      </c>
      <c r="D60" s="1298"/>
      <c r="E60" s="1299"/>
      <c r="F60" s="136">
        <v>2528</v>
      </c>
      <c r="G60" s="136">
        <v>2018</v>
      </c>
      <c r="H60" s="137">
        <v>1905</v>
      </c>
    </row>
    <row r="61" spans="2:8" ht="45.75" customHeight="1" x14ac:dyDescent="0.15">
      <c r="B61" s="135"/>
      <c r="C61" s="1297" t="s">
        <v>612</v>
      </c>
      <c r="D61" s="1298"/>
      <c r="E61" s="1299"/>
      <c r="F61" s="136">
        <v>853</v>
      </c>
      <c r="G61" s="136">
        <v>853</v>
      </c>
      <c r="H61" s="137">
        <v>866</v>
      </c>
    </row>
    <row r="62" spans="2:8" ht="45.75" customHeight="1" thickBot="1" x14ac:dyDescent="0.2">
      <c r="B62" s="138"/>
      <c r="C62" s="1300" t="s">
        <v>613</v>
      </c>
      <c r="D62" s="1301"/>
      <c r="E62" s="1302"/>
      <c r="F62" s="139">
        <v>755</v>
      </c>
      <c r="G62" s="139">
        <v>731</v>
      </c>
      <c r="H62" s="140">
        <v>742</v>
      </c>
    </row>
    <row r="63" spans="2:8" ht="52.5" customHeight="1" thickBot="1" x14ac:dyDescent="0.2">
      <c r="B63" s="141"/>
      <c r="C63" s="1303" t="s">
        <v>50</v>
      </c>
      <c r="D63" s="1303"/>
      <c r="E63" s="1304"/>
      <c r="F63" s="142">
        <v>22433</v>
      </c>
      <c r="G63" s="142">
        <v>21983</v>
      </c>
      <c r="H63" s="143">
        <v>21478</v>
      </c>
    </row>
    <row r="64" spans="2:8" ht="15" customHeight="1" x14ac:dyDescent="0.15"/>
  </sheetData>
  <sheetProtection algorithmName="SHA-512" hashValue="TXQ6qDQ20vjdlVIGfvdSbvgkTk3I9lviZeMvSTmZseS/bqQ5LuT204eXDbOem22GEPJE62GVwFsQr8cQQ0SOLw==" saltValue="FNceI9LAHju6j6H/f/Pi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EF09E-9C7E-4E91-9A29-EC07021F908D}">
  <sheetPr>
    <pageSetUpPr fitToPage="1"/>
  </sheetPr>
  <dimension ref="A1:WZM160"/>
  <sheetViews>
    <sheetView showGridLines="0" zoomScale="80" zoomScaleNormal="80" zoomScaleSheetLayoutView="55" workbookViewId="0">
      <selection activeCell="CN71" sqref="CN71"/>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625</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625</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620</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3" t="s">
        <v>623</v>
      </c>
      <c r="AO43" s="1332"/>
      <c r="AP43" s="1332"/>
      <c r="AQ43" s="1332"/>
      <c r="AR43" s="1332"/>
      <c r="AS43" s="1332"/>
      <c r="AT43" s="1332"/>
      <c r="AU43" s="1332"/>
      <c r="AV43" s="1332"/>
      <c r="AW43" s="1332"/>
      <c r="AX43" s="1332"/>
      <c r="AY43" s="1332"/>
      <c r="AZ43" s="1332"/>
      <c r="BA43" s="1332"/>
      <c r="BB43" s="1332"/>
      <c r="BC43" s="1332"/>
      <c r="BD43" s="1332"/>
      <c r="BE43" s="1332"/>
      <c r="BF43" s="1332"/>
      <c r="BG43" s="1332"/>
      <c r="BH43" s="1332"/>
      <c r="BI43" s="1332"/>
      <c r="BJ43" s="1332"/>
      <c r="BK43" s="1332"/>
      <c r="BL43" s="1332"/>
      <c r="BM43" s="1332"/>
      <c r="BN43" s="1332"/>
      <c r="BO43" s="1332"/>
      <c r="BP43" s="1332"/>
      <c r="BQ43" s="1332"/>
      <c r="BR43" s="1332"/>
      <c r="BS43" s="1332"/>
      <c r="BT43" s="1332"/>
      <c r="BU43" s="1332"/>
      <c r="BV43" s="1332"/>
      <c r="BW43" s="1332"/>
      <c r="BX43" s="1332"/>
      <c r="BY43" s="1332"/>
      <c r="BZ43" s="1332"/>
      <c r="CA43" s="1332"/>
      <c r="CB43" s="1332"/>
      <c r="CC43" s="1332"/>
      <c r="CD43" s="1332"/>
      <c r="CE43" s="1332"/>
      <c r="CF43" s="1332"/>
      <c r="CG43" s="1332"/>
      <c r="CH43" s="1332"/>
      <c r="CI43" s="1332"/>
      <c r="CJ43" s="1332"/>
      <c r="CK43" s="1332"/>
      <c r="CL43" s="1332"/>
      <c r="CM43" s="1332"/>
      <c r="CN43" s="1332"/>
      <c r="CO43" s="1332"/>
      <c r="CP43" s="1332"/>
      <c r="CQ43" s="1332"/>
      <c r="CR43" s="1332"/>
      <c r="CS43" s="1332"/>
      <c r="CT43" s="1332"/>
      <c r="CU43" s="1332"/>
      <c r="CV43" s="1332"/>
      <c r="CW43" s="1332"/>
      <c r="CX43" s="1332"/>
      <c r="CY43" s="1332"/>
      <c r="CZ43" s="1332"/>
      <c r="DA43" s="1332"/>
      <c r="DB43" s="1332"/>
      <c r="DC43" s="1333"/>
    </row>
    <row r="44" spans="2:109" ht="13.5" x14ac:dyDescent="0.15">
      <c r="B44" s="389"/>
      <c r="AN44" s="1334"/>
      <c r="AO44" s="1335"/>
      <c r="AP44" s="1335"/>
      <c r="AQ44" s="1335"/>
      <c r="AR44" s="1335"/>
      <c r="AS44" s="1335"/>
      <c r="AT44" s="1335"/>
      <c r="AU44" s="1335"/>
      <c r="AV44" s="1335"/>
      <c r="AW44" s="1335"/>
      <c r="AX44" s="1335"/>
      <c r="AY44" s="1335"/>
      <c r="AZ44" s="1335"/>
      <c r="BA44" s="1335"/>
      <c r="BB44" s="1335"/>
      <c r="BC44" s="1335"/>
      <c r="BD44" s="1335"/>
      <c r="BE44" s="1335"/>
      <c r="BF44" s="1335"/>
      <c r="BG44" s="1335"/>
      <c r="BH44" s="1335"/>
      <c r="BI44" s="1335"/>
      <c r="BJ44" s="1335"/>
      <c r="BK44" s="1335"/>
      <c r="BL44" s="1335"/>
      <c r="BM44" s="1335"/>
      <c r="BN44" s="1335"/>
      <c r="BO44" s="1335"/>
      <c r="BP44" s="1335"/>
      <c r="BQ44" s="1335"/>
      <c r="BR44" s="1335"/>
      <c r="BS44" s="1335"/>
      <c r="BT44" s="1335"/>
      <c r="BU44" s="1335"/>
      <c r="BV44" s="1335"/>
      <c r="BW44" s="1335"/>
      <c r="BX44" s="1335"/>
      <c r="BY44" s="1335"/>
      <c r="BZ44" s="1335"/>
      <c r="CA44" s="1335"/>
      <c r="CB44" s="1335"/>
      <c r="CC44" s="1335"/>
      <c r="CD44" s="1335"/>
      <c r="CE44" s="1335"/>
      <c r="CF44" s="1335"/>
      <c r="CG44" s="1335"/>
      <c r="CH44" s="1335"/>
      <c r="CI44" s="1335"/>
      <c r="CJ44" s="1335"/>
      <c r="CK44" s="1335"/>
      <c r="CL44" s="1335"/>
      <c r="CM44" s="1335"/>
      <c r="CN44" s="1335"/>
      <c r="CO44" s="1335"/>
      <c r="CP44" s="1335"/>
      <c r="CQ44" s="1335"/>
      <c r="CR44" s="1335"/>
      <c r="CS44" s="1335"/>
      <c r="CT44" s="1335"/>
      <c r="CU44" s="1335"/>
      <c r="CV44" s="1335"/>
      <c r="CW44" s="1335"/>
      <c r="CX44" s="1335"/>
      <c r="CY44" s="1335"/>
      <c r="CZ44" s="1335"/>
      <c r="DA44" s="1335"/>
      <c r="DB44" s="1335"/>
      <c r="DC44" s="1336"/>
    </row>
    <row r="45" spans="2:109" ht="13.5" x14ac:dyDescent="0.15">
      <c r="B45" s="389"/>
      <c r="AN45" s="1334"/>
      <c r="AO45" s="1335"/>
      <c r="AP45" s="1335"/>
      <c r="AQ45" s="1335"/>
      <c r="AR45" s="1335"/>
      <c r="AS45" s="1335"/>
      <c r="AT45" s="1335"/>
      <c r="AU45" s="1335"/>
      <c r="AV45" s="1335"/>
      <c r="AW45" s="1335"/>
      <c r="AX45" s="1335"/>
      <c r="AY45" s="1335"/>
      <c r="AZ45" s="1335"/>
      <c r="BA45" s="1335"/>
      <c r="BB45" s="1335"/>
      <c r="BC45" s="1335"/>
      <c r="BD45" s="1335"/>
      <c r="BE45" s="1335"/>
      <c r="BF45" s="1335"/>
      <c r="BG45" s="1335"/>
      <c r="BH45" s="1335"/>
      <c r="BI45" s="1335"/>
      <c r="BJ45" s="1335"/>
      <c r="BK45" s="1335"/>
      <c r="BL45" s="1335"/>
      <c r="BM45" s="1335"/>
      <c r="BN45" s="1335"/>
      <c r="BO45" s="1335"/>
      <c r="BP45" s="1335"/>
      <c r="BQ45" s="1335"/>
      <c r="BR45" s="1335"/>
      <c r="BS45" s="1335"/>
      <c r="BT45" s="1335"/>
      <c r="BU45" s="1335"/>
      <c r="BV45" s="1335"/>
      <c r="BW45" s="1335"/>
      <c r="BX45" s="1335"/>
      <c r="BY45" s="1335"/>
      <c r="BZ45" s="1335"/>
      <c r="CA45" s="1335"/>
      <c r="CB45" s="1335"/>
      <c r="CC45" s="1335"/>
      <c r="CD45" s="1335"/>
      <c r="CE45" s="1335"/>
      <c r="CF45" s="1335"/>
      <c r="CG45" s="1335"/>
      <c r="CH45" s="1335"/>
      <c r="CI45" s="1335"/>
      <c r="CJ45" s="1335"/>
      <c r="CK45" s="1335"/>
      <c r="CL45" s="1335"/>
      <c r="CM45" s="1335"/>
      <c r="CN45" s="1335"/>
      <c r="CO45" s="1335"/>
      <c r="CP45" s="1335"/>
      <c r="CQ45" s="1335"/>
      <c r="CR45" s="1335"/>
      <c r="CS45" s="1335"/>
      <c r="CT45" s="1335"/>
      <c r="CU45" s="1335"/>
      <c r="CV45" s="1335"/>
      <c r="CW45" s="1335"/>
      <c r="CX45" s="1335"/>
      <c r="CY45" s="1335"/>
      <c r="CZ45" s="1335"/>
      <c r="DA45" s="1335"/>
      <c r="DB45" s="1335"/>
      <c r="DC45" s="1336"/>
    </row>
    <row r="46" spans="2:109" ht="13.5" x14ac:dyDescent="0.15">
      <c r="B46" s="389"/>
      <c r="AN46" s="1334"/>
      <c r="AO46" s="1335"/>
      <c r="AP46" s="1335"/>
      <c r="AQ46" s="1335"/>
      <c r="AR46" s="1335"/>
      <c r="AS46" s="1335"/>
      <c r="AT46" s="1335"/>
      <c r="AU46" s="1335"/>
      <c r="AV46" s="1335"/>
      <c r="AW46" s="1335"/>
      <c r="AX46" s="1335"/>
      <c r="AY46" s="1335"/>
      <c r="AZ46" s="1335"/>
      <c r="BA46" s="1335"/>
      <c r="BB46" s="1335"/>
      <c r="BC46" s="1335"/>
      <c r="BD46" s="1335"/>
      <c r="BE46" s="1335"/>
      <c r="BF46" s="1335"/>
      <c r="BG46" s="1335"/>
      <c r="BH46" s="1335"/>
      <c r="BI46" s="1335"/>
      <c r="BJ46" s="1335"/>
      <c r="BK46" s="1335"/>
      <c r="BL46" s="1335"/>
      <c r="BM46" s="1335"/>
      <c r="BN46" s="1335"/>
      <c r="BO46" s="1335"/>
      <c r="BP46" s="1335"/>
      <c r="BQ46" s="1335"/>
      <c r="BR46" s="1335"/>
      <c r="BS46" s="1335"/>
      <c r="BT46" s="1335"/>
      <c r="BU46" s="1335"/>
      <c r="BV46" s="1335"/>
      <c r="BW46" s="1335"/>
      <c r="BX46" s="1335"/>
      <c r="BY46" s="1335"/>
      <c r="BZ46" s="1335"/>
      <c r="CA46" s="1335"/>
      <c r="CB46" s="1335"/>
      <c r="CC46" s="1335"/>
      <c r="CD46" s="1335"/>
      <c r="CE46" s="1335"/>
      <c r="CF46" s="1335"/>
      <c r="CG46" s="1335"/>
      <c r="CH46" s="1335"/>
      <c r="CI46" s="1335"/>
      <c r="CJ46" s="1335"/>
      <c r="CK46" s="1335"/>
      <c r="CL46" s="1335"/>
      <c r="CM46" s="1335"/>
      <c r="CN46" s="1335"/>
      <c r="CO46" s="1335"/>
      <c r="CP46" s="1335"/>
      <c r="CQ46" s="1335"/>
      <c r="CR46" s="1335"/>
      <c r="CS46" s="1335"/>
      <c r="CT46" s="1335"/>
      <c r="CU46" s="1335"/>
      <c r="CV46" s="1335"/>
      <c r="CW46" s="1335"/>
      <c r="CX46" s="1335"/>
      <c r="CY46" s="1335"/>
      <c r="CZ46" s="1335"/>
      <c r="DA46" s="1335"/>
      <c r="DB46" s="1335"/>
      <c r="DC46" s="1336"/>
    </row>
    <row r="47" spans="2:109" ht="13.5" x14ac:dyDescent="0.15">
      <c r="B47" s="389"/>
      <c r="AN47" s="1337"/>
      <c r="AO47" s="1338"/>
      <c r="AP47" s="1338"/>
      <c r="AQ47" s="1338"/>
      <c r="AR47" s="1338"/>
      <c r="AS47" s="1338"/>
      <c r="AT47" s="1338"/>
      <c r="AU47" s="1338"/>
      <c r="AV47" s="1338"/>
      <c r="AW47" s="1338"/>
      <c r="AX47" s="1338"/>
      <c r="AY47" s="1338"/>
      <c r="AZ47" s="1338"/>
      <c r="BA47" s="1338"/>
      <c r="BB47" s="1338"/>
      <c r="BC47" s="1338"/>
      <c r="BD47" s="1338"/>
      <c r="BE47" s="1338"/>
      <c r="BF47" s="1338"/>
      <c r="BG47" s="1338"/>
      <c r="BH47" s="1338"/>
      <c r="BI47" s="1338"/>
      <c r="BJ47" s="1338"/>
      <c r="BK47" s="1338"/>
      <c r="BL47" s="1338"/>
      <c r="BM47" s="1338"/>
      <c r="BN47" s="1338"/>
      <c r="BO47" s="1338"/>
      <c r="BP47" s="1338"/>
      <c r="BQ47" s="1338"/>
      <c r="BR47" s="1338"/>
      <c r="BS47" s="1338"/>
      <c r="BT47" s="1338"/>
      <c r="BU47" s="1338"/>
      <c r="BV47" s="1338"/>
      <c r="BW47" s="1338"/>
      <c r="BX47" s="1338"/>
      <c r="BY47" s="1338"/>
      <c r="BZ47" s="1338"/>
      <c r="CA47" s="1338"/>
      <c r="CB47" s="1338"/>
      <c r="CC47" s="1338"/>
      <c r="CD47" s="1338"/>
      <c r="CE47" s="1338"/>
      <c r="CF47" s="1338"/>
      <c r="CG47" s="1338"/>
      <c r="CH47" s="1338"/>
      <c r="CI47" s="1338"/>
      <c r="CJ47" s="1338"/>
      <c r="CK47" s="1338"/>
      <c r="CL47" s="1338"/>
      <c r="CM47" s="1338"/>
      <c r="CN47" s="1338"/>
      <c r="CO47" s="1338"/>
      <c r="CP47" s="1338"/>
      <c r="CQ47" s="1338"/>
      <c r="CR47" s="1338"/>
      <c r="CS47" s="1338"/>
      <c r="CT47" s="1338"/>
      <c r="CU47" s="1338"/>
      <c r="CV47" s="1338"/>
      <c r="CW47" s="1338"/>
      <c r="CX47" s="1338"/>
      <c r="CY47" s="1338"/>
      <c r="CZ47" s="1338"/>
      <c r="DA47" s="1338"/>
      <c r="DB47" s="1338"/>
      <c r="DC47" s="133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618</v>
      </c>
    </row>
    <row r="50" spans="1:109" ht="13.5" x14ac:dyDescent="0.15">
      <c r="B50" s="389"/>
      <c r="G50" s="1311"/>
      <c r="H50" s="1311"/>
      <c r="I50" s="1311"/>
      <c r="J50" s="1311"/>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4" t="s">
        <v>561</v>
      </c>
      <c r="BQ50" s="1314"/>
      <c r="BR50" s="1314"/>
      <c r="BS50" s="1314"/>
      <c r="BT50" s="1314"/>
      <c r="BU50" s="1314"/>
      <c r="BV50" s="1314"/>
      <c r="BW50" s="1314"/>
      <c r="BX50" s="1314" t="s">
        <v>562</v>
      </c>
      <c r="BY50" s="1314"/>
      <c r="BZ50" s="1314"/>
      <c r="CA50" s="1314"/>
      <c r="CB50" s="1314"/>
      <c r="CC50" s="1314"/>
      <c r="CD50" s="1314"/>
      <c r="CE50" s="1314"/>
      <c r="CF50" s="1314" t="s">
        <v>563</v>
      </c>
      <c r="CG50" s="1314"/>
      <c r="CH50" s="1314"/>
      <c r="CI50" s="1314"/>
      <c r="CJ50" s="1314"/>
      <c r="CK50" s="1314"/>
      <c r="CL50" s="1314"/>
      <c r="CM50" s="1314"/>
      <c r="CN50" s="1314" t="s">
        <v>564</v>
      </c>
      <c r="CO50" s="1314"/>
      <c r="CP50" s="1314"/>
      <c r="CQ50" s="1314"/>
      <c r="CR50" s="1314"/>
      <c r="CS50" s="1314"/>
      <c r="CT50" s="1314"/>
      <c r="CU50" s="1314"/>
      <c r="CV50" s="1314" t="s">
        <v>565</v>
      </c>
      <c r="CW50" s="1314"/>
      <c r="CX50" s="1314"/>
      <c r="CY50" s="1314"/>
      <c r="CZ50" s="1314"/>
      <c r="DA50" s="1314"/>
      <c r="DB50" s="1314"/>
      <c r="DC50" s="1314"/>
    </row>
    <row r="51" spans="1:109" ht="13.5" customHeight="1" x14ac:dyDescent="0.15">
      <c r="B51" s="389"/>
      <c r="G51" s="1322"/>
      <c r="H51" s="1322"/>
      <c r="I51" s="1340"/>
      <c r="J51" s="1340"/>
      <c r="K51" s="1316"/>
      <c r="L51" s="1316"/>
      <c r="M51" s="1316"/>
      <c r="N51" s="1316"/>
      <c r="AM51" s="396"/>
      <c r="AN51" s="1315" t="s">
        <v>617</v>
      </c>
      <c r="AO51" s="1315"/>
      <c r="AP51" s="1315"/>
      <c r="AQ51" s="1315"/>
      <c r="AR51" s="1315"/>
      <c r="AS51" s="1315"/>
      <c r="AT51" s="1315"/>
      <c r="AU51" s="1315"/>
      <c r="AV51" s="1315"/>
      <c r="AW51" s="1315"/>
      <c r="AX51" s="1315"/>
      <c r="AY51" s="1315"/>
      <c r="AZ51" s="1315"/>
      <c r="BA51" s="1315"/>
      <c r="BB51" s="1315" t="s">
        <v>615</v>
      </c>
      <c r="BC51" s="1315"/>
      <c r="BD51" s="1315"/>
      <c r="BE51" s="1315"/>
      <c r="BF51" s="1315"/>
      <c r="BG51" s="1315"/>
      <c r="BH51" s="1315"/>
      <c r="BI51" s="1315"/>
      <c r="BJ51" s="1315"/>
      <c r="BK51" s="1315"/>
      <c r="BL51" s="1315"/>
      <c r="BM51" s="1315"/>
      <c r="BN51" s="1315"/>
      <c r="BO51" s="1315"/>
      <c r="BP51" s="1313">
        <v>16.600000000000001</v>
      </c>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5" x14ac:dyDescent="0.15">
      <c r="B52" s="389"/>
      <c r="G52" s="1322"/>
      <c r="H52" s="1322"/>
      <c r="I52" s="1340"/>
      <c r="J52" s="1340"/>
      <c r="K52" s="1316"/>
      <c r="L52" s="1316"/>
      <c r="M52" s="1316"/>
      <c r="N52" s="1316"/>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x14ac:dyDescent="0.15">
      <c r="A53" s="404"/>
      <c r="B53" s="389"/>
      <c r="G53" s="1322"/>
      <c r="H53" s="1322"/>
      <c r="I53" s="1311"/>
      <c r="J53" s="1311"/>
      <c r="K53" s="1316"/>
      <c r="L53" s="1316"/>
      <c r="M53" s="1316"/>
      <c r="N53" s="1316"/>
      <c r="AM53" s="396"/>
      <c r="AN53" s="1315"/>
      <c r="AO53" s="1315"/>
      <c r="AP53" s="1315"/>
      <c r="AQ53" s="1315"/>
      <c r="AR53" s="1315"/>
      <c r="AS53" s="1315"/>
      <c r="AT53" s="1315"/>
      <c r="AU53" s="1315"/>
      <c r="AV53" s="1315"/>
      <c r="AW53" s="1315"/>
      <c r="AX53" s="1315"/>
      <c r="AY53" s="1315"/>
      <c r="AZ53" s="1315"/>
      <c r="BA53" s="1315"/>
      <c r="BB53" s="1315" t="s">
        <v>622</v>
      </c>
      <c r="BC53" s="1315"/>
      <c r="BD53" s="1315"/>
      <c r="BE53" s="1315"/>
      <c r="BF53" s="1315"/>
      <c r="BG53" s="1315"/>
      <c r="BH53" s="1315"/>
      <c r="BI53" s="1315"/>
      <c r="BJ53" s="1315"/>
      <c r="BK53" s="1315"/>
      <c r="BL53" s="1315"/>
      <c r="BM53" s="1315"/>
      <c r="BN53" s="1315"/>
      <c r="BO53" s="1315"/>
      <c r="BP53" s="1313">
        <v>55.8</v>
      </c>
      <c r="BQ53" s="1313"/>
      <c r="BR53" s="1313"/>
      <c r="BS53" s="1313"/>
      <c r="BT53" s="1313"/>
      <c r="BU53" s="1313"/>
      <c r="BV53" s="1313"/>
      <c r="BW53" s="1313"/>
      <c r="BX53" s="1313">
        <v>61.6</v>
      </c>
      <c r="BY53" s="1313"/>
      <c r="BZ53" s="1313"/>
      <c r="CA53" s="1313"/>
      <c r="CB53" s="1313"/>
      <c r="CC53" s="1313"/>
      <c r="CD53" s="1313"/>
      <c r="CE53" s="1313"/>
      <c r="CF53" s="1313">
        <v>63</v>
      </c>
      <c r="CG53" s="1313"/>
      <c r="CH53" s="1313"/>
      <c r="CI53" s="1313"/>
      <c r="CJ53" s="1313"/>
      <c r="CK53" s="1313"/>
      <c r="CL53" s="1313"/>
      <c r="CM53" s="1313"/>
      <c r="CN53" s="1313">
        <v>62.9</v>
      </c>
      <c r="CO53" s="1313"/>
      <c r="CP53" s="1313"/>
      <c r="CQ53" s="1313"/>
      <c r="CR53" s="1313"/>
      <c r="CS53" s="1313"/>
      <c r="CT53" s="1313"/>
      <c r="CU53" s="1313"/>
      <c r="CV53" s="1313">
        <v>64</v>
      </c>
      <c r="CW53" s="1313"/>
      <c r="CX53" s="1313"/>
      <c r="CY53" s="1313"/>
      <c r="CZ53" s="1313"/>
      <c r="DA53" s="1313"/>
      <c r="DB53" s="1313"/>
      <c r="DC53" s="1313"/>
    </row>
    <row r="54" spans="1:109" ht="13.5" x14ac:dyDescent="0.15">
      <c r="A54" s="404"/>
      <c r="B54" s="389"/>
      <c r="G54" s="1322"/>
      <c r="H54" s="1322"/>
      <c r="I54" s="1311"/>
      <c r="J54" s="1311"/>
      <c r="K54" s="1316"/>
      <c r="L54" s="1316"/>
      <c r="M54" s="1316"/>
      <c r="N54" s="1316"/>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x14ac:dyDescent="0.15">
      <c r="A55" s="404"/>
      <c r="B55" s="389"/>
      <c r="G55" s="1311"/>
      <c r="H55" s="1311"/>
      <c r="I55" s="1311"/>
      <c r="J55" s="1311"/>
      <c r="K55" s="1316"/>
      <c r="L55" s="1316"/>
      <c r="M55" s="1316"/>
      <c r="N55" s="1316"/>
      <c r="AN55" s="1314" t="s">
        <v>616</v>
      </c>
      <c r="AO55" s="1314"/>
      <c r="AP55" s="1314"/>
      <c r="AQ55" s="1314"/>
      <c r="AR55" s="1314"/>
      <c r="AS55" s="1314"/>
      <c r="AT55" s="1314"/>
      <c r="AU55" s="1314"/>
      <c r="AV55" s="1314"/>
      <c r="AW55" s="1314"/>
      <c r="AX55" s="1314"/>
      <c r="AY55" s="1314"/>
      <c r="AZ55" s="1314"/>
      <c r="BA55" s="1314"/>
      <c r="BB55" s="1315" t="s">
        <v>615</v>
      </c>
      <c r="BC55" s="1315"/>
      <c r="BD55" s="1315"/>
      <c r="BE55" s="1315"/>
      <c r="BF55" s="1315"/>
      <c r="BG55" s="1315"/>
      <c r="BH55" s="1315"/>
      <c r="BI55" s="1315"/>
      <c r="BJ55" s="1315"/>
      <c r="BK55" s="1315"/>
      <c r="BL55" s="1315"/>
      <c r="BM55" s="1315"/>
      <c r="BN55" s="1315"/>
      <c r="BO55" s="1315"/>
      <c r="BP55" s="1313">
        <v>38.9</v>
      </c>
      <c r="BQ55" s="1313"/>
      <c r="BR55" s="1313"/>
      <c r="BS55" s="1313"/>
      <c r="BT55" s="1313"/>
      <c r="BU55" s="1313"/>
      <c r="BV55" s="1313"/>
      <c r="BW55" s="1313"/>
      <c r="BX55" s="1313">
        <v>37.6</v>
      </c>
      <c r="BY55" s="1313"/>
      <c r="BZ55" s="1313"/>
      <c r="CA55" s="1313"/>
      <c r="CB55" s="1313"/>
      <c r="CC55" s="1313"/>
      <c r="CD55" s="1313"/>
      <c r="CE55" s="1313"/>
      <c r="CF55" s="1313">
        <v>34</v>
      </c>
      <c r="CG55" s="1313"/>
      <c r="CH55" s="1313"/>
      <c r="CI55" s="1313"/>
      <c r="CJ55" s="1313"/>
      <c r="CK55" s="1313"/>
      <c r="CL55" s="1313"/>
      <c r="CM55" s="1313"/>
      <c r="CN55" s="1313">
        <v>33.9</v>
      </c>
      <c r="CO55" s="1313"/>
      <c r="CP55" s="1313"/>
      <c r="CQ55" s="1313"/>
      <c r="CR55" s="1313"/>
      <c r="CS55" s="1313"/>
      <c r="CT55" s="1313"/>
      <c r="CU55" s="1313"/>
      <c r="CV55" s="1313">
        <v>31.5</v>
      </c>
      <c r="CW55" s="1313"/>
      <c r="CX55" s="1313"/>
      <c r="CY55" s="1313"/>
      <c r="CZ55" s="1313"/>
      <c r="DA55" s="1313"/>
      <c r="DB55" s="1313"/>
      <c r="DC55" s="1313"/>
    </row>
    <row r="56" spans="1:109" ht="13.5" x14ac:dyDescent="0.15">
      <c r="A56" s="404"/>
      <c r="B56" s="389"/>
      <c r="G56" s="1311"/>
      <c r="H56" s="1311"/>
      <c r="I56" s="1311"/>
      <c r="J56" s="1311"/>
      <c r="K56" s="1316"/>
      <c r="L56" s="1316"/>
      <c r="M56" s="1316"/>
      <c r="N56" s="1316"/>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x14ac:dyDescent="0.15">
      <c r="B57" s="410"/>
      <c r="G57" s="1311"/>
      <c r="H57" s="1311"/>
      <c r="I57" s="1317"/>
      <c r="J57" s="1317"/>
      <c r="K57" s="1316"/>
      <c r="L57" s="1316"/>
      <c r="M57" s="1316"/>
      <c r="N57" s="1316"/>
      <c r="AM57" s="388"/>
      <c r="AN57" s="1314"/>
      <c r="AO57" s="1314"/>
      <c r="AP57" s="1314"/>
      <c r="AQ57" s="1314"/>
      <c r="AR57" s="1314"/>
      <c r="AS57" s="1314"/>
      <c r="AT57" s="1314"/>
      <c r="AU57" s="1314"/>
      <c r="AV57" s="1314"/>
      <c r="AW57" s="1314"/>
      <c r="AX57" s="1314"/>
      <c r="AY57" s="1314"/>
      <c r="AZ57" s="1314"/>
      <c r="BA57" s="1314"/>
      <c r="BB57" s="1315" t="s">
        <v>622</v>
      </c>
      <c r="BC57" s="1315"/>
      <c r="BD57" s="1315"/>
      <c r="BE57" s="1315"/>
      <c r="BF57" s="1315"/>
      <c r="BG57" s="1315"/>
      <c r="BH57" s="1315"/>
      <c r="BI57" s="1315"/>
      <c r="BJ57" s="1315"/>
      <c r="BK57" s="1315"/>
      <c r="BL57" s="1315"/>
      <c r="BM57" s="1315"/>
      <c r="BN57" s="1315"/>
      <c r="BO57" s="1315"/>
      <c r="BP57" s="1313">
        <v>59.3</v>
      </c>
      <c r="BQ57" s="1313"/>
      <c r="BR57" s="1313"/>
      <c r="BS57" s="1313"/>
      <c r="BT57" s="1313"/>
      <c r="BU57" s="1313"/>
      <c r="BV57" s="1313"/>
      <c r="BW57" s="1313"/>
      <c r="BX57" s="1313">
        <v>60</v>
      </c>
      <c r="BY57" s="1313"/>
      <c r="BZ57" s="1313"/>
      <c r="CA57" s="1313"/>
      <c r="CB57" s="1313"/>
      <c r="CC57" s="1313"/>
      <c r="CD57" s="1313"/>
      <c r="CE57" s="1313"/>
      <c r="CF57" s="1313">
        <v>61.1</v>
      </c>
      <c r="CG57" s="1313"/>
      <c r="CH57" s="1313"/>
      <c r="CI57" s="1313"/>
      <c r="CJ57" s="1313"/>
      <c r="CK57" s="1313"/>
      <c r="CL57" s="1313"/>
      <c r="CM57" s="1313"/>
      <c r="CN57" s="1313">
        <v>61.9</v>
      </c>
      <c r="CO57" s="1313"/>
      <c r="CP57" s="1313"/>
      <c r="CQ57" s="1313"/>
      <c r="CR57" s="1313"/>
      <c r="CS57" s="1313"/>
      <c r="CT57" s="1313"/>
      <c r="CU57" s="1313"/>
      <c r="CV57" s="1313">
        <v>62.6</v>
      </c>
      <c r="CW57" s="1313"/>
      <c r="CX57" s="1313"/>
      <c r="CY57" s="1313"/>
      <c r="CZ57" s="1313"/>
      <c r="DA57" s="1313"/>
      <c r="DB57" s="1313"/>
      <c r="DC57" s="1313"/>
      <c r="DD57" s="415"/>
      <c r="DE57" s="410"/>
    </row>
    <row r="58" spans="1:109" s="404" customFormat="1" ht="13.5" x14ac:dyDescent="0.15">
      <c r="A58" s="388"/>
      <c r="B58" s="410"/>
      <c r="G58" s="1311"/>
      <c r="H58" s="1311"/>
      <c r="I58" s="1317"/>
      <c r="J58" s="1317"/>
      <c r="K58" s="1316"/>
      <c r="L58" s="1316"/>
      <c r="M58" s="1316"/>
      <c r="N58" s="1316"/>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621</v>
      </c>
    </row>
    <row r="64" spans="1:109" ht="13.5" x14ac:dyDescent="0.15">
      <c r="B64" s="389"/>
      <c r="G64" s="405"/>
      <c r="I64" s="407"/>
      <c r="J64" s="407"/>
      <c r="K64" s="407"/>
      <c r="L64" s="407"/>
      <c r="M64" s="407"/>
      <c r="N64" s="406"/>
      <c r="AM64" s="405"/>
      <c r="AN64" s="405" t="s">
        <v>620</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3" t="s">
        <v>619</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x14ac:dyDescent="0.1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x14ac:dyDescent="0.1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x14ac:dyDescent="0.1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x14ac:dyDescent="0.1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618</v>
      </c>
    </row>
    <row r="72" spans="2:107" ht="13.5" x14ac:dyDescent="0.15">
      <c r="B72" s="389"/>
      <c r="G72" s="1311"/>
      <c r="H72" s="1311"/>
      <c r="I72" s="1311"/>
      <c r="J72" s="1311"/>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4" t="s">
        <v>561</v>
      </c>
      <c r="BQ72" s="1314"/>
      <c r="BR72" s="1314"/>
      <c r="BS72" s="1314"/>
      <c r="BT72" s="1314"/>
      <c r="BU72" s="1314"/>
      <c r="BV72" s="1314"/>
      <c r="BW72" s="1314"/>
      <c r="BX72" s="1314" t="s">
        <v>562</v>
      </c>
      <c r="BY72" s="1314"/>
      <c r="BZ72" s="1314"/>
      <c r="CA72" s="1314"/>
      <c r="CB72" s="1314"/>
      <c r="CC72" s="1314"/>
      <c r="CD72" s="1314"/>
      <c r="CE72" s="1314"/>
      <c r="CF72" s="1314" t="s">
        <v>563</v>
      </c>
      <c r="CG72" s="1314"/>
      <c r="CH72" s="1314"/>
      <c r="CI72" s="1314"/>
      <c r="CJ72" s="1314"/>
      <c r="CK72" s="1314"/>
      <c r="CL72" s="1314"/>
      <c r="CM72" s="1314"/>
      <c r="CN72" s="1314" t="s">
        <v>564</v>
      </c>
      <c r="CO72" s="1314"/>
      <c r="CP72" s="1314"/>
      <c r="CQ72" s="1314"/>
      <c r="CR72" s="1314"/>
      <c r="CS72" s="1314"/>
      <c r="CT72" s="1314"/>
      <c r="CU72" s="1314"/>
      <c r="CV72" s="1314" t="s">
        <v>565</v>
      </c>
      <c r="CW72" s="1314"/>
      <c r="CX72" s="1314"/>
      <c r="CY72" s="1314"/>
      <c r="CZ72" s="1314"/>
      <c r="DA72" s="1314"/>
      <c r="DB72" s="1314"/>
      <c r="DC72" s="1314"/>
    </row>
    <row r="73" spans="2:107" ht="13.5" x14ac:dyDescent="0.15">
      <c r="B73" s="389"/>
      <c r="G73" s="1322"/>
      <c r="H73" s="1322"/>
      <c r="I73" s="1322"/>
      <c r="J73" s="1322"/>
      <c r="K73" s="1312"/>
      <c r="L73" s="1312"/>
      <c r="M73" s="1312"/>
      <c r="N73" s="1312"/>
      <c r="AM73" s="396"/>
      <c r="AN73" s="1315" t="s">
        <v>617</v>
      </c>
      <c r="AO73" s="1315"/>
      <c r="AP73" s="1315"/>
      <c r="AQ73" s="1315"/>
      <c r="AR73" s="1315"/>
      <c r="AS73" s="1315"/>
      <c r="AT73" s="1315"/>
      <c r="AU73" s="1315"/>
      <c r="AV73" s="1315"/>
      <c r="AW73" s="1315"/>
      <c r="AX73" s="1315"/>
      <c r="AY73" s="1315"/>
      <c r="AZ73" s="1315"/>
      <c r="BA73" s="1315"/>
      <c r="BB73" s="1315" t="s">
        <v>615</v>
      </c>
      <c r="BC73" s="1315"/>
      <c r="BD73" s="1315"/>
      <c r="BE73" s="1315"/>
      <c r="BF73" s="1315"/>
      <c r="BG73" s="1315"/>
      <c r="BH73" s="1315"/>
      <c r="BI73" s="1315"/>
      <c r="BJ73" s="1315"/>
      <c r="BK73" s="1315"/>
      <c r="BL73" s="1315"/>
      <c r="BM73" s="1315"/>
      <c r="BN73" s="1315"/>
      <c r="BO73" s="1315"/>
      <c r="BP73" s="1313">
        <v>16.600000000000001</v>
      </c>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5" x14ac:dyDescent="0.15">
      <c r="B74" s="389"/>
      <c r="G74" s="1322"/>
      <c r="H74" s="1322"/>
      <c r="I74" s="1322"/>
      <c r="J74" s="1322"/>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x14ac:dyDescent="0.15">
      <c r="B75" s="389"/>
      <c r="G75" s="1322"/>
      <c r="H75" s="1322"/>
      <c r="I75" s="1311"/>
      <c r="J75" s="1311"/>
      <c r="K75" s="1316"/>
      <c r="L75" s="1316"/>
      <c r="M75" s="1316"/>
      <c r="N75" s="1316"/>
      <c r="AM75" s="396"/>
      <c r="AN75" s="1315"/>
      <c r="AO75" s="1315"/>
      <c r="AP75" s="1315"/>
      <c r="AQ75" s="1315"/>
      <c r="AR75" s="1315"/>
      <c r="AS75" s="1315"/>
      <c r="AT75" s="1315"/>
      <c r="AU75" s="1315"/>
      <c r="AV75" s="1315"/>
      <c r="AW75" s="1315"/>
      <c r="AX75" s="1315"/>
      <c r="AY75" s="1315"/>
      <c r="AZ75" s="1315"/>
      <c r="BA75" s="1315"/>
      <c r="BB75" s="1315" t="s">
        <v>614</v>
      </c>
      <c r="BC75" s="1315"/>
      <c r="BD75" s="1315"/>
      <c r="BE75" s="1315"/>
      <c r="BF75" s="1315"/>
      <c r="BG75" s="1315"/>
      <c r="BH75" s="1315"/>
      <c r="BI75" s="1315"/>
      <c r="BJ75" s="1315"/>
      <c r="BK75" s="1315"/>
      <c r="BL75" s="1315"/>
      <c r="BM75" s="1315"/>
      <c r="BN75" s="1315"/>
      <c r="BO75" s="1315"/>
      <c r="BP75" s="1313">
        <v>6.7</v>
      </c>
      <c r="BQ75" s="1313"/>
      <c r="BR75" s="1313"/>
      <c r="BS75" s="1313"/>
      <c r="BT75" s="1313"/>
      <c r="BU75" s="1313"/>
      <c r="BV75" s="1313"/>
      <c r="BW75" s="1313"/>
      <c r="BX75" s="1313">
        <v>5.2</v>
      </c>
      <c r="BY75" s="1313"/>
      <c r="BZ75" s="1313"/>
      <c r="CA75" s="1313"/>
      <c r="CB75" s="1313"/>
      <c r="CC75" s="1313"/>
      <c r="CD75" s="1313"/>
      <c r="CE75" s="1313"/>
      <c r="CF75" s="1313">
        <v>4.5999999999999996</v>
      </c>
      <c r="CG75" s="1313"/>
      <c r="CH75" s="1313"/>
      <c r="CI75" s="1313"/>
      <c r="CJ75" s="1313"/>
      <c r="CK75" s="1313"/>
      <c r="CL75" s="1313"/>
      <c r="CM75" s="1313"/>
      <c r="CN75" s="1313">
        <v>4.5</v>
      </c>
      <c r="CO75" s="1313"/>
      <c r="CP75" s="1313"/>
      <c r="CQ75" s="1313"/>
      <c r="CR75" s="1313"/>
      <c r="CS75" s="1313"/>
      <c r="CT75" s="1313"/>
      <c r="CU75" s="1313"/>
      <c r="CV75" s="1313">
        <v>4.3</v>
      </c>
      <c r="CW75" s="1313"/>
      <c r="CX75" s="1313"/>
      <c r="CY75" s="1313"/>
      <c r="CZ75" s="1313"/>
      <c r="DA75" s="1313"/>
      <c r="DB75" s="1313"/>
      <c r="DC75" s="1313"/>
    </row>
    <row r="76" spans="2:107" ht="13.5" x14ac:dyDescent="0.15">
      <c r="B76" s="389"/>
      <c r="G76" s="1322"/>
      <c r="H76" s="1322"/>
      <c r="I76" s="1311"/>
      <c r="J76" s="1311"/>
      <c r="K76" s="1316"/>
      <c r="L76" s="1316"/>
      <c r="M76" s="1316"/>
      <c r="N76" s="1316"/>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x14ac:dyDescent="0.15">
      <c r="B77" s="389"/>
      <c r="G77" s="1311"/>
      <c r="H77" s="1311"/>
      <c r="I77" s="1311"/>
      <c r="J77" s="1311"/>
      <c r="K77" s="1312"/>
      <c r="L77" s="1312"/>
      <c r="M77" s="1312"/>
      <c r="N77" s="1312"/>
      <c r="AN77" s="1314" t="s">
        <v>616</v>
      </c>
      <c r="AO77" s="1314"/>
      <c r="AP77" s="1314"/>
      <c r="AQ77" s="1314"/>
      <c r="AR77" s="1314"/>
      <c r="AS77" s="1314"/>
      <c r="AT77" s="1314"/>
      <c r="AU77" s="1314"/>
      <c r="AV77" s="1314"/>
      <c r="AW77" s="1314"/>
      <c r="AX77" s="1314"/>
      <c r="AY77" s="1314"/>
      <c r="AZ77" s="1314"/>
      <c r="BA77" s="1314"/>
      <c r="BB77" s="1315" t="s">
        <v>615</v>
      </c>
      <c r="BC77" s="1315"/>
      <c r="BD77" s="1315"/>
      <c r="BE77" s="1315"/>
      <c r="BF77" s="1315"/>
      <c r="BG77" s="1315"/>
      <c r="BH77" s="1315"/>
      <c r="BI77" s="1315"/>
      <c r="BJ77" s="1315"/>
      <c r="BK77" s="1315"/>
      <c r="BL77" s="1315"/>
      <c r="BM77" s="1315"/>
      <c r="BN77" s="1315"/>
      <c r="BO77" s="1315"/>
      <c r="BP77" s="1313">
        <v>38.9</v>
      </c>
      <c r="BQ77" s="1313"/>
      <c r="BR77" s="1313"/>
      <c r="BS77" s="1313"/>
      <c r="BT77" s="1313"/>
      <c r="BU77" s="1313"/>
      <c r="BV77" s="1313"/>
      <c r="BW77" s="1313"/>
      <c r="BX77" s="1313">
        <v>37.6</v>
      </c>
      <c r="BY77" s="1313"/>
      <c r="BZ77" s="1313"/>
      <c r="CA77" s="1313"/>
      <c r="CB77" s="1313"/>
      <c r="CC77" s="1313"/>
      <c r="CD77" s="1313"/>
      <c r="CE77" s="1313"/>
      <c r="CF77" s="1313">
        <v>34</v>
      </c>
      <c r="CG77" s="1313"/>
      <c r="CH77" s="1313"/>
      <c r="CI77" s="1313"/>
      <c r="CJ77" s="1313"/>
      <c r="CK77" s="1313"/>
      <c r="CL77" s="1313"/>
      <c r="CM77" s="1313"/>
      <c r="CN77" s="1313">
        <v>33.9</v>
      </c>
      <c r="CO77" s="1313"/>
      <c r="CP77" s="1313"/>
      <c r="CQ77" s="1313"/>
      <c r="CR77" s="1313"/>
      <c r="CS77" s="1313"/>
      <c r="CT77" s="1313"/>
      <c r="CU77" s="1313"/>
      <c r="CV77" s="1313">
        <v>31.5</v>
      </c>
      <c r="CW77" s="1313"/>
      <c r="CX77" s="1313"/>
      <c r="CY77" s="1313"/>
      <c r="CZ77" s="1313"/>
      <c r="DA77" s="1313"/>
      <c r="DB77" s="1313"/>
      <c r="DC77" s="1313"/>
    </row>
    <row r="78" spans="2:107" ht="13.5" x14ac:dyDescent="0.1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x14ac:dyDescent="0.15">
      <c r="B79" s="389"/>
      <c r="G79" s="1311"/>
      <c r="H79" s="1311"/>
      <c r="I79" s="1317"/>
      <c r="J79" s="1317"/>
      <c r="K79" s="1318"/>
      <c r="L79" s="1318"/>
      <c r="M79" s="1318"/>
      <c r="N79" s="1318"/>
      <c r="AN79" s="1314"/>
      <c r="AO79" s="1314"/>
      <c r="AP79" s="1314"/>
      <c r="AQ79" s="1314"/>
      <c r="AR79" s="1314"/>
      <c r="AS79" s="1314"/>
      <c r="AT79" s="1314"/>
      <c r="AU79" s="1314"/>
      <c r="AV79" s="1314"/>
      <c r="AW79" s="1314"/>
      <c r="AX79" s="1314"/>
      <c r="AY79" s="1314"/>
      <c r="AZ79" s="1314"/>
      <c r="BA79" s="1314"/>
      <c r="BB79" s="1315" t="s">
        <v>614</v>
      </c>
      <c r="BC79" s="1315"/>
      <c r="BD79" s="1315"/>
      <c r="BE79" s="1315"/>
      <c r="BF79" s="1315"/>
      <c r="BG79" s="1315"/>
      <c r="BH79" s="1315"/>
      <c r="BI79" s="1315"/>
      <c r="BJ79" s="1315"/>
      <c r="BK79" s="1315"/>
      <c r="BL79" s="1315"/>
      <c r="BM79" s="1315"/>
      <c r="BN79" s="1315"/>
      <c r="BO79" s="1315"/>
      <c r="BP79" s="1313">
        <v>6.4</v>
      </c>
      <c r="BQ79" s="1313"/>
      <c r="BR79" s="1313"/>
      <c r="BS79" s="1313"/>
      <c r="BT79" s="1313"/>
      <c r="BU79" s="1313"/>
      <c r="BV79" s="1313"/>
      <c r="BW79" s="1313"/>
      <c r="BX79" s="1313">
        <v>6.1</v>
      </c>
      <c r="BY79" s="1313"/>
      <c r="BZ79" s="1313"/>
      <c r="CA79" s="1313"/>
      <c r="CB79" s="1313"/>
      <c r="CC79" s="1313"/>
      <c r="CD79" s="1313"/>
      <c r="CE79" s="1313"/>
      <c r="CF79" s="1313">
        <v>5.9</v>
      </c>
      <c r="CG79" s="1313"/>
      <c r="CH79" s="1313"/>
      <c r="CI79" s="1313"/>
      <c r="CJ79" s="1313"/>
      <c r="CK79" s="1313"/>
      <c r="CL79" s="1313"/>
      <c r="CM79" s="1313"/>
      <c r="CN79" s="1313">
        <v>5.7</v>
      </c>
      <c r="CO79" s="1313"/>
      <c r="CP79" s="1313"/>
      <c r="CQ79" s="1313"/>
      <c r="CR79" s="1313"/>
      <c r="CS79" s="1313"/>
      <c r="CT79" s="1313"/>
      <c r="CU79" s="1313"/>
      <c r="CV79" s="1313">
        <v>5.4</v>
      </c>
      <c r="CW79" s="1313"/>
      <c r="CX79" s="1313"/>
      <c r="CY79" s="1313"/>
      <c r="CZ79" s="1313"/>
      <c r="DA79" s="1313"/>
      <c r="DB79" s="1313"/>
      <c r="DC79" s="1313"/>
    </row>
    <row r="80" spans="2:107" ht="13.5" x14ac:dyDescent="0.15">
      <c r="B80" s="389"/>
      <c r="G80" s="1311"/>
      <c r="H80" s="1311"/>
      <c r="I80" s="1317"/>
      <c r="J80" s="1317"/>
      <c r="K80" s="1318"/>
      <c r="L80" s="1318"/>
      <c r="M80" s="1318"/>
      <c r="N80" s="1318"/>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1oFkHhf4Gw8/YM1tqitGSo92PfoLuUfkfCGQVTnnHUQ7LVrbtmWD6ITR1Lf7oYMUS3zG12Yr1KKBxxZPoMifFQ==" saltValue="NAExF3nPgEUd6wf9Se28p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G72:J72"/>
    <mergeCell ref="AN72:BO72"/>
    <mergeCell ref="BP72:BW72"/>
    <mergeCell ref="G73:H76"/>
    <mergeCell ref="I73:J74"/>
    <mergeCell ref="K73:K74"/>
    <mergeCell ref="L73:L74"/>
    <mergeCell ref="M73:M74"/>
    <mergeCell ref="N73:N74"/>
    <mergeCell ref="AN73:BA76"/>
    <mergeCell ref="BB73:BO74"/>
    <mergeCell ref="BP73:BW74"/>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0A04B-DE4C-46AC-BD82-A9B2D95ACF69}">
  <sheetPr>
    <pageSetUpPr fitToPage="1"/>
  </sheetPr>
  <dimension ref="A1:DR125"/>
  <sheetViews>
    <sheetView showGridLines="0" zoomScale="82" zoomScaleNormal="82" zoomScaleSheetLayoutView="70" workbookViewId="0">
      <selection activeCell="AH112" sqref="AH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WhqJeUMhfic9GqbBR7EJu4bRIIeHuT0pgCCSDmRI7trr5+MitA8MqoiKR94FFC658vb4j9QoZtox3O0K1ax4UA==" saltValue="gA2+tjaSpAMyotnJv5oV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F6DCF-7979-4E47-BD6F-4BE9839A67B6}">
  <sheetPr>
    <pageSetUpPr fitToPage="1"/>
  </sheetPr>
  <dimension ref="A1:DR125"/>
  <sheetViews>
    <sheetView showGridLines="0" zoomScale="80" zoomScaleNormal="80" zoomScaleSheetLayoutView="55" workbookViewId="0">
      <selection activeCell="AF94" sqref="AF9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zNntinpIwdX/dNt9gpHX9vPc/bcN9A5tmLxmMSJAuOg2lRVviL08L28BDloHPENYOXO6llFM3qTfwmczgZWspA==" saltValue="SOLhn4uxQ7i5s9IAMHbKU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558</v>
      </c>
      <c r="G2" s="157"/>
      <c r="H2" s="158"/>
    </row>
    <row r="3" spans="1:8" x14ac:dyDescent="0.15">
      <c r="A3" s="154" t="s">
        <v>551</v>
      </c>
      <c r="B3" s="159"/>
      <c r="C3" s="160"/>
      <c r="D3" s="161">
        <v>39891</v>
      </c>
      <c r="E3" s="162"/>
      <c r="F3" s="163">
        <v>46395</v>
      </c>
      <c r="G3" s="164"/>
      <c r="H3" s="165"/>
    </row>
    <row r="4" spans="1:8" x14ac:dyDescent="0.15">
      <c r="A4" s="166"/>
      <c r="B4" s="167"/>
      <c r="C4" s="168"/>
      <c r="D4" s="169">
        <v>22248</v>
      </c>
      <c r="E4" s="170"/>
      <c r="F4" s="171">
        <v>26304</v>
      </c>
      <c r="G4" s="172"/>
      <c r="H4" s="173"/>
    </row>
    <row r="5" spans="1:8" x14ac:dyDescent="0.15">
      <c r="A5" s="154" t="s">
        <v>553</v>
      </c>
      <c r="B5" s="159"/>
      <c r="C5" s="160"/>
      <c r="D5" s="161">
        <v>54783</v>
      </c>
      <c r="E5" s="162"/>
      <c r="F5" s="163">
        <v>48088</v>
      </c>
      <c r="G5" s="164"/>
      <c r="H5" s="165"/>
    </row>
    <row r="6" spans="1:8" x14ac:dyDescent="0.15">
      <c r="A6" s="166"/>
      <c r="B6" s="167"/>
      <c r="C6" s="168"/>
      <c r="D6" s="169">
        <v>27221</v>
      </c>
      <c r="E6" s="170"/>
      <c r="F6" s="171">
        <v>25183</v>
      </c>
      <c r="G6" s="172"/>
      <c r="H6" s="173"/>
    </row>
    <row r="7" spans="1:8" x14ac:dyDescent="0.15">
      <c r="A7" s="154" t="s">
        <v>554</v>
      </c>
      <c r="B7" s="159"/>
      <c r="C7" s="160"/>
      <c r="D7" s="161">
        <v>55406</v>
      </c>
      <c r="E7" s="162"/>
      <c r="F7" s="163">
        <v>46457</v>
      </c>
      <c r="G7" s="164"/>
      <c r="H7" s="165"/>
    </row>
    <row r="8" spans="1:8" x14ac:dyDescent="0.15">
      <c r="A8" s="166"/>
      <c r="B8" s="167"/>
      <c r="C8" s="168"/>
      <c r="D8" s="169">
        <v>23965</v>
      </c>
      <c r="E8" s="170"/>
      <c r="F8" s="171">
        <v>24020</v>
      </c>
      <c r="G8" s="172"/>
      <c r="H8" s="173"/>
    </row>
    <row r="9" spans="1:8" x14ac:dyDescent="0.15">
      <c r="A9" s="154" t="s">
        <v>555</v>
      </c>
      <c r="B9" s="159"/>
      <c r="C9" s="160"/>
      <c r="D9" s="161">
        <v>101328</v>
      </c>
      <c r="E9" s="162"/>
      <c r="F9" s="163">
        <v>51849</v>
      </c>
      <c r="G9" s="164"/>
      <c r="H9" s="165"/>
    </row>
    <row r="10" spans="1:8" x14ac:dyDescent="0.15">
      <c r="A10" s="166"/>
      <c r="B10" s="167"/>
      <c r="C10" s="168"/>
      <c r="D10" s="169">
        <v>40818</v>
      </c>
      <c r="E10" s="170"/>
      <c r="F10" s="171">
        <v>26326</v>
      </c>
      <c r="G10" s="172"/>
      <c r="H10" s="173"/>
    </row>
    <row r="11" spans="1:8" x14ac:dyDescent="0.15">
      <c r="A11" s="154" t="s">
        <v>556</v>
      </c>
      <c r="B11" s="159"/>
      <c r="C11" s="160"/>
      <c r="D11" s="161">
        <v>56448</v>
      </c>
      <c r="E11" s="162"/>
      <c r="F11" s="163">
        <v>52191</v>
      </c>
      <c r="G11" s="164"/>
      <c r="H11" s="165"/>
    </row>
    <row r="12" spans="1:8" x14ac:dyDescent="0.15">
      <c r="A12" s="166"/>
      <c r="B12" s="167"/>
      <c r="C12" s="174"/>
      <c r="D12" s="169">
        <v>31734</v>
      </c>
      <c r="E12" s="170"/>
      <c r="F12" s="171">
        <v>26807</v>
      </c>
      <c r="G12" s="172"/>
      <c r="H12" s="173"/>
    </row>
    <row r="13" spans="1:8" x14ac:dyDescent="0.15">
      <c r="A13" s="154"/>
      <c r="B13" s="159"/>
      <c r="C13" s="175"/>
      <c r="D13" s="176">
        <v>61571</v>
      </c>
      <c r="E13" s="177"/>
      <c r="F13" s="178">
        <v>48996</v>
      </c>
      <c r="G13" s="179"/>
      <c r="H13" s="165"/>
    </row>
    <row r="14" spans="1:8" x14ac:dyDescent="0.15">
      <c r="A14" s="166"/>
      <c r="B14" s="167"/>
      <c r="C14" s="168"/>
      <c r="D14" s="169">
        <v>29197</v>
      </c>
      <c r="E14" s="170"/>
      <c r="F14" s="171">
        <v>25728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5.15</v>
      </c>
      <c r="C19" s="180">
        <f>ROUND(VALUE(SUBSTITUTE(実質収支比率等に係る経年分析!G$48,"▲","-")),2)</f>
        <v>5.87</v>
      </c>
      <c r="D19" s="180">
        <f>ROUND(VALUE(SUBSTITUTE(実質収支比率等に係る経年分析!H$48,"▲","-")),2)</f>
        <v>5.95</v>
      </c>
      <c r="E19" s="180">
        <f>ROUND(VALUE(SUBSTITUTE(実質収支比率等に係る経年分析!I$48,"▲","-")),2)</f>
        <v>5.47</v>
      </c>
      <c r="F19" s="180">
        <f>ROUND(VALUE(SUBSTITUTE(実質収支比率等に係る経年分析!J$48,"▲","-")),2)</f>
        <v>7.67</v>
      </c>
    </row>
    <row r="20" spans="1:11" x14ac:dyDescent="0.15">
      <c r="A20" s="180" t="s">
        <v>54</v>
      </c>
      <c r="B20" s="180">
        <f>ROUND(VALUE(SUBSTITUTE(実質収支比率等に係る経年分析!F$47,"▲","-")),2)</f>
        <v>8.61</v>
      </c>
      <c r="C20" s="180">
        <f>ROUND(VALUE(SUBSTITUTE(実質収支比率等に係る経年分析!G$47,"▲","-")),2)</f>
        <v>8.56</v>
      </c>
      <c r="D20" s="180">
        <f>ROUND(VALUE(SUBSTITUTE(実質収支比率等に係る経年分析!H$47,"▲","-")),2)</f>
        <v>7.62</v>
      </c>
      <c r="E20" s="180">
        <f>ROUND(VALUE(SUBSTITUTE(実質収支比率等に係る経年分析!I$47,"▲","-")),2)</f>
        <v>9.35</v>
      </c>
      <c r="F20" s="180">
        <f>ROUND(VALUE(SUBSTITUTE(実質収支比率等に係る経年分析!J$47,"▲","-")),2)</f>
        <v>9.39</v>
      </c>
    </row>
    <row r="21" spans="1:11" x14ac:dyDescent="0.15">
      <c r="A21" s="180" t="s">
        <v>55</v>
      </c>
      <c r="B21" s="180">
        <f>IF(ISNUMBER(VALUE(SUBSTITUTE(実質収支比率等に係る経年分析!F$49,"▲","-"))),ROUND(VALUE(SUBSTITUTE(実質収支比率等に係る経年分析!F$49,"▲","-")),2),NA())</f>
        <v>-1.24</v>
      </c>
      <c r="C21" s="180">
        <f>IF(ISNUMBER(VALUE(SUBSTITUTE(実質収支比率等に係る経年分析!G$49,"▲","-"))),ROUND(VALUE(SUBSTITUTE(実質収支比率等に係る経年分析!G$49,"▲","-")),2),NA())</f>
        <v>0.41</v>
      </c>
      <c r="D21" s="180">
        <f>IF(ISNUMBER(VALUE(SUBSTITUTE(実質収支比率等に係る経年分析!H$49,"▲","-"))),ROUND(VALUE(SUBSTITUTE(実質収支比率等に係る経年分析!H$49,"▲","-")),2),NA())</f>
        <v>-0.93</v>
      </c>
      <c r="E21" s="180">
        <f>IF(ISNUMBER(VALUE(SUBSTITUTE(実質収支比率等に係る経年分析!I$49,"▲","-"))),ROUND(VALUE(SUBSTITUTE(実質収支比率等に係る経年分析!I$49,"▲","-")),2),NA())</f>
        <v>1.31</v>
      </c>
      <c r="F21" s="180">
        <f>IF(ISNUMBER(VALUE(SUBSTITUTE(実質収支比率等に係る経年分析!J$49,"▲","-"))),ROUND(VALUE(SUBSTITUTE(実質収支比率等に係る経年分析!J$49,"▲","-")),2),NA())</f>
        <v>2.46</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1.73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1.66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1.88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0.19</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0.77</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0.47</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0.41</v>
      </c>
    </row>
    <row r="30" spans="1:11" x14ac:dyDescent="0.15">
      <c r="A30" s="181" t="str">
        <f>IF(連結実質赤字比率に係る赤字・黒字の構成分析!C$40="",NA(),連結実質赤字比率に係る赤字・黒字の構成分析!C$40)</f>
        <v>卸売市場事業特別会計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0.74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0.76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0.77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0.6</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1.93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2.46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0.28000000000000003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0.72</v>
      </c>
    </row>
    <row r="32" spans="1:11" x14ac:dyDescent="0.15">
      <c r="A32" s="181" t="str">
        <f>IF(連結実質赤字比率に係る赤字・黒字の構成分析!C$38="",NA(),連結実質赤字比率に係る赤字・黒字の構成分析!C$38)</f>
        <v>住宅事業特別会計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0.86</v>
      </c>
    </row>
    <row r="33" spans="1:16" x14ac:dyDescent="0.15">
      <c r="A33" s="181" t="str">
        <f>IF(連結実質赤字比率に係る赤字・黒字の構成分析!C$37="",NA(),連結実質赤字比率に係る赤字・黒字の構成分析!C$37)</f>
        <v>競輪事業特別会計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0.56999999999999995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1.03</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4.62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4.72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4.8899999999999997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6.77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7.05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7.06</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13788</v>
      </c>
      <c r="E42" s="182"/>
      <c r="F42" s="182"/>
      <c r="G42" s="182">
        <f>'実質公債費比率（分子）の構造'!L$52</f>
        <v>12582</v>
      </c>
      <c r="H42" s="182"/>
      <c r="I42" s="182"/>
      <c r="J42" s="182">
        <f>'実質公債費比率（分子）の構造'!M$52</f>
        <v>12197</v>
      </c>
      <c r="K42" s="182"/>
      <c r="L42" s="182"/>
      <c r="M42" s="182">
        <f>'実質公債費比率（分子）の構造'!N$52</f>
        <v>11280</v>
      </c>
      <c r="N42" s="182"/>
      <c r="O42" s="182"/>
      <c r="P42" s="182">
        <f>'実質公債費比率（分子）の構造'!O$52</f>
        <v>11583</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43</v>
      </c>
      <c r="C44" s="182"/>
      <c r="D44" s="182"/>
      <c r="E44" s="182">
        <f>'実質公債費比率（分子）の構造'!L$50</f>
        <v>39</v>
      </c>
      <c r="F44" s="182"/>
      <c r="G44" s="182"/>
      <c r="H44" s="182">
        <f>'実質公債費比率（分子）の構造'!M$50</f>
        <v>36</v>
      </c>
      <c r="I44" s="182"/>
      <c r="J44" s="182"/>
      <c r="K44" s="182">
        <f>'実質公債費比率（分子）の構造'!N$50</f>
        <v>33</v>
      </c>
      <c r="L44" s="182"/>
      <c r="M44" s="182"/>
      <c r="N44" s="182">
        <f>'実質公債費比率（分子）の構造'!O$50</f>
        <v>28</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2189</v>
      </c>
      <c r="C46" s="182"/>
      <c r="D46" s="182"/>
      <c r="E46" s="182">
        <f>'実質公債費比率（分子）の構造'!L$48</f>
        <v>2288</v>
      </c>
      <c r="F46" s="182"/>
      <c r="G46" s="182"/>
      <c r="H46" s="182">
        <f>'実質公債費比率（分子）の構造'!M$48</f>
        <v>2383</v>
      </c>
      <c r="I46" s="182"/>
      <c r="J46" s="182"/>
      <c r="K46" s="182">
        <f>'実質公債費比率（分子）の構造'!N$48</f>
        <v>2238</v>
      </c>
      <c r="L46" s="182"/>
      <c r="M46" s="182"/>
      <c r="N46" s="182">
        <f>'実質公債費比率（分子）の構造'!O$48</f>
        <v>2021</v>
      </c>
      <c r="O46" s="182"/>
      <c r="P46" s="182"/>
    </row>
    <row r="47" spans="1:16" x14ac:dyDescent="0.15">
      <c r="A47" s="182" t="s">
        <v>67</v>
      </c>
      <c r="B47" s="182">
        <f>'実質公債費比率（分子）の構造'!K$47</f>
        <v>143</v>
      </c>
      <c r="C47" s="182"/>
      <c r="D47" s="182"/>
      <c r="E47" s="182">
        <f>'実質公債費比率（分子）の構造'!L$47</f>
        <v>143</v>
      </c>
      <c r="F47" s="182"/>
      <c r="G47" s="182"/>
      <c r="H47" s="182">
        <f>'実質公債費比率（分子）の構造'!M$47</f>
        <v>143</v>
      </c>
      <c r="I47" s="182"/>
      <c r="J47" s="182"/>
      <c r="K47" s="182">
        <f>'実質公債費比率（分子）の構造'!N$47</f>
        <v>143</v>
      </c>
      <c r="L47" s="182"/>
      <c r="M47" s="182"/>
      <c r="N47" s="182">
        <f>'実質公債費比率（分子）の構造'!O$47</f>
        <v>143</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14192</v>
      </c>
      <c r="C49" s="182"/>
      <c r="D49" s="182"/>
      <c r="E49" s="182">
        <f>'実質公債費比率（分子）の構造'!L$45</f>
        <v>12321</v>
      </c>
      <c r="F49" s="182"/>
      <c r="G49" s="182"/>
      <c r="H49" s="182">
        <f>'実質公債費比率（分子）の構造'!M$45</f>
        <v>11909</v>
      </c>
      <c r="I49" s="182"/>
      <c r="J49" s="182"/>
      <c r="K49" s="182">
        <f>'実質公債費比率（分子）の構造'!N$45</f>
        <v>11369</v>
      </c>
      <c r="L49" s="182"/>
      <c r="M49" s="182"/>
      <c r="N49" s="182">
        <f>'実質公債費比率（分子）の構造'!O$45</f>
        <v>11250</v>
      </c>
      <c r="O49" s="182"/>
      <c r="P49" s="182"/>
    </row>
    <row r="50" spans="1:16" x14ac:dyDescent="0.15">
      <c r="A50" s="182" t="s">
        <v>70</v>
      </c>
      <c r="B50" s="182" t="e">
        <f>NA()</f>
        <v>#N/A</v>
      </c>
      <c r="C50" s="182">
        <f>IF(ISNUMBER('実質公債費比率（分子）の構造'!K$53),'実質公債費比率（分子）の構造'!K$53,NA())</f>
        <v>2779</v>
      </c>
      <c r="D50" s="182" t="e">
        <f>NA()</f>
        <v>#N/A</v>
      </c>
      <c r="E50" s="182" t="e">
        <f>NA()</f>
        <v>#N/A</v>
      </c>
      <c r="F50" s="182">
        <f>IF(ISNUMBER('実質公債費比率（分子）の構造'!L$53),'実質公債費比率（分子）の構造'!L$53,NA())</f>
        <v>2209</v>
      </c>
      <c r="G50" s="182" t="e">
        <f>NA()</f>
        <v>#N/A</v>
      </c>
      <c r="H50" s="182" t="e">
        <f>NA()</f>
        <v>#N/A</v>
      </c>
      <c r="I50" s="182">
        <f>IF(ISNUMBER('実質公債費比率（分子）の構造'!M$53),'実質公債費比率（分子）の構造'!M$53,NA())</f>
        <v>2274</v>
      </c>
      <c r="J50" s="182" t="e">
        <f>NA()</f>
        <v>#N/A</v>
      </c>
      <c r="K50" s="182" t="e">
        <f>NA()</f>
        <v>#N/A</v>
      </c>
      <c r="L50" s="182">
        <f>IF(ISNUMBER('実質公債費比率（分子）の構造'!N$53),'実質公債費比率（分子）の構造'!N$53,NA())</f>
        <v>2503</v>
      </c>
      <c r="M50" s="182" t="e">
        <f>NA()</f>
        <v>#N/A</v>
      </c>
      <c r="N50" s="182" t="e">
        <f>NA()</f>
        <v>#N/A</v>
      </c>
      <c r="O50" s="182">
        <f>IF(ISNUMBER('実質公債費比率（分子）の構造'!O$53),'実質公債費比率（分子）の構造'!O$53,NA())</f>
        <v>1859</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92180</v>
      </c>
      <c r="E56" s="181"/>
      <c r="F56" s="181"/>
      <c r="G56" s="181">
        <f>'将来負担比率（分子）の構造'!J$52</f>
        <v>91220</v>
      </c>
      <c r="H56" s="181"/>
      <c r="I56" s="181"/>
      <c r="J56" s="181">
        <f>'将来負担比率（分子）の構造'!K$52</f>
        <v>91152</v>
      </c>
      <c r="K56" s="181"/>
      <c r="L56" s="181"/>
      <c r="M56" s="181">
        <f>'将来負担比率（分子）の構造'!L$52</f>
        <v>93393</v>
      </c>
      <c r="N56" s="181"/>
      <c r="O56" s="181"/>
      <c r="P56" s="181">
        <f>'将来負担比率（分子）の構造'!M$52</f>
        <v>92553</v>
      </c>
    </row>
    <row r="57" spans="1:16" x14ac:dyDescent="0.15">
      <c r="A57" s="181" t="s">
        <v>41</v>
      </c>
      <c r="B57" s="181"/>
      <c r="C57" s="181"/>
      <c r="D57" s="181">
        <f>'将来負担比率（分子）の構造'!I$51</f>
        <v>28419</v>
      </c>
      <c r="E57" s="181"/>
      <c r="F57" s="181"/>
      <c r="G57" s="181">
        <f>'将来負担比率（分子）の構造'!J$51</f>
        <v>33065</v>
      </c>
      <c r="H57" s="181"/>
      <c r="I57" s="181"/>
      <c r="J57" s="181">
        <f>'将来負担比率（分子）の構造'!K$51</f>
        <v>33998</v>
      </c>
      <c r="K57" s="181"/>
      <c r="L57" s="181"/>
      <c r="M57" s="181">
        <f>'将来負担比率（分子）の構造'!L$51</f>
        <v>34903</v>
      </c>
      <c r="N57" s="181"/>
      <c r="O57" s="181"/>
      <c r="P57" s="181">
        <f>'将来負担比率（分子）の構造'!M$51</f>
        <v>34681</v>
      </c>
    </row>
    <row r="58" spans="1:16" x14ac:dyDescent="0.15">
      <c r="A58" s="181" t="s">
        <v>40</v>
      </c>
      <c r="B58" s="181"/>
      <c r="C58" s="181"/>
      <c r="D58" s="181">
        <f>'将来負担比率（分子）の構造'!I$50</f>
        <v>25439</v>
      </c>
      <c r="E58" s="181"/>
      <c r="F58" s="181"/>
      <c r="G58" s="181">
        <f>'将来負担比率（分子）の構造'!J$50</f>
        <v>27943</v>
      </c>
      <c r="H58" s="181"/>
      <c r="I58" s="181"/>
      <c r="J58" s="181">
        <f>'将来負担比率（分子）の構造'!K$50</f>
        <v>28104</v>
      </c>
      <c r="K58" s="181"/>
      <c r="L58" s="181"/>
      <c r="M58" s="181">
        <f>'将来負担比率（分子）の構造'!L$50</f>
        <v>28564</v>
      </c>
      <c r="N58" s="181"/>
      <c r="O58" s="181"/>
      <c r="P58" s="181">
        <f>'将来負担比率（分子）の構造'!M$50</f>
        <v>28198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85</v>
      </c>
      <c r="C61" s="181"/>
      <c r="D61" s="181"/>
      <c r="E61" s="181">
        <f>'将来負担比率（分子）の構造'!J$46</f>
        <v>80</v>
      </c>
      <c r="F61" s="181"/>
      <c r="G61" s="181"/>
      <c r="H61" s="181">
        <f>'将来負担比率（分子）の構造'!K$46</f>
        <v>117</v>
      </c>
      <c r="I61" s="181"/>
      <c r="J61" s="181"/>
      <c r="K61" s="181">
        <f>'将来負担比率（分子）の構造'!L$46</f>
        <v>90</v>
      </c>
      <c r="L61" s="181"/>
      <c r="M61" s="181"/>
      <c r="N61" s="181">
        <f>'将来負担比率（分子）の構造'!M$46</f>
        <v>108</v>
      </c>
      <c r="O61" s="181"/>
      <c r="P61" s="181"/>
    </row>
    <row r="62" spans="1:16" x14ac:dyDescent="0.15">
      <c r="A62" s="181" t="s">
        <v>34</v>
      </c>
      <c r="B62" s="181">
        <f>'将来負担比率（分子）の構造'!I$45</f>
        <v>16332</v>
      </c>
      <c r="C62" s="181"/>
      <c r="D62" s="181"/>
      <c r="E62" s="181">
        <f>'将来負担比率（分子）の構造'!J$45</f>
        <v>15647</v>
      </c>
      <c r="F62" s="181"/>
      <c r="G62" s="181"/>
      <c r="H62" s="181">
        <f>'将来負担比率（分子）の構造'!K$45</f>
        <v>14029</v>
      </c>
      <c r="I62" s="181"/>
      <c r="J62" s="181"/>
      <c r="K62" s="181">
        <f>'将来負担比率（分子）の構造'!L$45</f>
        <v>14006</v>
      </c>
      <c r="L62" s="181"/>
      <c r="M62" s="181"/>
      <c r="N62" s="181">
        <f>'将来負担比率（分子）の構造'!M$45</f>
        <v>13454</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24146</v>
      </c>
      <c r="C64" s="181"/>
      <c r="D64" s="181"/>
      <c r="E64" s="181">
        <f>'将来負担比率（分子）の構造'!J$43</f>
        <v>24202</v>
      </c>
      <c r="F64" s="181"/>
      <c r="G64" s="181"/>
      <c r="H64" s="181">
        <f>'将来負担比率（分子）の構造'!K$43</f>
        <v>24578</v>
      </c>
      <c r="I64" s="181"/>
      <c r="J64" s="181"/>
      <c r="K64" s="181">
        <f>'将来負担比率（分子）の構造'!L$43</f>
        <v>25565</v>
      </c>
      <c r="L64" s="181"/>
      <c r="M64" s="181"/>
      <c r="N64" s="181">
        <f>'将来負担比率（分子）の構造'!M$43</f>
        <v>26030</v>
      </c>
      <c r="O64" s="181"/>
      <c r="P64" s="181"/>
    </row>
    <row r="65" spans="1:16" x14ac:dyDescent="0.15">
      <c r="A65" s="181" t="s">
        <v>31</v>
      </c>
      <c r="B65" s="181">
        <f>'将来負担比率（分子）の構造'!I$42</f>
        <v>0</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1312</v>
      </c>
      <c r="O65" s="181"/>
      <c r="P65" s="181"/>
    </row>
    <row r="66" spans="1:16" x14ac:dyDescent="0.15">
      <c r="A66" s="181" t="s">
        <v>30</v>
      </c>
      <c r="B66" s="181">
        <f>'将来負担比率（分子）の構造'!I$41</f>
        <v>114163</v>
      </c>
      <c r="C66" s="181"/>
      <c r="D66" s="181"/>
      <c r="E66" s="181">
        <f>'将来負担比率（分子）の構造'!J$41</f>
        <v>112222</v>
      </c>
      <c r="F66" s="181"/>
      <c r="G66" s="181"/>
      <c r="H66" s="181">
        <f>'将来負担比率（分子）の構造'!K$41</f>
        <v>111468</v>
      </c>
      <c r="I66" s="181"/>
      <c r="J66" s="181"/>
      <c r="K66" s="181">
        <f>'将来負担比率（分子）の構造'!L$41</f>
        <v>116645</v>
      </c>
      <c r="L66" s="181"/>
      <c r="M66" s="181"/>
      <c r="N66" s="181">
        <f>'将来負担比率（分子）の構造'!M$41</f>
        <v>114203</v>
      </c>
      <c r="O66" s="181"/>
      <c r="P66" s="181"/>
    </row>
    <row r="67" spans="1:16" x14ac:dyDescent="0.15">
      <c r="A67" s="181" t="s">
        <v>74</v>
      </c>
      <c r="B67" s="181" t="e">
        <f>NA()</f>
        <v>#N/A</v>
      </c>
      <c r="C67" s="181">
        <f>IF(ISNUMBER('将来負担比率（分子）の構造'!I$53), IF('将来負担比率（分子）の構造'!I$53 &lt; 0, 0, '将来負担比率（分子）の構造'!I$53), NA())</f>
        <v>8689</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4577</v>
      </c>
      <c r="C72" s="185">
        <f>基金残高に係る経年分析!G55</f>
        <v>5567</v>
      </c>
      <c r="D72" s="185">
        <f>基金残高に係る経年分析!H55</f>
        <v>5671</v>
      </c>
    </row>
    <row r="73" spans="1:16" x14ac:dyDescent="0.15">
      <c r="A73" s="184" t="s">
        <v>77</v>
      </c>
      <c r="B73" s="185">
        <f>基金残高に係る経年分析!F56</f>
        <v>3508</v>
      </c>
      <c r="C73" s="185">
        <f>基金残高に係る経年分析!G56</f>
        <v>3447</v>
      </c>
      <c r="D73" s="185">
        <f>基金残高に係る経年分析!H56</f>
        <v>3386</v>
      </c>
    </row>
    <row r="74" spans="1:16" x14ac:dyDescent="0.15">
      <c r="A74" s="184" t="s">
        <v>78</v>
      </c>
      <c r="B74" s="185">
        <f>基金残高に係る経年分析!F57</f>
        <v>14347</v>
      </c>
      <c r="C74" s="185">
        <f>基金残高に係る経年分析!G57</f>
        <v>12970</v>
      </c>
      <c r="D74" s="185">
        <f>基金残高に係る経年分析!H57</f>
        <v>12421</v>
      </c>
    </row>
  </sheetData>
  <sheetProtection algorithmName="SHA-512" hashValue="fcGYZnneT2CUU2W54uEBEgiIgKTOaKkyvQq+D5/D2WtsZBpXIsFEpl3y3eB2kO37l4l2AC55/OhezSnmWuT8Aw==" saltValue="sLfaJEImftLU+yo8Gep9u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29105439</v>
      </c>
      <c r="S5" s="736"/>
      <c r="T5" s="736"/>
      <c r="U5" s="736"/>
      <c r="V5" s="736"/>
      <c r="W5" s="736"/>
      <c r="X5" s="736"/>
      <c r="Y5" s="779"/>
      <c r="Z5" s="797">
        <v>18.5</v>
      </c>
      <c r="AA5" s="797"/>
      <c r="AB5" s="797"/>
      <c r="AC5" s="797"/>
      <c r="AD5" s="798">
        <v>27207096</v>
      </c>
      <c r="AE5" s="798"/>
      <c r="AF5" s="798"/>
      <c r="AG5" s="798"/>
      <c r="AH5" s="798"/>
      <c r="AI5" s="798"/>
      <c r="AJ5" s="798"/>
      <c r="AK5" s="798"/>
      <c r="AL5" s="780">
        <v>46.5</v>
      </c>
      <c r="AM5" s="751"/>
      <c r="AN5" s="751"/>
      <c r="AO5" s="781"/>
      <c r="AP5" s="746" t="s">
        <v>226</v>
      </c>
      <c r="AQ5" s="747"/>
      <c r="AR5" s="747"/>
      <c r="AS5" s="747"/>
      <c r="AT5" s="747"/>
      <c r="AU5" s="747"/>
      <c r="AV5" s="747"/>
      <c r="AW5" s="747"/>
      <c r="AX5" s="747"/>
      <c r="AY5" s="747"/>
      <c r="AZ5" s="747"/>
      <c r="BA5" s="747"/>
      <c r="BB5" s="747"/>
      <c r="BC5" s="747"/>
      <c r="BD5" s="747"/>
      <c r="BE5" s="747"/>
      <c r="BF5" s="748"/>
      <c r="BG5" s="680">
        <v>27181149</v>
      </c>
      <c r="BH5" s="681"/>
      <c r="BI5" s="681"/>
      <c r="BJ5" s="681"/>
      <c r="BK5" s="681"/>
      <c r="BL5" s="681"/>
      <c r="BM5" s="681"/>
      <c r="BN5" s="682"/>
      <c r="BO5" s="713">
        <v>93.4</v>
      </c>
      <c r="BP5" s="713"/>
      <c r="BQ5" s="713"/>
      <c r="BR5" s="713"/>
      <c r="BS5" s="714">
        <v>266780</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756997</v>
      </c>
      <c r="S6" s="681"/>
      <c r="T6" s="681"/>
      <c r="U6" s="681"/>
      <c r="V6" s="681"/>
      <c r="W6" s="681"/>
      <c r="X6" s="681"/>
      <c r="Y6" s="682"/>
      <c r="Z6" s="713">
        <v>0.5</v>
      </c>
      <c r="AA6" s="713"/>
      <c r="AB6" s="713"/>
      <c r="AC6" s="713"/>
      <c r="AD6" s="714">
        <v>756997</v>
      </c>
      <c r="AE6" s="714"/>
      <c r="AF6" s="714"/>
      <c r="AG6" s="714"/>
      <c r="AH6" s="714"/>
      <c r="AI6" s="714"/>
      <c r="AJ6" s="714"/>
      <c r="AK6" s="714"/>
      <c r="AL6" s="683">
        <v>1.3</v>
      </c>
      <c r="AM6" s="684"/>
      <c r="AN6" s="684"/>
      <c r="AO6" s="715"/>
      <c r="AP6" s="677" t="s">
        <v>231</v>
      </c>
      <c r="AQ6" s="678"/>
      <c r="AR6" s="678"/>
      <c r="AS6" s="678"/>
      <c r="AT6" s="678"/>
      <c r="AU6" s="678"/>
      <c r="AV6" s="678"/>
      <c r="AW6" s="678"/>
      <c r="AX6" s="678"/>
      <c r="AY6" s="678"/>
      <c r="AZ6" s="678"/>
      <c r="BA6" s="678"/>
      <c r="BB6" s="678"/>
      <c r="BC6" s="678"/>
      <c r="BD6" s="678"/>
      <c r="BE6" s="678"/>
      <c r="BF6" s="679"/>
      <c r="BG6" s="680">
        <v>27181149</v>
      </c>
      <c r="BH6" s="681"/>
      <c r="BI6" s="681"/>
      <c r="BJ6" s="681"/>
      <c r="BK6" s="681"/>
      <c r="BL6" s="681"/>
      <c r="BM6" s="681"/>
      <c r="BN6" s="682"/>
      <c r="BO6" s="713">
        <v>93.4</v>
      </c>
      <c r="BP6" s="713"/>
      <c r="BQ6" s="713"/>
      <c r="BR6" s="713"/>
      <c r="BS6" s="714">
        <v>266780</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536155</v>
      </c>
      <c r="CS6" s="681"/>
      <c r="CT6" s="681"/>
      <c r="CU6" s="681"/>
      <c r="CV6" s="681"/>
      <c r="CW6" s="681"/>
      <c r="CX6" s="681"/>
      <c r="CY6" s="682"/>
      <c r="CZ6" s="780">
        <v>0.4</v>
      </c>
      <c r="DA6" s="751"/>
      <c r="DB6" s="751"/>
      <c r="DC6" s="783"/>
      <c r="DD6" s="686" t="s">
        <v>233</v>
      </c>
      <c r="DE6" s="681"/>
      <c r="DF6" s="681"/>
      <c r="DG6" s="681"/>
      <c r="DH6" s="681"/>
      <c r="DI6" s="681"/>
      <c r="DJ6" s="681"/>
      <c r="DK6" s="681"/>
      <c r="DL6" s="681"/>
      <c r="DM6" s="681"/>
      <c r="DN6" s="681"/>
      <c r="DO6" s="681"/>
      <c r="DP6" s="682"/>
      <c r="DQ6" s="686">
        <v>535361</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18723</v>
      </c>
      <c r="S7" s="681"/>
      <c r="T7" s="681"/>
      <c r="U7" s="681"/>
      <c r="V7" s="681"/>
      <c r="W7" s="681"/>
      <c r="X7" s="681"/>
      <c r="Y7" s="682"/>
      <c r="Z7" s="713">
        <v>0</v>
      </c>
      <c r="AA7" s="713"/>
      <c r="AB7" s="713"/>
      <c r="AC7" s="713"/>
      <c r="AD7" s="714">
        <v>18723</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12724845</v>
      </c>
      <c r="BH7" s="681"/>
      <c r="BI7" s="681"/>
      <c r="BJ7" s="681"/>
      <c r="BK7" s="681"/>
      <c r="BL7" s="681"/>
      <c r="BM7" s="681"/>
      <c r="BN7" s="682"/>
      <c r="BO7" s="713">
        <v>43.7</v>
      </c>
      <c r="BP7" s="713"/>
      <c r="BQ7" s="713"/>
      <c r="BR7" s="713"/>
      <c r="BS7" s="714">
        <v>266780</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38248333</v>
      </c>
      <c r="CS7" s="681"/>
      <c r="CT7" s="681"/>
      <c r="CU7" s="681"/>
      <c r="CV7" s="681"/>
      <c r="CW7" s="681"/>
      <c r="CX7" s="681"/>
      <c r="CY7" s="682"/>
      <c r="CZ7" s="713">
        <v>25.3</v>
      </c>
      <c r="DA7" s="713"/>
      <c r="DB7" s="713"/>
      <c r="DC7" s="713"/>
      <c r="DD7" s="686">
        <v>915569</v>
      </c>
      <c r="DE7" s="681"/>
      <c r="DF7" s="681"/>
      <c r="DG7" s="681"/>
      <c r="DH7" s="681"/>
      <c r="DI7" s="681"/>
      <c r="DJ7" s="681"/>
      <c r="DK7" s="681"/>
      <c r="DL7" s="681"/>
      <c r="DM7" s="681"/>
      <c r="DN7" s="681"/>
      <c r="DO7" s="681"/>
      <c r="DP7" s="682"/>
      <c r="DQ7" s="686">
        <v>9907071</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67075</v>
      </c>
      <c r="S8" s="681"/>
      <c r="T8" s="681"/>
      <c r="U8" s="681"/>
      <c r="V8" s="681"/>
      <c r="W8" s="681"/>
      <c r="X8" s="681"/>
      <c r="Y8" s="682"/>
      <c r="Z8" s="713">
        <v>0</v>
      </c>
      <c r="AA8" s="713"/>
      <c r="AB8" s="713"/>
      <c r="AC8" s="713"/>
      <c r="AD8" s="714">
        <v>67075</v>
      </c>
      <c r="AE8" s="714"/>
      <c r="AF8" s="714"/>
      <c r="AG8" s="714"/>
      <c r="AH8" s="714"/>
      <c r="AI8" s="714"/>
      <c r="AJ8" s="714"/>
      <c r="AK8" s="714"/>
      <c r="AL8" s="683">
        <v>0.1</v>
      </c>
      <c r="AM8" s="684"/>
      <c r="AN8" s="684"/>
      <c r="AO8" s="715"/>
      <c r="AP8" s="677" t="s">
        <v>238</v>
      </c>
      <c r="AQ8" s="678"/>
      <c r="AR8" s="678"/>
      <c r="AS8" s="678"/>
      <c r="AT8" s="678"/>
      <c r="AU8" s="678"/>
      <c r="AV8" s="678"/>
      <c r="AW8" s="678"/>
      <c r="AX8" s="678"/>
      <c r="AY8" s="678"/>
      <c r="AZ8" s="678"/>
      <c r="BA8" s="678"/>
      <c r="BB8" s="678"/>
      <c r="BC8" s="678"/>
      <c r="BD8" s="678"/>
      <c r="BE8" s="678"/>
      <c r="BF8" s="679"/>
      <c r="BG8" s="680">
        <v>409705</v>
      </c>
      <c r="BH8" s="681"/>
      <c r="BI8" s="681"/>
      <c r="BJ8" s="681"/>
      <c r="BK8" s="681"/>
      <c r="BL8" s="681"/>
      <c r="BM8" s="681"/>
      <c r="BN8" s="682"/>
      <c r="BO8" s="713">
        <v>1.4</v>
      </c>
      <c r="BP8" s="713"/>
      <c r="BQ8" s="713"/>
      <c r="BR8" s="713"/>
      <c r="BS8" s="686" t="s">
        <v>128</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47938065</v>
      </c>
      <c r="CS8" s="681"/>
      <c r="CT8" s="681"/>
      <c r="CU8" s="681"/>
      <c r="CV8" s="681"/>
      <c r="CW8" s="681"/>
      <c r="CX8" s="681"/>
      <c r="CY8" s="682"/>
      <c r="CZ8" s="713">
        <v>31.7</v>
      </c>
      <c r="DA8" s="713"/>
      <c r="DB8" s="713"/>
      <c r="DC8" s="713"/>
      <c r="DD8" s="686">
        <v>603041</v>
      </c>
      <c r="DE8" s="681"/>
      <c r="DF8" s="681"/>
      <c r="DG8" s="681"/>
      <c r="DH8" s="681"/>
      <c r="DI8" s="681"/>
      <c r="DJ8" s="681"/>
      <c r="DK8" s="681"/>
      <c r="DL8" s="681"/>
      <c r="DM8" s="681"/>
      <c r="DN8" s="681"/>
      <c r="DO8" s="681"/>
      <c r="DP8" s="682"/>
      <c r="DQ8" s="686">
        <v>20768085</v>
      </c>
      <c r="DR8" s="681"/>
      <c r="DS8" s="681"/>
      <c r="DT8" s="681"/>
      <c r="DU8" s="681"/>
      <c r="DV8" s="681"/>
      <c r="DW8" s="681"/>
      <c r="DX8" s="681"/>
      <c r="DY8" s="681"/>
      <c r="DZ8" s="681"/>
      <c r="EA8" s="681"/>
      <c r="EB8" s="681"/>
      <c r="EC8" s="727"/>
    </row>
    <row r="9" spans="2:143" ht="11.25" customHeight="1" x14ac:dyDescent="0.15">
      <c r="B9" s="677" t="s">
        <v>240</v>
      </c>
      <c r="C9" s="678"/>
      <c r="D9" s="678"/>
      <c r="E9" s="678"/>
      <c r="F9" s="678"/>
      <c r="G9" s="678"/>
      <c r="H9" s="678"/>
      <c r="I9" s="678"/>
      <c r="J9" s="678"/>
      <c r="K9" s="678"/>
      <c r="L9" s="678"/>
      <c r="M9" s="678"/>
      <c r="N9" s="678"/>
      <c r="O9" s="678"/>
      <c r="P9" s="678"/>
      <c r="Q9" s="679"/>
      <c r="R9" s="680">
        <v>85978</v>
      </c>
      <c r="S9" s="681"/>
      <c r="T9" s="681"/>
      <c r="U9" s="681"/>
      <c r="V9" s="681"/>
      <c r="W9" s="681"/>
      <c r="X9" s="681"/>
      <c r="Y9" s="682"/>
      <c r="Z9" s="713">
        <v>0.1</v>
      </c>
      <c r="AA9" s="713"/>
      <c r="AB9" s="713"/>
      <c r="AC9" s="713"/>
      <c r="AD9" s="714">
        <v>85978</v>
      </c>
      <c r="AE9" s="714"/>
      <c r="AF9" s="714"/>
      <c r="AG9" s="714"/>
      <c r="AH9" s="714"/>
      <c r="AI9" s="714"/>
      <c r="AJ9" s="714"/>
      <c r="AK9" s="714"/>
      <c r="AL9" s="683">
        <v>0.1</v>
      </c>
      <c r="AM9" s="684"/>
      <c r="AN9" s="684"/>
      <c r="AO9" s="715"/>
      <c r="AP9" s="677" t="s">
        <v>241</v>
      </c>
      <c r="AQ9" s="678"/>
      <c r="AR9" s="678"/>
      <c r="AS9" s="678"/>
      <c r="AT9" s="678"/>
      <c r="AU9" s="678"/>
      <c r="AV9" s="678"/>
      <c r="AW9" s="678"/>
      <c r="AX9" s="678"/>
      <c r="AY9" s="678"/>
      <c r="AZ9" s="678"/>
      <c r="BA9" s="678"/>
      <c r="BB9" s="678"/>
      <c r="BC9" s="678"/>
      <c r="BD9" s="678"/>
      <c r="BE9" s="678"/>
      <c r="BF9" s="679"/>
      <c r="BG9" s="680">
        <v>10634581</v>
      </c>
      <c r="BH9" s="681"/>
      <c r="BI9" s="681"/>
      <c r="BJ9" s="681"/>
      <c r="BK9" s="681"/>
      <c r="BL9" s="681"/>
      <c r="BM9" s="681"/>
      <c r="BN9" s="682"/>
      <c r="BO9" s="713">
        <v>36.5</v>
      </c>
      <c r="BP9" s="713"/>
      <c r="BQ9" s="713"/>
      <c r="BR9" s="713"/>
      <c r="BS9" s="686" t="s">
        <v>182</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9738439</v>
      </c>
      <c r="CS9" s="681"/>
      <c r="CT9" s="681"/>
      <c r="CU9" s="681"/>
      <c r="CV9" s="681"/>
      <c r="CW9" s="681"/>
      <c r="CX9" s="681"/>
      <c r="CY9" s="682"/>
      <c r="CZ9" s="713">
        <v>6.4</v>
      </c>
      <c r="DA9" s="713"/>
      <c r="DB9" s="713"/>
      <c r="DC9" s="713"/>
      <c r="DD9" s="686">
        <v>470900</v>
      </c>
      <c r="DE9" s="681"/>
      <c r="DF9" s="681"/>
      <c r="DG9" s="681"/>
      <c r="DH9" s="681"/>
      <c r="DI9" s="681"/>
      <c r="DJ9" s="681"/>
      <c r="DK9" s="681"/>
      <c r="DL9" s="681"/>
      <c r="DM9" s="681"/>
      <c r="DN9" s="681"/>
      <c r="DO9" s="681"/>
      <c r="DP9" s="682"/>
      <c r="DQ9" s="686">
        <v>7862079</v>
      </c>
      <c r="DR9" s="681"/>
      <c r="DS9" s="681"/>
      <c r="DT9" s="681"/>
      <c r="DU9" s="681"/>
      <c r="DV9" s="681"/>
      <c r="DW9" s="681"/>
      <c r="DX9" s="681"/>
      <c r="DY9" s="681"/>
      <c r="DZ9" s="681"/>
      <c r="EA9" s="681"/>
      <c r="EB9" s="681"/>
      <c r="EC9" s="727"/>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182</v>
      </c>
      <c r="S10" s="681"/>
      <c r="T10" s="681"/>
      <c r="U10" s="681"/>
      <c r="V10" s="681"/>
      <c r="W10" s="681"/>
      <c r="X10" s="681"/>
      <c r="Y10" s="682"/>
      <c r="Z10" s="713" t="s">
        <v>233</v>
      </c>
      <c r="AA10" s="713"/>
      <c r="AB10" s="713"/>
      <c r="AC10" s="713"/>
      <c r="AD10" s="714" t="s">
        <v>128</v>
      </c>
      <c r="AE10" s="714"/>
      <c r="AF10" s="714"/>
      <c r="AG10" s="714"/>
      <c r="AH10" s="714"/>
      <c r="AI10" s="714"/>
      <c r="AJ10" s="714"/>
      <c r="AK10" s="714"/>
      <c r="AL10" s="683" t="s">
        <v>182</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571256</v>
      </c>
      <c r="BH10" s="681"/>
      <c r="BI10" s="681"/>
      <c r="BJ10" s="681"/>
      <c r="BK10" s="681"/>
      <c r="BL10" s="681"/>
      <c r="BM10" s="681"/>
      <c r="BN10" s="682"/>
      <c r="BO10" s="713">
        <v>2</v>
      </c>
      <c r="BP10" s="713"/>
      <c r="BQ10" s="713"/>
      <c r="BR10" s="713"/>
      <c r="BS10" s="686" t="s">
        <v>128</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68251</v>
      </c>
      <c r="CS10" s="681"/>
      <c r="CT10" s="681"/>
      <c r="CU10" s="681"/>
      <c r="CV10" s="681"/>
      <c r="CW10" s="681"/>
      <c r="CX10" s="681"/>
      <c r="CY10" s="682"/>
      <c r="CZ10" s="713">
        <v>0</v>
      </c>
      <c r="DA10" s="713"/>
      <c r="DB10" s="713"/>
      <c r="DC10" s="713"/>
      <c r="DD10" s="686" t="s">
        <v>128</v>
      </c>
      <c r="DE10" s="681"/>
      <c r="DF10" s="681"/>
      <c r="DG10" s="681"/>
      <c r="DH10" s="681"/>
      <c r="DI10" s="681"/>
      <c r="DJ10" s="681"/>
      <c r="DK10" s="681"/>
      <c r="DL10" s="681"/>
      <c r="DM10" s="681"/>
      <c r="DN10" s="681"/>
      <c r="DO10" s="681"/>
      <c r="DP10" s="682"/>
      <c r="DQ10" s="686">
        <v>56133</v>
      </c>
      <c r="DR10" s="681"/>
      <c r="DS10" s="681"/>
      <c r="DT10" s="681"/>
      <c r="DU10" s="681"/>
      <c r="DV10" s="681"/>
      <c r="DW10" s="681"/>
      <c r="DX10" s="681"/>
      <c r="DY10" s="681"/>
      <c r="DZ10" s="681"/>
      <c r="EA10" s="681"/>
      <c r="EB10" s="681"/>
      <c r="EC10" s="727"/>
    </row>
    <row r="11" spans="2:143" ht="11.25" customHeight="1" x14ac:dyDescent="0.15">
      <c r="B11" s="677" t="s">
        <v>246</v>
      </c>
      <c r="C11" s="678"/>
      <c r="D11" s="678"/>
      <c r="E11" s="678"/>
      <c r="F11" s="678"/>
      <c r="G11" s="678"/>
      <c r="H11" s="678"/>
      <c r="I11" s="678"/>
      <c r="J11" s="678"/>
      <c r="K11" s="678"/>
      <c r="L11" s="678"/>
      <c r="M11" s="678"/>
      <c r="N11" s="678"/>
      <c r="O11" s="678"/>
      <c r="P11" s="678"/>
      <c r="Q11" s="679"/>
      <c r="R11" s="680">
        <v>5448546</v>
      </c>
      <c r="S11" s="681"/>
      <c r="T11" s="681"/>
      <c r="U11" s="681"/>
      <c r="V11" s="681"/>
      <c r="W11" s="681"/>
      <c r="X11" s="681"/>
      <c r="Y11" s="682"/>
      <c r="Z11" s="683">
        <v>3.5</v>
      </c>
      <c r="AA11" s="684"/>
      <c r="AB11" s="684"/>
      <c r="AC11" s="685"/>
      <c r="AD11" s="686">
        <v>5448546</v>
      </c>
      <c r="AE11" s="681"/>
      <c r="AF11" s="681"/>
      <c r="AG11" s="681"/>
      <c r="AH11" s="681"/>
      <c r="AI11" s="681"/>
      <c r="AJ11" s="681"/>
      <c r="AK11" s="682"/>
      <c r="AL11" s="683">
        <v>9.3000000000000007</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1109303</v>
      </c>
      <c r="BH11" s="681"/>
      <c r="BI11" s="681"/>
      <c r="BJ11" s="681"/>
      <c r="BK11" s="681"/>
      <c r="BL11" s="681"/>
      <c r="BM11" s="681"/>
      <c r="BN11" s="682"/>
      <c r="BO11" s="713">
        <v>3.8</v>
      </c>
      <c r="BP11" s="713"/>
      <c r="BQ11" s="713"/>
      <c r="BR11" s="713"/>
      <c r="BS11" s="686">
        <v>266780</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2750741</v>
      </c>
      <c r="CS11" s="681"/>
      <c r="CT11" s="681"/>
      <c r="CU11" s="681"/>
      <c r="CV11" s="681"/>
      <c r="CW11" s="681"/>
      <c r="CX11" s="681"/>
      <c r="CY11" s="682"/>
      <c r="CZ11" s="713">
        <v>1.8</v>
      </c>
      <c r="DA11" s="713"/>
      <c r="DB11" s="713"/>
      <c r="DC11" s="713"/>
      <c r="DD11" s="686">
        <v>1124989</v>
      </c>
      <c r="DE11" s="681"/>
      <c r="DF11" s="681"/>
      <c r="DG11" s="681"/>
      <c r="DH11" s="681"/>
      <c r="DI11" s="681"/>
      <c r="DJ11" s="681"/>
      <c r="DK11" s="681"/>
      <c r="DL11" s="681"/>
      <c r="DM11" s="681"/>
      <c r="DN11" s="681"/>
      <c r="DO11" s="681"/>
      <c r="DP11" s="682"/>
      <c r="DQ11" s="686">
        <v>1385937</v>
      </c>
      <c r="DR11" s="681"/>
      <c r="DS11" s="681"/>
      <c r="DT11" s="681"/>
      <c r="DU11" s="681"/>
      <c r="DV11" s="681"/>
      <c r="DW11" s="681"/>
      <c r="DX11" s="681"/>
      <c r="DY11" s="681"/>
      <c r="DZ11" s="681"/>
      <c r="EA11" s="681"/>
      <c r="EB11" s="681"/>
      <c r="EC11" s="727"/>
    </row>
    <row r="12" spans="2:143" ht="11.25" customHeight="1" x14ac:dyDescent="0.15">
      <c r="B12" s="677" t="s">
        <v>249</v>
      </c>
      <c r="C12" s="678"/>
      <c r="D12" s="678"/>
      <c r="E12" s="678"/>
      <c r="F12" s="678"/>
      <c r="G12" s="678"/>
      <c r="H12" s="678"/>
      <c r="I12" s="678"/>
      <c r="J12" s="678"/>
      <c r="K12" s="678"/>
      <c r="L12" s="678"/>
      <c r="M12" s="678"/>
      <c r="N12" s="678"/>
      <c r="O12" s="678"/>
      <c r="P12" s="678"/>
      <c r="Q12" s="679"/>
      <c r="R12" s="680">
        <v>36765</v>
      </c>
      <c r="S12" s="681"/>
      <c r="T12" s="681"/>
      <c r="U12" s="681"/>
      <c r="V12" s="681"/>
      <c r="W12" s="681"/>
      <c r="X12" s="681"/>
      <c r="Y12" s="682"/>
      <c r="Z12" s="713">
        <v>0</v>
      </c>
      <c r="AA12" s="713"/>
      <c r="AB12" s="713"/>
      <c r="AC12" s="713"/>
      <c r="AD12" s="714">
        <v>36765</v>
      </c>
      <c r="AE12" s="714"/>
      <c r="AF12" s="714"/>
      <c r="AG12" s="714"/>
      <c r="AH12" s="714"/>
      <c r="AI12" s="714"/>
      <c r="AJ12" s="714"/>
      <c r="AK12" s="714"/>
      <c r="AL12" s="683">
        <v>0.1</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11944780</v>
      </c>
      <c r="BH12" s="681"/>
      <c r="BI12" s="681"/>
      <c r="BJ12" s="681"/>
      <c r="BK12" s="681"/>
      <c r="BL12" s="681"/>
      <c r="BM12" s="681"/>
      <c r="BN12" s="682"/>
      <c r="BO12" s="713">
        <v>41</v>
      </c>
      <c r="BP12" s="713"/>
      <c r="BQ12" s="713"/>
      <c r="BR12" s="713"/>
      <c r="BS12" s="686" t="s">
        <v>233</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10523156</v>
      </c>
      <c r="CS12" s="681"/>
      <c r="CT12" s="681"/>
      <c r="CU12" s="681"/>
      <c r="CV12" s="681"/>
      <c r="CW12" s="681"/>
      <c r="CX12" s="681"/>
      <c r="CY12" s="682"/>
      <c r="CZ12" s="713">
        <v>7</v>
      </c>
      <c r="DA12" s="713"/>
      <c r="DB12" s="713"/>
      <c r="DC12" s="713"/>
      <c r="DD12" s="686">
        <v>192122</v>
      </c>
      <c r="DE12" s="681"/>
      <c r="DF12" s="681"/>
      <c r="DG12" s="681"/>
      <c r="DH12" s="681"/>
      <c r="DI12" s="681"/>
      <c r="DJ12" s="681"/>
      <c r="DK12" s="681"/>
      <c r="DL12" s="681"/>
      <c r="DM12" s="681"/>
      <c r="DN12" s="681"/>
      <c r="DO12" s="681"/>
      <c r="DP12" s="682"/>
      <c r="DQ12" s="686">
        <v>4674581</v>
      </c>
      <c r="DR12" s="681"/>
      <c r="DS12" s="681"/>
      <c r="DT12" s="681"/>
      <c r="DU12" s="681"/>
      <c r="DV12" s="681"/>
      <c r="DW12" s="681"/>
      <c r="DX12" s="681"/>
      <c r="DY12" s="681"/>
      <c r="DZ12" s="681"/>
      <c r="EA12" s="681"/>
      <c r="EB12" s="681"/>
      <c r="EC12" s="727"/>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182</v>
      </c>
      <c r="AA13" s="713"/>
      <c r="AB13" s="713"/>
      <c r="AC13" s="713"/>
      <c r="AD13" s="714" t="s">
        <v>128</v>
      </c>
      <c r="AE13" s="714"/>
      <c r="AF13" s="714"/>
      <c r="AG13" s="714"/>
      <c r="AH13" s="714"/>
      <c r="AI13" s="714"/>
      <c r="AJ13" s="714"/>
      <c r="AK13" s="714"/>
      <c r="AL13" s="683" t="s">
        <v>233</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11786555</v>
      </c>
      <c r="BH13" s="681"/>
      <c r="BI13" s="681"/>
      <c r="BJ13" s="681"/>
      <c r="BK13" s="681"/>
      <c r="BL13" s="681"/>
      <c r="BM13" s="681"/>
      <c r="BN13" s="682"/>
      <c r="BO13" s="713">
        <v>40.5</v>
      </c>
      <c r="BP13" s="713"/>
      <c r="BQ13" s="713"/>
      <c r="BR13" s="713"/>
      <c r="BS13" s="686" t="s">
        <v>182</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12068184</v>
      </c>
      <c r="CS13" s="681"/>
      <c r="CT13" s="681"/>
      <c r="CU13" s="681"/>
      <c r="CV13" s="681"/>
      <c r="CW13" s="681"/>
      <c r="CX13" s="681"/>
      <c r="CY13" s="682"/>
      <c r="CZ13" s="713">
        <v>8</v>
      </c>
      <c r="DA13" s="713"/>
      <c r="DB13" s="713"/>
      <c r="DC13" s="713"/>
      <c r="DD13" s="686">
        <v>6735474</v>
      </c>
      <c r="DE13" s="681"/>
      <c r="DF13" s="681"/>
      <c r="DG13" s="681"/>
      <c r="DH13" s="681"/>
      <c r="DI13" s="681"/>
      <c r="DJ13" s="681"/>
      <c r="DK13" s="681"/>
      <c r="DL13" s="681"/>
      <c r="DM13" s="681"/>
      <c r="DN13" s="681"/>
      <c r="DO13" s="681"/>
      <c r="DP13" s="682"/>
      <c r="DQ13" s="686">
        <v>6786837</v>
      </c>
      <c r="DR13" s="681"/>
      <c r="DS13" s="681"/>
      <c r="DT13" s="681"/>
      <c r="DU13" s="681"/>
      <c r="DV13" s="681"/>
      <c r="DW13" s="681"/>
      <c r="DX13" s="681"/>
      <c r="DY13" s="681"/>
      <c r="DZ13" s="681"/>
      <c r="EA13" s="681"/>
      <c r="EB13" s="681"/>
      <c r="EC13" s="727"/>
    </row>
    <row r="14" spans="2:143" ht="11.25" customHeight="1" x14ac:dyDescent="0.15">
      <c r="B14" s="677" t="s">
        <v>255</v>
      </c>
      <c r="C14" s="678"/>
      <c r="D14" s="678"/>
      <c r="E14" s="678"/>
      <c r="F14" s="678"/>
      <c r="G14" s="678"/>
      <c r="H14" s="678"/>
      <c r="I14" s="678"/>
      <c r="J14" s="678"/>
      <c r="K14" s="678"/>
      <c r="L14" s="678"/>
      <c r="M14" s="678"/>
      <c r="N14" s="678"/>
      <c r="O14" s="678"/>
      <c r="P14" s="678"/>
      <c r="Q14" s="679"/>
      <c r="R14" s="680">
        <v>17</v>
      </c>
      <c r="S14" s="681"/>
      <c r="T14" s="681"/>
      <c r="U14" s="681"/>
      <c r="V14" s="681"/>
      <c r="W14" s="681"/>
      <c r="X14" s="681"/>
      <c r="Y14" s="682"/>
      <c r="Z14" s="713">
        <v>0</v>
      </c>
      <c r="AA14" s="713"/>
      <c r="AB14" s="713"/>
      <c r="AC14" s="713"/>
      <c r="AD14" s="714">
        <v>17</v>
      </c>
      <c r="AE14" s="714"/>
      <c r="AF14" s="714"/>
      <c r="AG14" s="714"/>
      <c r="AH14" s="714"/>
      <c r="AI14" s="714"/>
      <c r="AJ14" s="714"/>
      <c r="AK14" s="714"/>
      <c r="AL14" s="683">
        <v>0</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768262</v>
      </c>
      <c r="BH14" s="681"/>
      <c r="BI14" s="681"/>
      <c r="BJ14" s="681"/>
      <c r="BK14" s="681"/>
      <c r="BL14" s="681"/>
      <c r="BM14" s="681"/>
      <c r="BN14" s="682"/>
      <c r="BO14" s="713">
        <v>2.6</v>
      </c>
      <c r="BP14" s="713"/>
      <c r="BQ14" s="713"/>
      <c r="BR14" s="713"/>
      <c r="BS14" s="686" t="s">
        <v>128</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5419980</v>
      </c>
      <c r="CS14" s="681"/>
      <c r="CT14" s="681"/>
      <c r="CU14" s="681"/>
      <c r="CV14" s="681"/>
      <c r="CW14" s="681"/>
      <c r="CX14" s="681"/>
      <c r="CY14" s="682"/>
      <c r="CZ14" s="713">
        <v>3.6</v>
      </c>
      <c r="DA14" s="713"/>
      <c r="DB14" s="713"/>
      <c r="DC14" s="713"/>
      <c r="DD14" s="686">
        <v>2032166</v>
      </c>
      <c r="DE14" s="681"/>
      <c r="DF14" s="681"/>
      <c r="DG14" s="681"/>
      <c r="DH14" s="681"/>
      <c r="DI14" s="681"/>
      <c r="DJ14" s="681"/>
      <c r="DK14" s="681"/>
      <c r="DL14" s="681"/>
      <c r="DM14" s="681"/>
      <c r="DN14" s="681"/>
      <c r="DO14" s="681"/>
      <c r="DP14" s="682"/>
      <c r="DQ14" s="686">
        <v>2780537</v>
      </c>
      <c r="DR14" s="681"/>
      <c r="DS14" s="681"/>
      <c r="DT14" s="681"/>
      <c r="DU14" s="681"/>
      <c r="DV14" s="681"/>
      <c r="DW14" s="681"/>
      <c r="DX14" s="681"/>
      <c r="DY14" s="681"/>
      <c r="DZ14" s="681"/>
      <c r="EA14" s="681"/>
      <c r="EB14" s="681"/>
      <c r="EC14" s="727"/>
    </row>
    <row r="15" spans="2:143" ht="11.25" customHeight="1" x14ac:dyDescent="0.15">
      <c r="B15" s="677" t="s">
        <v>258</v>
      </c>
      <c r="C15" s="678"/>
      <c r="D15" s="678"/>
      <c r="E15" s="678"/>
      <c r="F15" s="678"/>
      <c r="G15" s="678"/>
      <c r="H15" s="678"/>
      <c r="I15" s="678"/>
      <c r="J15" s="678"/>
      <c r="K15" s="678"/>
      <c r="L15" s="678"/>
      <c r="M15" s="678"/>
      <c r="N15" s="678"/>
      <c r="O15" s="678"/>
      <c r="P15" s="678"/>
      <c r="Q15" s="679"/>
      <c r="R15" s="680" t="s">
        <v>233</v>
      </c>
      <c r="S15" s="681"/>
      <c r="T15" s="681"/>
      <c r="U15" s="681"/>
      <c r="V15" s="681"/>
      <c r="W15" s="681"/>
      <c r="X15" s="681"/>
      <c r="Y15" s="682"/>
      <c r="Z15" s="713" t="s">
        <v>128</v>
      </c>
      <c r="AA15" s="713"/>
      <c r="AB15" s="713"/>
      <c r="AC15" s="713"/>
      <c r="AD15" s="714" t="s">
        <v>233</v>
      </c>
      <c r="AE15" s="714"/>
      <c r="AF15" s="714"/>
      <c r="AG15" s="714"/>
      <c r="AH15" s="714"/>
      <c r="AI15" s="714"/>
      <c r="AJ15" s="714"/>
      <c r="AK15" s="714"/>
      <c r="AL15" s="683" t="s">
        <v>128</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1743262</v>
      </c>
      <c r="BH15" s="681"/>
      <c r="BI15" s="681"/>
      <c r="BJ15" s="681"/>
      <c r="BK15" s="681"/>
      <c r="BL15" s="681"/>
      <c r="BM15" s="681"/>
      <c r="BN15" s="682"/>
      <c r="BO15" s="713">
        <v>6</v>
      </c>
      <c r="BP15" s="713"/>
      <c r="BQ15" s="713"/>
      <c r="BR15" s="713"/>
      <c r="BS15" s="686" t="s">
        <v>128</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12080379</v>
      </c>
      <c r="CS15" s="681"/>
      <c r="CT15" s="681"/>
      <c r="CU15" s="681"/>
      <c r="CV15" s="681"/>
      <c r="CW15" s="681"/>
      <c r="CX15" s="681"/>
      <c r="CY15" s="682"/>
      <c r="CZ15" s="713">
        <v>8</v>
      </c>
      <c r="DA15" s="713"/>
      <c r="DB15" s="713"/>
      <c r="DC15" s="713"/>
      <c r="DD15" s="686">
        <v>1836812</v>
      </c>
      <c r="DE15" s="681"/>
      <c r="DF15" s="681"/>
      <c r="DG15" s="681"/>
      <c r="DH15" s="681"/>
      <c r="DI15" s="681"/>
      <c r="DJ15" s="681"/>
      <c r="DK15" s="681"/>
      <c r="DL15" s="681"/>
      <c r="DM15" s="681"/>
      <c r="DN15" s="681"/>
      <c r="DO15" s="681"/>
      <c r="DP15" s="682"/>
      <c r="DQ15" s="686">
        <v>8235086</v>
      </c>
      <c r="DR15" s="681"/>
      <c r="DS15" s="681"/>
      <c r="DT15" s="681"/>
      <c r="DU15" s="681"/>
      <c r="DV15" s="681"/>
      <c r="DW15" s="681"/>
      <c r="DX15" s="681"/>
      <c r="DY15" s="681"/>
      <c r="DZ15" s="681"/>
      <c r="EA15" s="681"/>
      <c r="EB15" s="681"/>
      <c r="EC15" s="727"/>
    </row>
    <row r="16" spans="2:143" ht="11.25" customHeight="1" x14ac:dyDescent="0.15">
      <c r="B16" s="677" t="s">
        <v>261</v>
      </c>
      <c r="C16" s="678"/>
      <c r="D16" s="678"/>
      <c r="E16" s="678"/>
      <c r="F16" s="678"/>
      <c r="G16" s="678"/>
      <c r="H16" s="678"/>
      <c r="I16" s="678"/>
      <c r="J16" s="678"/>
      <c r="K16" s="678"/>
      <c r="L16" s="678"/>
      <c r="M16" s="678"/>
      <c r="N16" s="678"/>
      <c r="O16" s="678"/>
      <c r="P16" s="678"/>
      <c r="Q16" s="679"/>
      <c r="R16" s="680">
        <v>40179</v>
      </c>
      <c r="S16" s="681"/>
      <c r="T16" s="681"/>
      <c r="U16" s="681"/>
      <c r="V16" s="681"/>
      <c r="W16" s="681"/>
      <c r="X16" s="681"/>
      <c r="Y16" s="682"/>
      <c r="Z16" s="713">
        <v>0</v>
      </c>
      <c r="AA16" s="713"/>
      <c r="AB16" s="713"/>
      <c r="AC16" s="713"/>
      <c r="AD16" s="714">
        <v>40179</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128</v>
      </c>
      <c r="BP16" s="713"/>
      <c r="BQ16" s="713"/>
      <c r="BR16" s="713"/>
      <c r="BS16" s="686" t="s">
        <v>128</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1477448</v>
      </c>
      <c r="CS16" s="681"/>
      <c r="CT16" s="681"/>
      <c r="CU16" s="681"/>
      <c r="CV16" s="681"/>
      <c r="CW16" s="681"/>
      <c r="CX16" s="681"/>
      <c r="CY16" s="682"/>
      <c r="CZ16" s="713">
        <v>1</v>
      </c>
      <c r="DA16" s="713"/>
      <c r="DB16" s="713"/>
      <c r="DC16" s="713"/>
      <c r="DD16" s="686" t="s">
        <v>128</v>
      </c>
      <c r="DE16" s="681"/>
      <c r="DF16" s="681"/>
      <c r="DG16" s="681"/>
      <c r="DH16" s="681"/>
      <c r="DI16" s="681"/>
      <c r="DJ16" s="681"/>
      <c r="DK16" s="681"/>
      <c r="DL16" s="681"/>
      <c r="DM16" s="681"/>
      <c r="DN16" s="681"/>
      <c r="DO16" s="681"/>
      <c r="DP16" s="682"/>
      <c r="DQ16" s="686">
        <v>387627</v>
      </c>
      <c r="DR16" s="681"/>
      <c r="DS16" s="681"/>
      <c r="DT16" s="681"/>
      <c r="DU16" s="681"/>
      <c r="DV16" s="681"/>
      <c r="DW16" s="681"/>
      <c r="DX16" s="681"/>
      <c r="DY16" s="681"/>
      <c r="DZ16" s="681"/>
      <c r="EA16" s="681"/>
      <c r="EB16" s="681"/>
      <c r="EC16" s="727"/>
    </row>
    <row r="17" spans="2:133" ht="11.25" customHeight="1" x14ac:dyDescent="0.15">
      <c r="B17" s="677" t="s">
        <v>264</v>
      </c>
      <c r="C17" s="678"/>
      <c r="D17" s="678"/>
      <c r="E17" s="678"/>
      <c r="F17" s="678"/>
      <c r="G17" s="678"/>
      <c r="H17" s="678"/>
      <c r="I17" s="678"/>
      <c r="J17" s="678"/>
      <c r="K17" s="678"/>
      <c r="L17" s="678"/>
      <c r="M17" s="678"/>
      <c r="N17" s="678"/>
      <c r="O17" s="678"/>
      <c r="P17" s="678"/>
      <c r="Q17" s="679"/>
      <c r="R17" s="680">
        <v>194493</v>
      </c>
      <c r="S17" s="681"/>
      <c r="T17" s="681"/>
      <c r="U17" s="681"/>
      <c r="V17" s="681"/>
      <c r="W17" s="681"/>
      <c r="X17" s="681"/>
      <c r="Y17" s="682"/>
      <c r="Z17" s="713">
        <v>0.1</v>
      </c>
      <c r="AA17" s="713"/>
      <c r="AB17" s="713"/>
      <c r="AC17" s="713"/>
      <c r="AD17" s="714">
        <v>194493</v>
      </c>
      <c r="AE17" s="714"/>
      <c r="AF17" s="714"/>
      <c r="AG17" s="714"/>
      <c r="AH17" s="714"/>
      <c r="AI17" s="714"/>
      <c r="AJ17" s="714"/>
      <c r="AK17" s="714"/>
      <c r="AL17" s="683">
        <v>0.3</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233</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10508396</v>
      </c>
      <c r="CS17" s="681"/>
      <c r="CT17" s="681"/>
      <c r="CU17" s="681"/>
      <c r="CV17" s="681"/>
      <c r="CW17" s="681"/>
      <c r="CX17" s="681"/>
      <c r="CY17" s="682"/>
      <c r="CZ17" s="713">
        <v>6.9</v>
      </c>
      <c r="DA17" s="713"/>
      <c r="DB17" s="713"/>
      <c r="DC17" s="713"/>
      <c r="DD17" s="686" t="s">
        <v>233</v>
      </c>
      <c r="DE17" s="681"/>
      <c r="DF17" s="681"/>
      <c r="DG17" s="681"/>
      <c r="DH17" s="681"/>
      <c r="DI17" s="681"/>
      <c r="DJ17" s="681"/>
      <c r="DK17" s="681"/>
      <c r="DL17" s="681"/>
      <c r="DM17" s="681"/>
      <c r="DN17" s="681"/>
      <c r="DO17" s="681"/>
      <c r="DP17" s="682"/>
      <c r="DQ17" s="686">
        <v>9765159</v>
      </c>
      <c r="DR17" s="681"/>
      <c r="DS17" s="681"/>
      <c r="DT17" s="681"/>
      <c r="DU17" s="681"/>
      <c r="DV17" s="681"/>
      <c r="DW17" s="681"/>
      <c r="DX17" s="681"/>
      <c r="DY17" s="681"/>
      <c r="DZ17" s="681"/>
      <c r="EA17" s="681"/>
      <c r="EB17" s="681"/>
      <c r="EC17" s="727"/>
    </row>
    <row r="18" spans="2:133" ht="11.25" customHeight="1" x14ac:dyDescent="0.15">
      <c r="B18" s="677" t="s">
        <v>267</v>
      </c>
      <c r="C18" s="678"/>
      <c r="D18" s="678"/>
      <c r="E18" s="678"/>
      <c r="F18" s="678"/>
      <c r="G18" s="678"/>
      <c r="H18" s="678"/>
      <c r="I18" s="678"/>
      <c r="J18" s="678"/>
      <c r="K18" s="678"/>
      <c r="L18" s="678"/>
      <c r="M18" s="678"/>
      <c r="N18" s="678"/>
      <c r="O18" s="678"/>
      <c r="P18" s="678"/>
      <c r="Q18" s="679"/>
      <c r="R18" s="680">
        <v>201305</v>
      </c>
      <c r="S18" s="681"/>
      <c r="T18" s="681"/>
      <c r="U18" s="681"/>
      <c r="V18" s="681"/>
      <c r="W18" s="681"/>
      <c r="X18" s="681"/>
      <c r="Y18" s="682"/>
      <c r="Z18" s="713">
        <v>0.1</v>
      </c>
      <c r="AA18" s="713"/>
      <c r="AB18" s="713"/>
      <c r="AC18" s="713"/>
      <c r="AD18" s="714">
        <v>201305</v>
      </c>
      <c r="AE18" s="714"/>
      <c r="AF18" s="714"/>
      <c r="AG18" s="714"/>
      <c r="AH18" s="714"/>
      <c r="AI18" s="714"/>
      <c r="AJ18" s="714"/>
      <c r="AK18" s="714"/>
      <c r="AL18" s="683">
        <v>0.3</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182</v>
      </c>
      <c r="BP18" s="713"/>
      <c r="BQ18" s="713"/>
      <c r="BR18" s="713"/>
      <c r="BS18" s="686" t="s">
        <v>128</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233</v>
      </c>
      <c r="CS18" s="681"/>
      <c r="CT18" s="681"/>
      <c r="CU18" s="681"/>
      <c r="CV18" s="681"/>
      <c r="CW18" s="681"/>
      <c r="CX18" s="681"/>
      <c r="CY18" s="682"/>
      <c r="CZ18" s="713" t="s">
        <v>233</v>
      </c>
      <c r="DA18" s="713"/>
      <c r="DB18" s="713"/>
      <c r="DC18" s="713"/>
      <c r="DD18" s="686" t="s">
        <v>182</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x14ac:dyDescent="0.15">
      <c r="B19" s="677" t="s">
        <v>270</v>
      </c>
      <c r="C19" s="678"/>
      <c r="D19" s="678"/>
      <c r="E19" s="678"/>
      <c r="F19" s="678"/>
      <c r="G19" s="678"/>
      <c r="H19" s="678"/>
      <c r="I19" s="678"/>
      <c r="J19" s="678"/>
      <c r="K19" s="678"/>
      <c r="L19" s="678"/>
      <c r="M19" s="678"/>
      <c r="N19" s="678"/>
      <c r="O19" s="678"/>
      <c r="P19" s="678"/>
      <c r="Q19" s="679"/>
      <c r="R19" s="680">
        <v>169341</v>
      </c>
      <c r="S19" s="681"/>
      <c r="T19" s="681"/>
      <c r="U19" s="681"/>
      <c r="V19" s="681"/>
      <c r="W19" s="681"/>
      <c r="X19" s="681"/>
      <c r="Y19" s="682"/>
      <c r="Z19" s="713">
        <v>0.1</v>
      </c>
      <c r="AA19" s="713"/>
      <c r="AB19" s="713"/>
      <c r="AC19" s="713"/>
      <c r="AD19" s="714">
        <v>169341</v>
      </c>
      <c r="AE19" s="714"/>
      <c r="AF19" s="714"/>
      <c r="AG19" s="714"/>
      <c r="AH19" s="714"/>
      <c r="AI19" s="714"/>
      <c r="AJ19" s="714"/>
      <c r="AK19" s="714"/>
      <c r="AL19" s="683">
        <v>0.3</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1924290</v>
      </c>
      <c r="BH19" s="681"/>
      <c r="BI19" s="681"/>
      <c r="BJ19" s="681"/>
      <c r="BK19" s="681"/>
      <c r="BL19" s="681"/>
      <c r="BM19" s="681"/>
      <c r="BN19" s="682"/>
      <c r="BO19" s="713">
        <v>6.6</v>
      </c>
      <c r="BP19" s="713"/>
      <c r="BQ19" s="713"/>
      <c r="BR19" s="713"/>
      <c r="BS19" s="686" t="s">
        <v>128</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182</v>
      </c>
      <c r="CS19" s="681"/>
      <c r="CT19" s="681"/>
      <c r="CU19" s="681"/>
      <c r="CV19" s="681"/>
      <c r="CW19" s="681"/>
      <c r="CX19" s="681"/>
      <c r="CY19" s="682"/>
      <c r="CZ19" s="713" t="s">
        <v>233</v>
      </c>
      <c r="DA19" s="713"/>
      <c r="DB19" s="713"/>
      <c r="DC19" s="713"/>
      <c r="DD19" s="686" t="s">
        <v>233</v>
      </c>
      <c r="DE19" s="681"/>
      <c r="DF19" s="681"/>
      <c r="DG19" s="681"/>
      <c r="DH19" s="681"/>
      <c r="DI19" s="681"/>
      <c r="DJ19" s="681"/>
      <c r="DK19" s="681"/>
      <c r="DL19" s="681"/>
      <c r="DM19" s="681"/>
      <c r="DN19" s="681"/>
      <c r="DO19" s="681"/>
      <c r="DP19" s="682"/>
      <c r="DQ19" s="686" t="s">
        <v>182</v>
      </c>
      <c r="DR19" s="681"/>
      <c r="DS19" s="681"/>
      <c r="DT19" s="681"/>
      <c r="DU19" s="681"/>
      <c r="DV19" s="681"/>
      <c r="DW19" s="681"/>
      <c r="DX19" s="681"/>
      <c r="DY19" s="681"/>
      <c r="DZ19" s="681"/>
      <c r="EA19" s="681"/>
      <c r="EB19" s="681"/>
      <c r="EC19" s="727"/>
    </row>
    <row r="20" spans="2:133" ht="11.25" customHeight="1" x14ac:dyDescent="0.15">
      <c r="B20" s="677" t="s">
        <v>273</v>
      </c>
      <c r="C20" s="678"/>
      <c r="D20" s="678"/>
      <c r="E20" s="678"/>
      <c r="F20" s="678"/>
      <c r="G20" s="678"/>
      <c r="H20" s="678"/>
      <c r="I20" s="678"/>
      <c r="J20" s="678"/>
      <c r="K20" s="678"/>
      <c r="L20" s="678"/>
      <c r="M20" s="678"/>
      <c r="N20" s="678"/>
      <c r="O20" s="678"/>
      <c r="P20" s="678"/>
      <c r="Q20" s="679"/>
      <c r="R20" s="680">
        <v>19104</v>
      </c>
      <c r="S20" s="681"/>
      <c r="T20" s="681"/>
      <c r="U20" s="681"/>
      <c r="V20" s="681"/>
      <c r="W20" s="681"/>
      <c r="X20" s="681"/>
      <c r="Y20" s="682"/>
      <c r="Z20" s="713">
        <v>0</v>
      </c>
      <c r="AA20" s="713"/>
      <c r="AB20" s="713"/>
      <c r="AC20" s="713"/>
      <c r="AD20" s="714">
        <v>19104</v>
      </c>
      <c r="AE20" s="714"/>
      <c r="AF20" s="714"/>
      <c r="AG20" s="714"/>
      <c r="AH20" s="714"/>
      <c r="AI20" s="714"/>
      <c r="AJ20" s="714"/>
      <c r="AK20" s="714"/>
      <c r="AL20" s="683">
        <v>0</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1924290</v>
      </c>
      <c r="BH20" s="681"/>
      <c r="BI20" s="681"/>
      <c r="BJ20" s="681"/>
      <c r="BK20" s="681"/>
      <c r="BL20" s="681"/>
      <c r="BM20" s="681"/>
      <c r="BN20" s="682"/>
      <c r="BO20" s="713">
        <v>6.6</v>
      </c>
      <c r="BP20" s="713"/>
      <c r="BQ20" s="713"/>
      <c r="BR20" s="713"/>
      <c r="BS20" s="686" t="s">
        <v>233</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151357527</v>
      </c>
      <c r="CS20" s="681"/>
      <c r="CT20" s="681"/>
      <c r="CU20" s="681"/>
      <c r="CV20" s="681"/>
      <c r="CW20" s="681"/>
      <c r="CX20" s="681"/>
      <c r="CY20" s="682"/>
      <c r="CZ20" s="713">
        <v>100</v>
      </c>
      <c r="DA20" s="713"/>
      <c r="DB20" s="713"/>
      <c r="DC20" s="713"/>
      <c r="DD20" s="686">
        <v>13911073</v>
      </c>
      <c r="DE20" s="681"/>
      <c r="DF20" s="681"/>
      <c r="DG20" s="681"/>
      <c r="DH20" s="681"/>
      <c r="DI20" s="681"/>
      <c r="DJ20" s="681"/>
      <c r="DK20" s="681"/>
      <c r="DL20" s="681"/>
      <c r="DM20" s="681"/>
      <c r="DN20" s="681"/>
      <c r="DO20" s="681"/>
      <c r="DP20" s="682"/>
      <c r="DQ20" s="686">
        <v>73144493</v>
      </c>
      <c r="DR20" s="681"/>
      <c r="DS20" s="681"/>
      <c r="DT20" s="681"/>
      <c r="DU20" s="681"/>
      <c r="DV20" s="681"/>
      <c r="DW20" s="681"/>
      <c r="DX20" s="681"/>
      <c r="DY20" s="681"/>
      <c r="DZ20" s="681"/>
      <c r="EA20" s="681"/>
      <c r="EB20" s="681"/>
      <c r="EC20" s="727"/>
    </row>
    <row r="21" spans="2:133" ht="11.25" customHeight="1" x14ac:dyDescent="0.15">
      <c r="B21" s="677" t="s">
        <v>276</v>
      </c>
      <c r="C21" s="678"/>
      <c r="D21" s="678"/>
      <c r="E21" s="678"/>
      <c r="F21" s="678"/>
      <c r="G21" s="678"/>
      <c r="H21" s="678"/>
      <c r="I21" s="678"/>
      <c r="J21" s="678"/>
      <c r="K21" s="678"/>
      <c r="L21" s="678"/>
      <c r="M21" s="678"/>
      <c r="N21" s="678"/>
      <c r="O21" s="678"/>
      <c r="P21" s="678"/>
      <c r="Q21" s="679"/>
      <c r="R21" s="680">
        <v>12860</v>
      </c>
      <c r="S21" s="681"/>
      <c r="T21" s="681"/>
      <c r="U21" s="681"/>
      <c r="V21" s="681"/>
      <c r="W21" s="681"/>
      <c r="X21" s="681"/>
      <c r="Y21" s="682"/>
      <c r="Z21" s="713">
        <v>0</v>
      </c>
      <c r="AA21" s="713"/>
      <c r="AB21" s="713"/>
      <c r="AC21" s="713"/>
      <c r="AD21" s="714">
        <v>12860</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25947</v>
      </c>
      <c r="BH21" s="681"/>
      <c r="BI21" s="681"/>
      <c r="BJ21" s="681"/>
      <c r="BK21" s="681"/>
      <c r="BL21" s="681"/>
      <c r="BM21" s="681"/>
      <c r="BN21" s="682"/>
      <c r="BO21" s="713">
        <v>0.1</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25113042</v>
      </c>
      <c r="S22" s="681"/>
      <c r="T22" s="681"/>
      <c r="U22" s="681"/>
      <c r="V22" s="681"/>
      <c r="W22" s="681"/>
      <c r="X22" s="681"/>
      <c r="Y22" s="682"/>
      <c r="Z22" s="713">
        <v>16</v>
      </c>
      <c r="AA22" s="713"/>
      <c r="AB22" s="713"/>
      <c r="AC22" s="713"/>
      <c r="AD22" s="714">
        <v>23183517</v>
      </c>
      <c r="AE22" s="714"/>
      <c r="AF22" s="714"/>
      <c r="AG22" s="714"/>
      <c r="AH22" s="714"/>
      <c r="AI22" s="714"/>
      <c r="AJ22" s="714"/>
      <c r="AK22" s="714"/>
      <c r="AL22" s="683">
        <v>39.6</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182</v>
      </c>
      <c r="BH22" s="681"/>
      <c r="BI22" s="681"/>
      <c r="BJ22" s="681"/>
      <c r="BK22" s="681"/>
      <c r="BL22" s="681"/>
      <c r="BM22" s="681"/>
      <c r="BN22" s="682"/>
      <c r="BO22" s="713" t="s">
        <v>128</v>
      </c>
      <c r="BP22" s="713"/>
      <c r="BQ22" s="713"/>
      <c r="BR22" s="713"/>
      <c r="BS22" s="686" t="s">
        <v>233</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23183517</v>
      </c>
      <c r="S23" s="681"/>
      <c r="T23" s="681"/>
      <c r="U23" s="681"/>
      <c r="V23" s="681"/>
      <c r="W23" s="681"/>
      <c r="X23" s="681"/>
      <c r="Y23" s="682"/>
      <c r="Z23" s="713">
        <v>14.8</v>
      </c>
      <c r="AA23" s="713"/>
      <c r="AB23" s="713"/>
      <c r="AC23" s="713"/>
      <c r="AD23" s="714">
        <v>23183517</v>
      </c>
      <c r="AE23" s="714"/>
      <c r="AF23" s="714"/>
      <c r="AG23" s="714"/>
      <c r="AH23" s="714"/>
      <c r="AI23" s="714"/>
      <c r="AJ23" s="714"/>
      <c r="AK23" s="714"/>
      <c r="AL23" s="683">
        <v>39.6</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v>1898343</v>
      </c>
      <c r="BH23" s="681"/>
      <c r="BI23" s="681"/>
      <c r="BJ23" s="681"/>
      <c r="BK23" s="681"/>
      <c r="BL23" s="681"/>
      <c r="BM23" s="681"/>
      <c r="BN23" s="682"/>
      <c r="BO23" s="713">
        <v>6.5</v>
      </c>
      <c r="BP23" s="713"/>
      <c r="BQ23" s="713"/>
      <c r="BR23" s="713"/>
      <c r="BS23" s="686" t="s">
        <v>128</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1929499</v>
      </c>
      <c r="S24" s="681"/>
      <c r="T24" s="681"/>
      <c r="U24" s="681"/>
      <c r="V24" s="681"/>
      <c r="W24" s="681"/>
      <c r="X24" s="681"/>
      <c r="Y24" s="682"/>
      <c r="Z24" s="713">
        <v>1.2</v>
      </c>
      <c r="AA24" s="713"/>
      <c r="AB24" s="713"/>
      <c r="AC24" s="713"/>
      <c r="AD24" s="714" t="s">
        <v>128</v>
      </c>
      <c r="AE24" s="714"/>
      <c r="AF24" s="714"/>
      <c r="AG24" s="714"/>
      <c r="AH24" s="714"/>
      <c r="AI24" s="714"/>
      <c r="AJ24" s="714"/>
      <c r="AK24" s="714"/>
      <c r="AL24" s="683" t="s">
        <v>233</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182</v>
      </c>
      <c r="BP24" s="713"/>
      <c r="BQ24" s="713"/>
      <c r="BR24" s="713"/>
      <c r="BS24" s="686" t="s">
        <v>128</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64332447</v>
      </c>
      <c r="CS24" s="736"/>
      <c r="CT24" s="736"/>
      <c r="CU24" s="736"/>
      <c r="CV24" s="736"/>
      <c r="CW24" s="736"/>
      <c r="CX24" s="736"/>
      <c r="CY24" s="779"/>
      <c r="CZ24" s="780">
        <v>42.5</v>
      </c>
      <c r="DA24" s="751"/>
      <c r="DB24" s="751"/>
      <c r="DC24" s="783"/>
      <c r="DD24" s="778">
        <v>36729309</v>
      </c>
      <c r="DE24" s="736"/>
      <c r="DF24" s="736"/>
      <c r="DG24" s="736"/>
      <c r="DH24" s="736"/>
      <c r="DI24" s="736"/>
      <c r="DJ24" s="736"/>
      <c r="DK24" s="779"/>
      <c r="DL24" s="778">
        <v>35632641</v>
      </c>
      <c r="DM24" s="736"/>
      <c r="DN24" s="736"/>
      <c r="DO24" s="736"/>
      <c r="DP24" s="736"/>
      <c r="DQ24" s="736"/>
      <c r="DR24" s="736"/>
      <c r="DS24" s="736"/>
      <c r="DT24" s="736"/>
      <c r="DU24" s="736"/>
      <c r="DV24" s="779"/>
      <c r="DW24" s="780">
        <v>58</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v>26</v>
      </c>
      <c r="S25" s="681"/>
      <c r="T25" s="681"/>
      <c r="U25" s="681"/>
      <c r="V25" s="681"/>
      <c r="W25" s="681"/>
      <c r="X25" s="681"/>
      <c r="Y25" s="682"/>
      <c r="Z25" s="713">
        <v>0</v>
      </c>
      <c r="AA25" s="713"/>
      <c r="AB25" s="713"/>
      <c r="AC25" s="713"/>
      <c r="AD25" s="714" t="s">
        <v>128</v>
      </c>
      <c r="AE25" s="714"/>
      <c r="AF25" s="714"/>
      <c r="AG25" s="714"/>
      <c r="AH25" s="714"/>
      <c r="AI25" s="714"/>
      <c r="AJ25" s="714"/>
      <c r="AK25" s="714"/>
      <c r="AL25" s="683" t="s">
        <v>128</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182</v>
      </c>
      <c r="BH25" s="681"/>
      <c r="BI25" s="681"/>
      <c r="BJ25" s="681"/>
      <c r="BK25" s="681"/>
      <c r="BL25" s="681"/>
      <c r="BM25" s="681"/>
      <c r="BN25" s="682"/>
      <c r="BO25" s="713" t="s">
        <v>233</v>
      </c>
      <c r="BP25" s="713"/>
      <c r="BQ25" s="713"/>
      <c r="BR25" s="713"/>
      <c r="BS25" s="686" t="s">
        <v>128</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19535851</v>
      </c>
      <c r="CS25" s="699"/>
      <c r="CT25" s="699"/>
      <c r="CU25" s="699"/>
      <c r="CV25" s="699"/>
      <c r="CW25" s="699"/>
      <c r="CX25" s="699"/>
      <c r="CY25" s="700"/>
      <c r="CZ25" s="683">
        <v>12.9</v>
      </c>
      <c r="DA25" s="701"/>
      <c r="DB25" s="701"/>
      <c r="DC25" s="702"/>
      <c r="DD25" s="686">
        <v>17261791</v>
      </c>
      <c r="DE25" s="699"/>
      <c r="DF25" s="699"/>
      <c r="DG25" s="699"/>
      <c r="DH25" s="699"/>
      <c r="DI25" s="699"/>
      <c r="DJ25" s="699"/>
      <c r="DK25" s="700"/>
      <c r="DL25" s="686">
        <v>16347473</v>
      </c>
      <c r="DM25" s="699"/>
      <c r="DN25" s="699"/>
      <c r="DO25" s="699"/>
      <c r="DP25" s="699"/>
      <c r="DQ25" s="699"/>
      <c r="DR25" s="699"/>
      <c r="DS25" s="699"/>
      <c r="DT25" s="699"/>
      <c r="DU25" s="699"/>
      <c r="DV25" s="700"/>
      <c r="DW25" s="683">
        <v>26.6</v>
      </c>
      <c r="DX25" s="701"/>
      <c r="DY25" s="701"/>
      <c r="DZ25" s="701"/>
      <c r="EA25" s="701"/>
      <c r="EB25" s="701"/>
      <c r="EC25" s="722"/>
    </row>
    <row r="26" spans="2:133" ht="11.25" customHeight="1" x14ac:dyDescent="0.15">
      <c r="B26" s="677" t="s">
        <v>294</v>
      </c>
      <c r="C26" s="678"/>
      <c r="D26" s="678"/>
      <c r="E26" s="678"/>
      <c r="F26" s="678"/>
      <c r="G26" s="678"/>
      <c r="H26" s="678"/>
      <c r="I26" s="678"/>
      <c r="J26" s="678"/>
      <c r="K26" s="678"/>
      <c r="L26" s="678"/>
      <c r="M26" s="678"/>
      <c r="N26" s="678"/>
      <c r="O26" s="678"/>
      <c r="P26" s="678"/>
      <c r="Q26" s="679"/>
      <c r="R26" s="680">
        <v>61068559</v>
      </c>
      <c r="S26" s="681"/>
      <c r="T26" s="681"/>
      <c r="U26" s="681"/>
      <c r="V26" s="681"/>
      <c r="W26" s="681"/>
      <c r="X26" s="681"/>
      <c r="Y26" s="682"/>
      <c r="Z26" s="713">
        <v>38.9</v>
      </c>
      <c r="AA26" s="713"/>
      <c r="AB26" s="713"/>
      <c r="AC26" s="713"/>
      <c r="AD26" s="714">
        <v>57240691</v>
      </c>
      <c r="AE26" s="714"/>
      <c r="AF26" s="714"/>
      <c r="AG26" s="714"/>
      <c r="AH26" s="714"/>
      <c r="AI26" s="714"/>
      <c r="AJ26" s="714"/>
      <c r="AK26" s="714"/>
      <c r="AL26" s="683">
        <v>97.8</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233</v>
      </c>
      <c r="BP26" s="713"/>
      <c r="BQ26" s="713"/>
      <c r="BR26" s="713"/>
      <c r="BS26" s="686" t="s">
        <v>233</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13388658</v>
      </c>
      <c r="CS26" s="681"/>
      <c r="CT26" s="681"/>
      <c r="CU26" s="681"/>
      <c r="CV26" s="681"/>
      <c r="CW26" s="681"/>
      <c r="CX26" s="681"/>
      <c r="CY26" s="682"/>
      <c r="CZ26" s="683">
        <v>8.8000000000000007</v>
      </c>
      <c r="DA26" s="701"/>
      <c r="DB26" s="701"/>
      <c r="DC26" s="702"/>
      <c r="DD26" s="686">
        <v>11649049</v>
      </c>
      <c r="DE26" s="681"/>
      <c r="DF26" s="681"/>
      <c r="DG26" s="681"/>
      <c r="DH26" s="681"/>
      <c r="DI26" s="681"/>
      <c r="DJ26" s="681"/>
      <c r="DK26" s="682"/>
      <c r="DL26" s="686" t="s">
        <v>233</v>
      </c>
      <c r="DM26" s="681"/>
      <c r="DN26" s="681"/>
      <c r="DO26" s="681"/>
      <c r="DP26" s="681"/>
      <c r="DQ26" s="681"/>
      <c r="DR26" s="681"/>
      <c r="DS26" s="681"/>
      <c r="DT26" s="681"/>
      <c r="DU26" s="681"/>
      <c r="DV26" s="682"/>
      <c r="DW26" s="683" t="s">
        <v>182</v>
      </c>
      <c r="DX26" s="701"/>
      <c r="DY26" s="701"/>
      <c r="DZ26" s="701"/>
      <c r="EA26" s="701"/>
      <c r="EB26" s="701"/>
      <c r="EC26" s="722"/>
    </row>
    <row r="27" spans="2:133" ht="11.25" customHeight="1" x14ac:dyDescent="0.15">
      <c r="B27" s="677" t="s">
        <v>297</v>
      </c>
      <c r="C27" s="678"/>
      <c r="D27" s="678"/>
      <c r="E27" s="678"/>
      <c r="F27" s="678"/>
      <c r="G27" s="678"/>
      <c r="H27" s="678"/>
      <c r="I27" s="678"/>
      <c r="J27" s="678"/>
      <c r="K27" s="678"/>
      <c r="L27" s="678"/>
      <c r="M27" s="678"/>
      <c r="N27" s="678"/>
      <c r="O27" s="678"/>
      <c r="P27" s="678"/>
      <c r="Q27" s="679"/>
      <c r="R27" s="680">
        <v>35044</v>
      </c>
      <c r="S27" s="681"/>
      <c r="T27" s="681"/>
      <c r="U27" s="681"/>
      <c r="V27" s="681"/>
      <c r="W27" s="681"/>
      <c r="X27" s="681"/>
      <c r="Y27" s="682"/>
      <c r="Z27" s="713">
        <v>0</v>
      </c>
      <c r="AA27" s="713"/>
      <c r="AB27" s="713"/>
      <c r="AC27" s="713"/>
      <c r="AD27" s="714">
        <v>35044</v>
      </c>
      <c r="AE27" s="714"/>
      <c r="AF27" s="714"/>
      <c r="AG27" s="714"/>
      <c r="AH27" s="714"/>
      <c r="AI27" s="714"/>
      <c r="AJ27" s="714"/>
      <c r="AK27" s="714"/>
      <c r="AL27" s="683">
        <v>0.1</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29105439</v>
      </c>
      <c r="BH27" s="681"/>
      <c r="BI27" s="681"/>
      <c r="BJ27" s="681"/>
      <c r="BK27" s="681"/>
      <c r="BL27" s="681"/>
      <c r="BM27" s="681"/>
      <c r="BN27" s="682"/>
      <c r="BO27" s="713">
        <v>100</v>
      </c>
      <c r="BP27" s="713"/>
      <c r="BQ27" s="713"/>
      <c r="BR27" s="713"/>
      <c r="BS27" s="686">
        <v>266780</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34288861</v>
      </c>
      <c r="CS27" s="699"/>
      <c r="CT27" s="699"/>
      <c r="CU27" s="699"/>
      <c r="CV27" s="699"/>
      <c r="CW27" s="699"/>
      <c r="CX27" s="699"/>
      <c r="CY27" s="700"/>
      <c r="CZ27" s="683">
        <v>22.7</v>
      </c>
      <c r="DA27" s="701"/>
      <c r="DB27" s="701"/>
      <c r="DC27" s="702"/>
      <c r="DD27" s="686">
        <v>9703020</v>
      </c>
      <c r="DE27" s="699"/>
      <c r="DF27" s="699"/>
      <c r="DG27" s="699"/>
      <c r="DH27" s="699"/>
      <c r="DI27" s="699"/>
      <c r="DJ27" s="699"/>
      <c r="DK27" s="700"/>
      <c r="DL27" s="686">
        <v>9527906</v>
      </c>
      <c r="DM27" s="699"/>
      <c r="DN27" s="699"/>
      <c r="DO27" s="699"/>
      <c r="DP27" s="699"/>
      <c r="DQ27" s="699"/>
      <c r="DR27" s="699"/>
      <c r="DS27" s="699"/>
      <c r="DT27" s="699"/>
      <c r="DU27" s="699"/>
      <c r="DV27" s="700"/>
      <c r="DW27" s="683">
        <v>15.5</v>
      </c>
      <c r="DX27" s="701"/>
      <c r="DY27" s="701"/>
      <c r="DZ27" s="701"/>
      <c r="EA27" s="701"/>
      <c r="EB27" s="701"/>
      <c r="EC27" s="722"/>
    </row>
    <row r="28" spans="2:133" ht="11.25" customHeight="1" x14ac:dyDescent="0.15">
      <c r="B28" s="677" t="s">
        <v>300</v>
      </c>
      <c r="C28" s="678"/>
      <c r="D28" s="678"/>
      <c r="E28" s="678"/>
      <c r="F28" s="678"/>
      <c r="G28" s="678"/>
      <c r="H28" s="678"/>
      <c r="I28" s="678"/>
      <c r="J28" s="678"/>
      <c r="K28" s="678"/>
      <c r="L28" s="678"/>
      <c r="M28" s="678"/>
      <c r="N28" s="678"/>
      <c r="O28" s="678"/>
      <c r="P28" s="678"/>
      <c r="Q28" s="679"/>
      <c r="R28" s="680">
        <v>1662837</v>
      </c>
      <c r="S28" s="681"/>
      <c r="T28" s="681"/>
      <c r="U28" s="681"/>
      <c r="V28" s="681"/>
      <c r="W28" s="681"/>
      <c r="X28" s="681"/>
      <c r="Y28" s="682"/>
      <c r="Z28" s="713">
        <v>1.1000000000000001</v>
      </c>
      <c r="AA28" s="713"/>
      <c r="AB28" s="713"/>
      <c r="AC28" s="713"/>
      <c r="AD28" s="714" t="s">
        <v>233</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10507735</v>
      </c>
      <c r="CS28" s="681"/>
      <c r="CT28" s="681"/>
      <c r="CU28" s="681"/>
      <c r="CV28" s="681"/>
      <c r="CW28" s="681"/>
      <c r="CX28" s="681"/>
      <c r="CY28" s="682"/>
      <c r="CZ28" s="683">
        <v>6.9</v>
      </c>
      <c r="DA28" s="701"/>
      <c r="DB28" s="701"/>
      <c r="DC28" s="702"/>
      <c r="DD28" s="686">
        <v>9764498</v>
      </c>
      <c r="DE28" s="681"/>
      <c r="DF28" s="681"/>
      <c r="DG28" s="681"/>
      <c r="DH28" s="681"/>
      <c r="DI28" s="681"/>
      <c r="DJ28" s="681"/>
      <c r="DK28" s="682"/>
      <c r="DL28" s="686">
        <v>9757262</v>
      </c>
      <c r="DM28" s="681"/>
      <c r="DN28" s="681"/>
      <c r="DO28" s="681"/>
      <c r="DP28" s="681"/>
      <c r="DQ28" s="681"/>
      <c r="DR28" s="681"/>
      <c r="DS28" s="681"/>
      <c r="DT28" s="681"/>
      <c r="DU28" s="681"/>
      <c r="DV28" s="682"/>
      <c r="DW28" s="683">
        <v>15.9</v>
      </c>
      <c r="DX28" s="701"/>
      <c r="DY28" s="701"/>
      <c r="DZ28" s="701"/>
      <c r="EA28" s="701"/>
      <c r="EB28" s="701"/>
      <c r="EC28" s="722"/>
    </row>
    <row r="29" spans="2:133" ht="11.25" customHeight="1" x14ac:dyDescent="0.15">
      <c r="B29" s="677" t="s">
        <v>302</v>
      </c>
      <c r="C29" s="678"/>
      <c r="D29" s="678"/>
      <c r="E29" s="678"/>
      <c r="F29" s="678"/>
      <c r="G29" s="678"/>
      <c r="H29" s="678"/>
      <c r="I29" s="678"/>
      <c r="J29" s="678"/>
      <c r="K29" s="678"/>
      <c r="L29" s="678"/>
      <c r="M29" s="678"/>
      <c r="N29" s="678"/>
      <c r="O29" s="678"/>
      <c r="P29" s="678"/>
      <c r="Q29" s="679"/>
      <c r="R29" s="680">
        <v>1976419</v>
      </c>
      <c r="S29" s="681"/>
      <c r="T29" s="681"/>
      <c r="U29" s="681"/>
      <c r="V29" s="681"/>
      <c r="W29" s="681"/>
      <c r="X29" s="681"/>
      <c r="Y29" s="682"/>
      <c r="Z29" s="713">
        <v>1.3</v>
      </c>
      <c r="AA29" s="713"/>
      <c r="AB29" s="713"/>
      <c r="AC29" s="713"/>
      <c r="AD29" s="714">
        <v>106099</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303</v>
      </c>
      <c r="CE29" s="766"/>
      <c r="CF29" s="719" t="s">
        <v>304</v>
      </c>
      <c r="CG29" s="720"/>
      <c r="CH29" s="720"/>
      <c r="CI29" s="720"/>
      <c r="CJ29" s="720"/>
      <c r="CK29" s="720"/>
      <c r="CL29" s="720"/>
      <c r="CM29" s="720"/>
      <c r="CN29" s="720"/>
      <c r="CO29" s="720"/>
      <c r="CP29" s="720"/>
      <c r="CQ29" s="721"/>
      <c r="CR29" s="680">
        <v>10507338</v>
      </c>
      <c r="CS29" s="699"/>
      <c r="CT29" s="699"/>
      <c r="CU29" s="699"/>
      <c r="CV29" s="699"/>
      <c r="CW29" s="699"/>
      <c r="CX29" s="699"/>
      <c r="CY29" s="700"/>
      <c r="CZ29" s="683">
        <v>6.9</v>
      </c>
      <c r="DA29" s="701"/>
      <c r="DB29" s="701"/>
      <c r="DC29" s="702"/>
      <c r="DD29" s="686">
        <v>9764101</v>
      </c>
      <c r="DE29" s="699"/>
      <c r="DF29" s="699"/>
      <c r="DG29" s="699"/>
      <c r="DH29" s="699"/>
      <c r="DI29" s="699"/>
      <c r="DJ29" s="699"/>
      <c r="DK29" s="700"/>
      <c r="DL29" s="686">
        <v>9756865</v>
      </c>
      <c r="DM29" s="699"/>
      <c r="DN29" s="699"/>
      <c r="DO29" s="699"/>
      <c r="DP29" s="699"/>
      <c r="DQ29" s="699"/>
      <c r="DR29" s="699"/>
      <c r="DS29" s="699"/>
      <c r="DT29" s="699"/>
      <c r="DU29" s="699"/>
      <c r="DV29" s="700"/>
      <c r="DW29" s="683">
        <v>15.9</v>
      </c>
      <c r="DX29" s="701"/>
      <c r="DY29" s="701"/>
      <c r="DZ29" s="701"/>
      <c r="EA29" s="701"/>
      <c r="EB29" s="701"/>
      <c r="EC29" s="722"/>
    </row>
    <row r="30" spans="2:133" ht="11.25" customHeight="1" x14ac:dyDescent="0.15">
      <c r="B30" s="677" t="s">
        <v>305</v>
      </c>
      <c r="C30" s="678"/>
      <c r="D30" s="678"/>
      <c r="E30" s="678"/>
      <c r="F30" s="678"/>
      <c r="G30" s="678"/>
      <c r="H30" s="678"/>
      <c r="I30" s="678"/>
      <c r="J30" s="678"/>
      <c r="K30" s="678"/>
      <c r="L30" s="678"/>
      <c r="M30" s="678"/>
      <c r="N30" s="678"/>
      <c r="O30" s="678"/>
      <c r="P30" s="678"/>
      <c r="Q30" s="679"/>
      <c r="R30" s="680">
        <v>746660</v>
      </c>
      <c r="S30" s="681"/>
      <c r="T30" s="681"/>
      <c r="U30" s="681"/>
      <c r="V30" s="681"/>
      <c r="W30" s="681"/>
      <c r="X30" s="681"/>
      <c r="Y30" s="682"/>
      <c r="Z30" s="713">
        <v>0.5</v>
      </c>
      <c r="AA30" s="713"/>
      <c r="AB30" s="713"/>
      <c r="AC30" s="713"/>
      <c r="AD30" s="714" t="s">
        <v>233</v>
      </c>
      <c r="AE30" s="714"/>
      <c r="AF30" s="714"/>
      <c r="AG30" s="714"/>
      <c r="AH30" s="714"/>
      <c r="AI30" s="714"/>
      <c r="AJ30" s="714"/>
      <c r="AK30" s="714"/>
      <c r="AL30" s="683" t="s">
        <v>128</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54"/>
      <c r="BI30" s="754"/>
      <c r="BJ30" s="754"/>
      <c r="BK30" s="754"/>
      <c r="BL30" s="754"/>
      <c r="BM30" s="754"/>
      <c r="BN30" s="754"/>
      <c r="BO30" s="754"/>
      <c r="BP30" s="754"/>
      <c r="BQ30" s="755"/>
      <c r="BR30" s="741" t="s">
        <v>307</v>
      </c>
      <c r="BS30" s="754"/>
      <c r="BT30" s="754"/>
      <c r="BU30" s="754"/>
      <c r="BV30" s="754"/>
      <c r="BW30" s="754"/>
      <c r="BX30" s="754"/>
      <c r="BY30" s="754"/>
      <c r="BZ30" s="754"/>
      <c r="CA30" s="754"/>
      <c r="CB30" s="755"/>
      <c r="CD30" s="767"/>
      <c r="CE30" s="768"/>
      <c r="CF30" s="719" t="s">
        <v>308</v>
      </c>
      <c r="CG30" s="720"/>
      <c r="CH30" s="720"/>
      <c r="CI30" s="720"/>
      <c r="CJ30" s="720"/>
      <c r="CK30" s="720"/>
      <c r="CL30" s="720"/>
      <c r="CM30" s="720"/>
      <c r="CN30" s="720"/>
      <c r="CO30" s="720"/>
      <c r="CP30" s="720"/>
      <c r="CQ30" s="721"/>
      <c r="CR30" s="680">
        <v>9908003</v>
      </c>
      <c r="CS30" s="681"/>
      <c r="CT30" s="681"/>
      <c r="CU30" s="681"/>
      <c r="CV30" s="681"/>
      <c r="CW30" s="681"/>
      <c r="CX30" s="681"/>
      <c r="CY30" s="682"/>
      <c r="CZ30" s="683">
        <v>6.5</v>
      </c>
      <c r="DA30" s="701"/>
      <c r="DB30" s="701"/>
      <c r="DC30" s="702"/>
      <c r="DD30" s="686">
        <v>9258277</v>
      </c>
      <c r="DE30" s="681"/>
      <c r="DF30" s="681"/>
      <c r="DG30" s="681"/>
      <c r="DH30" s="681"/>
      <c r="DI30" s="681"/>
      <c r="DJ30" s="681"/>
      <c r="DK30" s="682"/>
      <c r="DL30" s="686">
        <v>9251041</v>
      </c>
      <c r="DM30" s="681"/>
      <c r="DN30" s="681"/>
      <c r="DO30" s="681"/>
      <c r="DP30" s="681"/>
      <c r="DQ30" s="681"/>
      <c r="DR30" s="681"/>
      <c r="DS30" s="681"/>
      <c r="DT30" s="681"/>
      <c r="DU30" s="681"/>
      <c r="DV30" s="682"/>
      <c r="DW30" s="683">
        <v>15.1</v>
      </c>
      <c r="DX30" s="701"/>
      <c r="DY30" s="701"/>
      <c r="DZ30" s="701"/>
      <c r="EA30" s="701"/>
      <c r="EB30" s="701"/>
      <c r="EC30" s="722"/>
    </row>
    <row r="31" spans="2:133" ht="11.25" customHeight="1" x14ac:dyDescent="0.15">
      <c r="B31" s="677" t="s">
        <v>309</v>
      </c>
      <c r="C31" s="678"/>
      <c r="D31" s="678"/>
      <c r="E31" s="678"/>
      <c r="F31" s="678"/>
      <c r="G31" s="678"/>
      <c r="H31" s="678"/>
      <c r="I31" s="678"/>
      <c r="J31" s="678"/>
      <c r="K31" s="678"/>
      <c r="L31" s="678"/>
      <c r="M31" s="678"/>
      <c r="N31" s="678"/>
      <c r="O31" s="678"/>
      <c r="P31" s="678"/>
      <c r="Q31" s="679"/>
      <c r="R31" s="680">
        <v>54135562</v>
      </c>
      <c r="S31" s="681"/>
      <c r="T31" s="681"/>
      <c r="U31" s="681"/>
      <c r="V31" s="681"/>
      <c r="W31" s="681"/>
      <c r="X31" s="681"/>
      <c r="Y31" s="682"/>
      <c r="Z31" s="713">
        <v>34.5</v>
      </c>
      <c r="AA31" s="713"/>
      <c r="AB31" s="713"/>
      <c r="AC31" s="713"/>
      <c r="AD31" s="714" t="s">
        <v>128</v>
      </c>
      <c r="AE31" s="714"/>
      <c r="AF31" s="714"/>
      <c r="AG31" s="714"/>
      <c r="AH31" s="714"/>
      <c r="AI31" s="714"/>
      <c r="AJ31" s="714"/>
      <c r="AK31" s="714"/>
      <c r="AL31" s="683" t="s">
        <v>128</v>
      </c>
      <c r="AM31" s="684"/>
      <c r="AN31" s="684"/>
      <c r="AO31" s="715"/>
      <c r="AP31" s="756" t="s">
        <v>310</v>
      </c>
      <c r="AQ31" s="757"/>
      <c r="AR31" s="757"/>
      <c r="AS31" s="757"/>
      <c r="AT31" s="762" t="s">
        <v>311</v>
      </c>
      <c r="AU31" s="231"/>
      <c r="AV31" s="231"/>
      <c r="AW31" s="231"/>
      <c r="AX31" s="746" t="s">
        <v>185</v>
      </c>
      <c r="AY31" s="747"/>
      <c r="AZ31" s="747"/>
      <c r="BA31" s="747"/>
      <c r="BB31" s="747"/>
      <c r="BC31" s="747"/>
      <c r="BD31" s="747"/>
      <c r="BE31" s="747"/>
      <c r="BF31" s="748"/>
      <c r="BG31" s="749">
        <v>98.5</v>
      </c>
      <c r="BH31" s="750"/>
      <c r="BI31" s="750"/>
      <c r="BJ31" s="750"/>
      <c r="BK31" s="750"/>
      <c r="BL31" s="750"/>
      <c r="BM31" s="751">
        <v>96.7</v>
      </c>
      <c r="BN31" s="750"/>
      <c r="BO31" s="750"/>
      <c r="BP31" s="750"/>
      <c r="BQ31" s="752"/>
      <c r="BR31" s="749">
        <v>99.3</v>
      </c>
      <c r="BS31" s="750"/>
      <c r="BT31" s="750"/>
      <c r="BU31" s="750"/>
      <c r="BV31" s="750"/>
      <c r="BW31" s="750"/>
      <c r="BX31" s="751">
        <v>97.3</v>
      </c>
      <c r="BY31" s="750"/>
      <c r="BZ31" s="750"/>
      <c r="CA31" s="750"/>
      <c r="CB31" s="752"/>
      <c r="CD31" s="767"/>
      <c r="CE31" s="768"/>
      <c r="CF31" s="719" t="s">
        <v>312</v>
      </c>
      <c r="CG31" s="720"/>
      <c r="CH31" s="720"/>
      <c r="CI31" s="720"/>
      <c r="CJ31" s="720"/>
      <c r="CK31" s="720"/>
      <c r="CL31" s="720"/>
      <c r="CM31" s="720"/>
      <c r="CN31" s="720"/>
      <c r="CO31" s="720"/>
      <c r="CP31" s="720"/>
      <c r="CQ31" s="721"/>
      <c r="CR31" s="680">
        <v>599335</v>
      </c>
      <c r="CS31" s="699"/>
      <c r="CT31" s="699"/>
      <c r="CU31" s="699"/>
      <c r="CV31" s="699"/>
      <c r="CW31" s="699"/>
      <c r="CX31" s="699"/>
      <c r="CY31" s="700"/>
      <c r="CZ31" s="683">
        <v>0.4</v>
      </c>
      <c r="DA31" s="701"/>
      <c r="DB31" s="701"/>
      <c r="DC31" s="702"/>
      <c r="DD31" s="686">
        <v>505824</v>
      </c>
      <c r="DE31" s="699"/>
      <c r="DF31" s="699"/>
      <c r="DG31" s="699"/>
      <c r="DH31" s="699"/>
      <c r="DI31" s="699"/>
      <c r="DJ31" s="699"/>
      <c r="DK31" s="700"/>
      <c r="DL31" s="686">
        <v>505824</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71" t="s">
        <v>313</v>
      </c>
      <c r="C32" s="772"/>
      <c r="D32" s="772"/>
      <c r="E32" s="772"/>
      <c r="F32" s="772"/>
      <c r="G32" s="772"/>
      <c r="H32" s="772"/>
      <c r="I32" s="772"/>
      <c r="J32" s="772"/>
      <c r="K32" s="772"/>
      <c r="L32" s="772"/>
      <c r="M32" s="772"/>
      <c r="N32" s="772"/>
      <c r="O32" s="772"/>
      <c r="P32" s="772"/>
      <c r="Q32" s="773"/>
      <c r="R32" s="680">
        <v>789948</v>
      </c>
      <c r="S32" s="681"/>
      <c r="T32" s="681"/>
      <c r="U32" s="681"/>
      <c r="V32" s="681"/>
      <c r="W32" s="681"/>
      <c r="X32" s="681"/>
      <c r="Y32" s="682"/>
      <c r="Z32" s="713">
        <v>0.5</v>
      </c>
      <c r="AA32" s="713"/>
      <c r="AB32" s="713"/>
      <c r="AC32" s="713"/>
      <c r="AD32" s="714">
        <v>789948</v>
      </c>
      <c r="AE32" s="714"/>
      <c r="AF32" s="714"/>
      <c r="AG32" s="714"/>
      <c r="AH32" s="714"/>
      <c r="AI32" s="714"/>
      <c r="AJ32" s="714"/>
      <c r="AK32" s="714"/>
      <c r="AL32" s="683">
        <v>1.3</v>
      </c>
      <c r="AM32" s="684"/>
      <c r="AN32" s="684"/>
      <c r="AO32" s="715"/>
      <c r="AP32" s="758"/>
      <c r="AQ32" s="759"/>
      <c r="AR32" s="759"/>
      <c r="AS32" s="759"/>
      <c r="AT32" s="763"/>
      <c r="AU32" s="230" t="s">
        <v>314</v>
      </c>
      <c r="AV32" s="230"/>
      <c r="AW32" s="230"/>
      <c r="AX32" s="677" t="s">
        <v>315</v>
      </c>
      <c r="AY32" s="678"/>
      <c r="AZ32" s="678"/>
      <c r="BA32" s="678"/>
      <c r="BB32" s="678"/>
      <c r="BC32" s="678"/>
      <c r="BD32" s="678"/>
      <c r="BE32" s="678"/>
      <c r="BF32" s="679"/>
      <c r="BG32" s="753">
        <v>99.1</v>
      </c>
      <c r="BH32" s="699"/>
      <c r="BI32" s="699"/>
      <c r="BJ32" s="699"/>
      <c r="BK32" s="699"/>
      <c r="BL32" s="699"/>
      <c r="BM32" s="684">
        <v>97.3</v>
      </c>
      <c r="BN32" s="745"/>
      <c r="BO32" s="745"/>
      <c r="BP32" s="745"/>
      <c r="BQ32" s="726"/>
      <c r="BR32" s="753">
        <v>99.2</v>
      </c>
      <c r="BS32" s="699"/>
      <c r="BT32" s="699"/>
      <c r="BU32" s="699"/>
      <c r="BV32" s="699"/>
      <c r="BW32" s="699"/>
      <c r="BX32" s="684">
        <v>97.3</v>
      </c>
      <c r="BY32" s="745"/>
      <c r="BZ32" s="745"/>
      <c r="CA32" s="745"/>
      <c r="CB32" s="726"/>
      <c r="CD32" s="769"/>
      <c r="CE32" s="770"/>
      <c r="CF32" s="719" t="s">
        <v>316</v>
      </c>
      <c r="CG32" s="720"/>
      <c r="CH32" s="720"/>
      <c r="CI32" s="720"/>
      <c r="CJ32" s="720"/>
      <c r="CK32" s="720"/>
      <c r="CL32" s="720"/>
      <c r="CM32" s="720"/>
      <c r="CN32" s="720"/>
      <c r="CO32" s="720"/>
      <c r="CP32" s="720"/>
      <c r="CQ32" s="721"/>
      <c r="CR32" s="680">
        <v>397</v>
      </c>
      <c r="CS32" s="681"/>
      <c r="CT32" s="681"/>
      <c r="CU32" s="681"/>
      <c r="CV32" s="681"/>
      <c r="CW32" s="681"/>
      <c r="CX32" s="681"/>
      <c r="CY32" s="682"/>
      <c r="CZ32" s="683">
        <v>0</v>
      </c>
      <c r="DA32" s="701"/>
      <c r="DB32" s="701"/>
      <c r="DC32" s="702"/>
      <c r="DD32" s="686">
        <v>397</v>
      </c>
      <c r="DE32" s="681"/>
      <c r="DF32" s="681"/>
      <c r="DG32" s="681"/>
      <c r="DH32" s="681"/>
      <c r="DI32" s="681"/>
      <c r="DJ32" s="681"/>
      <c r="DK32" s="682"/>
      <c r="DL32" s="686">
        <v>397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317</v>
      </c>
      <c r="C33" s="678"/>
      <c r="D33" s="678"/>
      <c r="E33" s="678"/>
      <c r="F33" s="678"/>
      <c r="G33" s="678"/>
      <c r="H33" s="678"/>
      <c r="I33" s="678"/>
      <c r="J33" s="678"/>
      <c r="K33" s="678"/>
      <c r="L33" s="678"/>
      <c r="M33" s="678"/>
      <c r="N33" s="678"/>
      <c r="O33" s="678"/>
      <c r="P33" s="678"/>
      <c r="Q33" s="679"/>
      <c r="R33" s="680">
        <v>11442480</v>
      </c>
      <c r="S33" s="681"/>
      <c r="T33" s="681"/>
      <c r="U33" s="681"/>
      <c r="V33" s="681"/>
      <c r="W33" s="681"/>
      <c r="X33" s="681"/>
      <c r="Y33" s="682"/>
      <c r="Z33" s="713">
        <v>7.3</v>
      </c>
      <c r="AA33" s="713"/>
      <c r="AB33" s="713"/>
      <c r="AC33" s="713"/>
      <c r="AD33" s="714" t="s">
        <v>128</v>
      </c>
      <c r="AE33" s="714"/>
      <c r="AF33" s="714"/>
      <c r="AG33" s="714"/>
      <c r="AH33" s="714"/>
      <c r="AI33" s="714"/>
      <c r="AJ33" s="714"/>
      <c r="AK33" s="714"/>
      <c r="AL33" s="683" t="s">
        <v>128</v>
      </c>
      <c r="AM33" s="684"/>
      <c r="AN33" s="684"/>
      <c r="AO33" s="715"/>
      <c r="AP33" s="760"/>
      <c r="AQ33" s="761"/>
      <c r="AR33" s="761"/>
      <c r="AS33" s="761"/>
      <c r="AT33" s="764"/>
      <c r="AU33" s="232"/>
      <c r="AV33" s="232"/>
      <c r="AW33" s="232"/>
      <c r="AX33" s="661" t="s">
        <v>318</v>
      </c>
      <c r="AY33" s="662"/>
      <c r="AZ33" s="662"/>
      <c r="BA33" s="662"/>
      <c r="BB33" s="662"/>
      <c r="BC33" s="662"/>
      <c r="BD33" s="662"/>
      <c r="BE33" s="662"/>
      <c r="BF33" s="663"/>
      <c r="BG33" s="744">
        <v>97.8</v>
      </c>
      <c r="BH33" s="665"/>
      <c r="BI33" s="665"/>
      <c r="BJ33" s="665"/>
      <c r="BK33" s="665"/>
      <c r="BL33" s="665"/>
      <c r="BM33" s="707">
        <v>95.6</v>
      </c>
      <c r="BN33" s="665"/>
      <c r="BO33" s="665"/>
      <c r="BP33" s="665"/>
      <c r="BQ33" s="709"/>
      <c r="BR33" s="744">
        <v>99.3</v>
      </c>
      <c r="BS33" s="665"/>
      <c r="BT33" s="665"/>
      <c r="BU33" s="665"/>
      <c r="BV33" s="665"/>
      <c r="BW33" s="665"/>
      <c r="BX33" s="707">
        <v>97</v>
      </c>
      <c r="BY33" s="665"/>
      <c r="BZ33" s="665"/>
      <c r="CA33" s="665"/>
      <c r="CB33" s="709"/>
      <c r="CD33" s="719" t="s">
        <v>319</v>
      </c>
      <c r="CE33" s="720"/>
      <c r="CF33" s="720"/>
      <c r="CG33" s="720"/>
      <c r="CH33" s="720"/>
      <c r="CI33" s="720"/>
      <c r="CJ33" s="720"/>
      <c r="CK33" s="720"/>
      <c r="CL33" s="720"/>
      <c r="CM33" s="720"/>
      <c r="CN33" s="720"/>
      <c r="CO33" s="720"/>
      <c r="CP33" s="720"/>
      <c r="CQ33" s="721"/>
      <c r="CR33" s="680">
        <v>71636559</v>
      </c>
      <c r="CS33" s="699"/>
      <c r="CT33" s="699"/>
      <c r="CU33" s="699"/>
      <c r="CV33" s="699"/>
      <c r="CW33" s="699"/>
      <c r="CX33" s="699"/>
      <c r="CY33" s="700"/>
      <c r="CZ33" s="683">
        <v>47.3</v>
      </c>
      <c r="DA33" s="701"/>
      <c r="DB33" s="701"/>
      <c r="DC33" s="702"/>
      <c r="DD33" s="686">
        <v>32003027</v>
      </c>
      <c r="DE33" s="699"/>
      <c r="DF33" s="699"/>
      <c r="DG33" s="699"/>
      <c r="DH33" s="699"/>
      <c r="DI33" s="699"/>
      <c r="DJ33" s="699"/>
      <c r="DK33" s="700"/>
      <c r="DL33" s="686">
        <v>21142602</v>
      </c>
      <c r="DM33" s="699"/>
      <c r="DN33" s="699"/>
      <c r="DO33" s="699"/>
      <c r="DP33" s="699"/>
      <c r="DQ33" s="699"/>
      <c r="DR33" s="699"/>
      <c r="DS33" s="699"/>
      <c r="DT33" s="699"/>
      <c r="DU33" s="699"/>
      <c r="DV33" s="700"/>
      <c r="DW33" s="683">
        <v>34.4</v>
      </c>
      <c r="DX33" s="701"/>
      <c r="DY33" s="701"/>
      <c r="DZ33" s="701"/>
      <c r="EA33" s="701"/>
      <c r="EB33" s="701"/>
      <c r="EC33" s="722"/>
    </row>
    <row r="34" spans="2:133" ht="11.25" customHeight="1" x14ac:dyDescent="0.15">
      <c r="B34" s="677" t="s">
        <v>320</v>
      </c>
      <c r="C34" s="678"/>
      <c r="D34" s="678"/>
      <c r="E34" s="678"/>
      <c r="F34" s="678"/>
      <c r="G34" s="678"/>
      <c r="H34" s="678"/>
      <c r="I34" s="678"/>
      <c r="J34" s="678"/>
      <c r="K34" s="678"/>
      <c r="L34" s="678"/>
      <c r="M34" s="678"/>
      <c r="N34" s="678"/>
      <c r="O34" s="678"/>
      <c r="P34" s="678"/>
      <c r="Q34" s="679"/>
      <c r="R34" s="680">
        <v>597442</v>
      </c>
      <c r="S34" s="681"/>
      <c r="T34" s="681"/>
      <c r="U34" s="681"/>
      <c r="V34" s="681"/>
      <c r="W34" s="681"/>
      <c r="X34" s="681"/>
      <c r="Y34" s="682"/>
      <c r="Z34" s="713">
        <v>0.4</v>
      </c>
      <c r="AA34" s="713"/>
      <c r="AB34" s="713"/>
      <c r="AC34" s="713"/>
      <c r="AD34" s="714">
        <v>352943</v>
      </c>
      <c r="AE34" s="714"/>
      <c r="AF34" s="714"/>
      <c r="AG34" s="714"/>
      <c r="AH34" s="714"/>
      <c r="AI34" s="714"/>
      <c r="AJ34" s="714"/>
      <c r="AK34" s="714"/>
      <c r="AL34" s="683">
        <v>0.6</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16979253</v>
      </c>
      <c r="CS34" s="681"/>
      <c r="CT34" s="681"/>
      <c r="CU34" s="681"/>
      <c r="CV34" s="681"/>
      <c r="CW34" s="681"/>
      <c r="CX34" s="681"/>
      <c r="CY34" s="682"/>
      <c r="CZ34" s="683">
        <v>11.2</v>
      </c>
      <c r="DA34" s="701"/>
      <c r="DB34" s="701"/>
      <c r="DC34" s="702"/>
      <c r="DD34" s="686">
        <v>11335178</v>
      </c>
      <c r="DE34" s="681"/>
      <c r="DF34" s="681"/>
      <c r="DG34" s="681"/>
      <c r="DH34" s="681"/>
      <c r="DI34" s="681"/>
      <c r="DJ34" s="681"/>
      <c r="DK34" s="682"/>
      <c r="DL34" s="686">
        <v>9009786</v>
      </c>
      <c r="DM34" s="681"/>
      <c r="DN34" s="681"/>
      <c r="DO34" s="681"/>
      <c r="DP34" s="681"/>
      <c r="DQ34" s="681"/>
      <c r="DR34" s="681"/>
      <c r="DS34" s="681"/>
      <c r="DT34" s="681"/>
      <c r="DU34" s="681"/>
      <c r="DV34" s="682"/>
      <c r="DW34" s="683">
        <v>14.7</v>
      </c>
      <c r="DX34" s="701"/>
      <c r="DY34" s="701"/>
      <c r="DZ34" s="701"/>
      <c r="EA34" s="701"/>
      <c r="EB34" s="701"/>
      <c r="EC34" s="722"/>
    </row>
    <row r="35" spans="2:133" ht="11.25" customHeight="1" x14ac:dyDescent="0.15">
      <c r="B35" s="677" t="s">
        <v>322</v>
      </c>
      <c r="C35" s="678"/>
      <c r="D35" s="678"/>
      <c r="E35" s="678"/>
      <c r="F35" s="678"/>
      <c r="G35" s="678"/>
      <c r="H35" s="678"/>
      <c r="I35" s="678"/>
      <c r="J35" s="678"/>
      <c r="K35" s="678"/>
      <c r="L35" s="678"/>
      <c r="M35" s="678"/>
      <c r="N35" s="678"/>
      <c r="O35" s="678"/>
      <c r="P35" s="678"/>
      <c r="Q35" s="679"/>
      <c r="R35" s="680">
        <v>2150331</v>
      </c>
      <c r="S35" s="681"/>
      <c r="T35" s="681"/>
      <c r="U35" s="681"/>
      <c r="V35" s="681"/>
      <c r="W35" s="681"/>
      <c r="X35" s="681"/>
      <c r="Y35" s="682"/>
      <c r="Z35" s="713">
        <v>1.4</v>
      </c>
      <c r="AA35" s="713"/>
      <c r="AB35" s="713"/>
      <c r="AC35" s="713"/>
      <c r="AD35" s="714" t="s">
        <v>128</v>
      </c>
      <c r="AE35" s="714"/>
      <c r="AF35" s="714"/>
      <c r="AG35" s="714"/>
      <c r="AH35" s="714"/>
      <c r="AI35" s="714"/>
      <c r="AJ35" s="714"/>
      <c r="AK35" s="714"/>
      <c r="AL35" s="683" t="s">
        <v>233</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895290</v>
      </c>
      <c r="CS35" s="699"/>
      <c r="CT35" s="699"/>
      <c r="CU35" s="699"/>
      <c r="CV35" s="699"/>
      <c r="CW35" s="699"/>
      <c r="CX35" s="699"/>
      <c r="CY35" s="700"/>
      <c r="CZ35" s="683">
        <v>0.6</v>
      </c>
      <c r="DA35" s="701"/>
      <c r="DB35" s="701"/>
      <c r="DC35" s="702"/>
      <c r="DD35" s="686">
        <v>825414</v>
      </c>
      <c r="DE35" s="699"/>
      <c r="DF35" s="699"/>
      <c r="DG35" s="699"/>
      <c r="DH35" s="699"/>
      <c r="DI35" s="699"/>
      <c r="DJ35" s="699"/>
      <c r="DK35" s="700"/>
      <c r="DL35" s="686">
        <v>825414</v>
      </c>
      <c r="DM35" s="699"/>
      <c r="DN35" s="699"/>
      <c r="DO35" s="699"/>
      <c r="DP35" s="699"/>
      <c r="DQ35" s="699"/>
      <c r="DR35" s="699"/>
      <c r="DS35" s="699"/>
      <c r="DT35" s="699"/>
      <c r="DU35" s="699"/>
      <c r="DV35" s="700"/>
      <c r="DW35" s="683">
        <v>1.3</v>
      </c>
      <c r="DX35" s="701"/>
      <c r="DY35" s="701"/>
      <c r="DZ35" s="701"/>
      <c r="EA35" s="701"/>
      <c r="EB35" s="701"/>
      <c r="EC35" s="722"/>
    </row>
    <row r="36" spans="2:133" ht="11.25" customHeight="1" x14ac:dyDescent="0.15">
      <c r="B36" s="677" t="s">
        <v>326</v>
      </c>
      <c r="C36" s="678"/>
      <c r="D36" s="678"/>
      <c r="E36" s="678"/>
      <c r="F36" s="678"/>
      <c r="G36" s="678"/>
      <c r="H36" s="678"/>
      <c r="I36" s="678"/>
      <c r="J36" s="678"/>
      <c r="K36" s="678"/>
      <c r="L36" s="678"/>
      <c r="M36" s="678"/>
      <c r="N36" s="678"/>
      <c r="O36" s="678"/>
      <c r="P36" s="678"/>
      <c r="Q36" s="679"/>
      <c r="R36" s="680">
        <v>4780176</v>
      </c>
      <c r="S36" s="681"/>
      <c r="T36" s="681"/>
      <c r="U36" s="681"/>
      <c r="V36" s="681"/>
      <c r="W36" s="681"/>
      <c r="X36" s="681"/>
      <c r="Y36" s="682"/>
      <c r="Z36" s="713">
        <v>3</v>
      </c>
      <c r="AA36" s="713"/>
      <c r="AB36" s="713"/>
      <c r="AC36" s="713"/>
      <c r="AD36" s="714" t="s">
        <v>128</v>
      </c>
      <c r="AE36" s="714"/>
      <c r="AF36" s="714"/>
      <c r="AG36" s="714"/>
      <c r="AH36" s="714"/>
      <c r="AI36" s="714"/>
      <c r="AJ36" s="714"/>
      <c r="AK36" s="714"/>
      <c r="AL36" s="683" t="s">
        <v>128</v>
      </c>
      <c r="AM36" s="684"/>
      <c r="AN36" s="684"/>
      <c r="AO36" s="715"/>
      <c r="AP36" s="235"/>
      <c r="AQ36" s="732" t="s">
        <v>327</v>
      </c>
      <c r="AR36" s="733"/>
      <c r="AS36" s="733"/>
      <c r="AT36" s="733"/>
      <c r="AU36" s="733"/>
      <c r="AV36" s="733"/>
      <c r="AW36" s="733"/>
      <c r="AX36" s="733"/>
      <c r="AY36" s="734"/>
      <c r="AZ36" s="735">
        <v>13157566</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435185</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34817675</v>
      </c>
      <c r="CS36" s="681"/>
      <c r="CT36" s="681"/>
      <c r="CU36" s="681"/>
      <c r="CV36" s="681"/>
      <c r="CW36" s="681"/>
      <c r="CX36" s="681"/>
      <c r="CY36" s="682"/>
      <c r="CZ36" s="683">
        <v>23</v>
      </c>
      <c r="DA36" s="701"/>
      <c r="DB36" s="701"/>
      <c r="DC36" s="702"/>
      <c r="DD36" s="686">
        <v>7601052</v>
      </c>
      <c r="DE36" s="681"/>
      <c r="DF36" s="681"/>
      <c r="DG36" s="681"/>
      <c r="DH36" s="681"/>
      <c r="DI36" s="681"/>
      <c r="DJ36" s="681"/>
      <c r="DK36" s="682"/>
      <c r="DL36" s="686">
        <v>3541655</v>
      </c>
      <c r="DM36" s="681"/>
      <c r="DN36" s="681"/>
      <c r="DO36" s="681"/>
      <c r="DP36" s="681"/>
      <c r="DQ36" s="681"/>
      <c r="DR36" s="681"/>
      <c r="DS36" s="681"/>
      <c r="DT36" s="681"/>
      <c r="DU36" s="681"/>
      <c r="DV36" s="682"/>
      <c r="DW36" s="683">
        <v>5.8</v>
      </c>
      <c r="DX36" s="701"/>
      <c r="DY36" s="701"/>
      <c r="DZ36" s="701"/>
      <c r="EA36" s="701"/>
      <c r="EB36" s="701"/>
      <c r="EC36" s="722"/>
    </row>
    <row r="37" spans="2:133" ht="11.25" customHeight="1" x14ac:dyDescent="0.15">
      <c r="B37" s="677" t="s">
        <v>330</v>
      </c>
      <c r="C37" s="678"/>
      <c r="D37" s="678"/>
      <c r="E37" s="678"/>
      <c r="F37" s="678"/>
      <c r="G37" s="678"/>
      <c r="H37" s="678"/>
      <c r="I37" s="678"/>
      <c r="J37" s="678"/>
      <c r="K37" s="678"/>
      <c r="L37" s="678"/>
      <c r="M37" s="678"/>
      <c r="N37" s="678"/>
      <c r="O37" s="678"/>
      <c r="P37" s="678"/>
      <c r="Q37" s="679"/>
      <c r="R37" s="680">
        <v>4322126</v>
      </c>
      <c r="S37" s="681"/>
      <c r="T37" s="681"/>
      <c r="U37" s="681"/>
      <c r="V37" s="681"/>
      <c r="W37" s="681"/>
      <c r="X37" s="681"/>
      <c r="Y37" s="682"/>
      <c r="Z37" s="713">
        <v>2.8</v>
      </c>
      <c r="AA37" s="713"/>
      <c r="AB37" s="713"/>
      <c r="AC37" s="713"/>
      <c r="AD37" s="714" t="s">
        <v>182</v>
      </c>
      <c r="AE37" s="714"/>
      <c r="AF37" s="714"/>
      <c r="AG37" s="714"/>
      <c r="AH37" s="714"/>
      <c r="AI37" s="714"/>
      <c r="AJ37" s="714"/>
      <c r="AK37" s="714"/>
      <c r="AL37" s="683" t="s">
        <v>182</v>
      </c>
      <c r="AM37" s="684"/>
      <c r="AN37" s="684"/>
      <c r="AO37" s="715"/>
      <c r="AQ37" s="723" t="s">
        <v>331</v>
      </c>
      <c r="AR37" s="724"/>
      <c r="AS37" s="724"/>
      <c r="AT37" s="724"/>
      <c r="AU37" s="724"/>
      <c r="AV37" s="724"/>
      <c r="AW37" s="724"/>
      <c r="AX37" s="724"/>
      <c r="AY37" s="725"/>
      <c r="AZ37" s="680">
        <v>1626095</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86263</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32138</v>
      </c>
      <c r="CS37" s="699"/>
      <c r="CT37" s="699"/>
      <c r="CU37" s="699"/>
      <c r="CV37" s="699"/>
      <c r="CW37" s="699"/>
      <c r="CX37" s="699"/>
      <c r="CY37" s="700"/>
      <c r="CZ37" s="683">
        <v>0</v>
      </c>
      <c r="DA37" s="701"/>
      <c r="DB37" s="701"/>
      <c r="DC37" s="702"/>
      <c r="DD37" s="686">
        <v>32138</v>
      </c>
      <c r="DE37" s="699"/>
      <c r="DF37" s="699"/>
      <c r="DG37" s="699"/>
      <c r="DH37" s="699"/>
      <c r="DI37" s="699"/>
      <c r="DJ37" s="699"/>
      <c r="DK37" s="700"/>
      <c r="DL37" s="686">
        <v>32138</v>
      </c>
      <c r="DM37" s="699"/>
      <c r="DN37" s="699"/>
      <c r="DO37" s="699"/>
      <c r="DP37" s="699"/>
      <c r="DQ37" s="699"/>
      <c r="DR37" s="699"/>
      <c r="DS37" s="699"/>
      <c r="DT37" s="699"/>
      <c r="DU37" s="699"/>
      <c r="DV37" s="700"/>
      <c r="DW37" s="683">
        <v>0.1</v>
      </c>
      <c r="DX37" s="701"/>
      <c r="DY37" s="701"/>
      <c r="DZ37" s="701"/>
      <c r="EA37" s="701"/>
      <c r="EB37" s="701"/>
      <c r="EC37" s="722"/>
    </row>
    <row r="38" spans="2:133" ht="11.25" customHeight="1" x14ac:dyDescent="0.15">
      <c r="B38" s="677" t="s">
        <v>334</v>
      </c>
      <c r="C38" s="678"/>
      <c r="D38" s="678"/>
      <c r="E38" s="678"/>
      <c r="F38" s="678"/>
      <c r="G38" s="678"/>
      <c r="H38" s="678"/>
      <c r="I38" s="678"/>
      <c r="J38" s="678"/>
      <c r="K38" s="678"/>
      <c r="L38" s="678"/>
      <c r="M38" s="678"/>
      <c r="N38" s="678"/>
      <c r="O38" s="678"/>
      <c r="P38" s="678"/>
      <c r="Q38" s="679"/>
      <c r="R38" s="680">
        <v>4851311</v>
      </c>
      <c r="S38" s="681"/>
      <c r="T38" s="681"/>
      <c r="U38" s="681"/>
      <c r="V38" s="681"/>
      <c r="W38" s="681"/>
      <c r="X38" s="681"/>
      <c r="Y38" s="682"/>
      <c r="Z38" s="713">
        <v>3.1</v>
      </c>
      <c r="AA38" s="713"/>
      <c r="AB38" s="713"/>
      <c r="AC38" s="713"/>
      <c r="AD38" s="714">
        <v>2362</v>
      </c>
      <c r="AE38" s="714"/>
      <c r="AF38" s="714"/>
      <c r="AG38" s="714"/>
      <c r="AH38" s="714"/>
      <c r="AI38" s="714"/>
      <c r="AJ38" s="714"/>
      <c r="AK38" s="714"/>
      <c r="AL38" s="683">
        <v>0</v>
      </c>
      <c r="AM38" s="684"/>
      <c r="AN38" s="684"/>
      <c r="AO38" s="715"/>
      <c r="AQ38" s="723" t="s">
        <v>335</v>
      </c>
      <c r="AR38" s="724"/>
      <c r="AS38" s="724"/>
      <c r="AT38" s="724"/>
      <c r="AU38" s="724"/>
      <c r="AV38" s="724"/>
      <c r="AW38" s="724"/>
      <c r="AX38" s="724"/>
      <c r="AY38" s="725"/>
      <c r="AZ38" s="680">
        <v>489546</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34080</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11107030</v>
      </c>
      <c r="CS38" s="681"/>
      <c r="CT38" s="681"/>
      <c r="CU38" s="681"/>
      <c r="CV38" s="681"/>
      <c r="CW38" s="681"/>
      <c r="CX38" s="681"/>
      <c r="CY38" s="682"/>
      <c r="CZ38" s="683">
        <v>7.3</v>
      </c>
      <c r="DA38" s="701"/>
      <c r="DB38" s="701"/>
      <c r="DC38" s="702"/>
      <c r="DD38" s="686">
        <v>8949933</v>
      </c>
      <c r="DE38" s="681"/>
      <c r="DF38" s="681"/>
      <c r="DG38" s="681"/>
      <c r="DH38" s="681"/>
      <c r="DI38" s="681"/>
      <c r="DJ38" s="681"/>
      <c r="DK38" s="682"/>
      <c r="DL38" s="686">
        <v>7765747</v>
      </c>
      <c r="DM38" s="681"/>
      <c r="DN38" s="681"/>
      <c r="DO38" s="681"/>
      <c r="DP38" s="681"/>
      <c r="DQ38" s="681"/>
      <c r="DR38" s="681"/>
      <c r="DS38" s="681"/>
      <c r="DT38" s="681"/>
      <c r="DU38" s="681"/>
      <c r="DV38" s="682"/>
      <c r="DW38" s="683">
        <v>12.6</v>
      </c>
      <c r="DX38" s="701"/>
      <c r="DY38" s="701"/>
      <c r="DZ38" s="701"/>
      <c r="EA38" s="701"/>
      <c r="EB38" s="701"/>
      <c r="EC38" s="722"/>
    </row>
    <row r="39" spans="2:133" ht="11.25" customHeight="1" x14ac:dyDescent="0.15">
      <c r="B39" s="677" t="s">
        <v>338</v>
      </c>
      <c r="C39" s="678"/>
      <c r="D39" s="678"/>
      <c r="E39" s="678"/>
      <c r="F39" s="678"/>
      <c r="G39" s="678"/>
      <c r="H39" s="678"/>
      <c r="I39" s="678"/>
      <c r="J39" s="678"/>
      <c r="K39" s="678"/>
      <c r="L39" s="678"/>
      <c r="M39" s="678"/>
      <c r="N39" s="678"/>
      <c r="O39" s="678"/>
      <c r="P39" s="678"/>
      <c r="Q39" s="679"/>
      <c r="R39" s="680">
        <v>8504300</v>
      </c>
      <c r="S39" s="681"/>
      <c r="T39" s="681"/>
      <c r="U39" s="681"/>
      <c r="V39" s="681"/>
      <c r="W39" s="681"/>
      <c r="X39" s="681"/>
      <c r="Y39" s="682"/>
      <c r="Z39" s="713">
        <v>5.4</v>
      </c>
      <c r="AA39" s="713"/>
      <c r="AB39" s="713"/>
      <c r="AC39" s="713"/>
      <c r="AD39" s="714" t="s">
        <v>182</v>
      </c>
      <c r="AE39" s="714"/>
      <c r="AF39" s="714"/>
      <c r="AG39" s="714"/>
      <c r="AH39" s="714"/>
      <c r="AI39" s="714"/>
      <c r="AJ39" s="714"/>
      <c r="AK39" s="714"/>
      <c r="AL39" s="683" t="s">
        <v>128</v>
      </c>
      <c r="AM39" s="684"/>
      <c r="AN39" s="684"/>
      <c r="AO39" s="715"/>
      <c r="AQ39" s="723" t="s">
        <v>339</v>
      </c>
      <c r="AR39" s="724"/>
      <c r="AS39" s="724"/>
      <c r="AT39" s="724"/>
      <c r="AU39" s="724"/>
      <c r="AV39" s="724"/>
      <c r="AW39" s="724"/>
      <c r="AX39" s="724"/>
      <c r="AY39" s="725"/>
      <c r="AZ39" s="680">
        <v>454756</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51657</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4195799</v>
      </c>
      <c r="CS39" s="699"/>
      <c r="CT39" s="699"/>
      <c r="CU39" s="699"/>
      <c r="CV39" s="699"/>
      <c r="CW39" s="699"/>
      <c r="CX39" s="699"/>
      <c r="CY39" s="700"/>
      <c r="CZ39" s="683">
        <v>2.8</v>
      </c>
      <c r="DA39" s="701"/>
      <c r="DB39" s="701"/>
      <c r="DC39" s="702"/>
      <c r="DD39" s="686">
        <v>3122746</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182</v>
      </c>
      <c r="AA40" s="713"/>
      <c r="AB40" s="713"/>
      <c r="AC40" s="713"/>
      <c r="AD40" s="714" t="s">
        <v>182</v>
      </c>
      <c r="AE40" s="714"/>
      <c r="AF40" s="714"/>
      <c r="AG40" s="714"/>
      <c r="AH40" s="714"/>
      <c r="AI40" s="714"/>
      <c r="AJ40" s="714"/>
      <c r="AK40" s="714"/>
      <c r="AL40" s="683" t="s">
        <v>182</v>
      </c>
      <c r="AM40" s="684"/>
      <c r="AN40" s="684"/>
      <c r="AO40" s="715"/>
      <c r="AQ40" s="723" t="s">
        <v>343</v>
      </c>
      <c r="AR40" s="724"/>
      <c r="AS40" s="724"/>
      <c r="AT40" s="724"/>
      <c r="AU40" s="724"/>
      <c r="AV40" s="724"/>
      <c r="AW40" s="724"/>
      <c r="AX40" s="724"/>
      <c r="AY40" s="725"/>
      <c r="AZ40" s="680">
        <v>165832</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89</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3641512</v>
      </c>
      <c r="CS40" s="681"/>
      <c r="CT40" s="681"/>
      <c r="CU40" s="681"/>
      <c r="CV40" s="681"/>
      <c r="CW40" s="681"/>
      <c r="CX40" s="681"/>
      <c r="CY40" s="682"/>
      <c r="CZ40" s="683">
        <v>2.4</v>
      </c>
      <c r="DA40" s="701"/>
      <c r="DB40" s="701"/>
      <c r="DC40" s="702"/>
      <c r="DD40" s="686">
        <v>168704</v>
      </c>
      <c r="DE40" s="681"/>
      <c r="DF40" s="681"/>
      <c r="DG40" s="681"/>
      <c r="DH40" s="681"/>
      <c r="DI40" s="681"/>
      <c r="DJ40" s="681"/>
      <c r="DK40" s="682"/>
      <c r="DL40" s="686" t="s">
        <v>182</v>
      </c>
      <c r="DM40" s="681"/>
      <c r="DN40" s="681"/>
      <c r="DO40" s="681"/>
      <c r="DP40" s="681"/>
      <c r="DQ40" s="681"/>
      <c r="DR40" s="681"/>
      <c r="DS40" s="681"/>
      <c r="DT40" s="681"/>
      <c r="DU40" s="681"/>
      <c r="DV40" s="682"/>
      <c r="DW40" s="683" t="s">
        <v>233</v>
      </c>
      <c r="DX40" s="701"/>
      <c r="DY40" s="701"/>
      <c r="DZ40" s="701"/>
      <c r="EA40" s="701"/>
      <c r="EB40" s="701"/>
      <c r="EC40" s="722"/>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128</v>
      </c>
      <c r="AM41" s="684"/>
      <c r="AN41" s="684"/>
      <c r="AO41" s="715"/>
      <c r="AQ41" s="723" t="s">
        <v>348</v>
      </c>
      <c r="AR41" s="724"/>
      <c r="AS41" s="724"/>
      <c r="AT41" s="724"/>
      <c r="AU41" s="724"/>
      <c r="AV41" s="724"/>
      <c r="AW41" s="724"/>
      <c r="AX41" s="724"/>
      <c r="AY41" s="725"/>
      <c r="AZ41" s="680">
        <v>2584022</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1</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233</v>
      </c>
      <c r="CS41" s="699"/>
      <c r="CT41" s="699"/>
      <c r="CU41" s="699"/>
      <c r="CV41" s="699"/>
      <c r="CW41" s="699"/>
      <c r="CX41" s="699"/>
      <c r="CY41" s="700"/>
      <c r="CZ41" s="683" t="s">
        <v>128</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2910400</v>
      </c>
      <c r="S42" s="681"/>
      <c r="T42" s="681"/>
      <c r="U42" s="681"/>
      <c r="V42" s="681"/>
      <c r="W42" s="681"/>
      <c r="X42" s="681"/>
      <c r="Y42" s="682"/>
      <c r="Z42" s="713">
        <v>1.9</v>
      </c>
      <c r="AA42" s="713"/>
      <c r="AB42" s="713"/>
      <c r="AC42" s="713"/>
      <c r="AD42" s="714" t="s">
        <v>128</v>
      </c>
      <c r="AE42" s="714"/>
      <c r="AF42" s="714"/>
      <c r="AG42" s="714"/>
      <c r="AH42" s="714"/>
      <c r="AI42" s="714"/>
      <c r="AJ42" s="714"/>
      <c r="AK42" s="714"/>
      <c r="AL42" s="683" t="s">
        <v>233</v>
      </c>
      <c r="AM42" s="684"/>
      <c r="AN42" s="684"/>
      <c r="AO42" s="715"/>
      <c r="AQ42" s="716" t="s">
        <v>352</v>
      </c>
      <c r="AR42" s="717"/>
      <c r="AS42" s="717"/>
      <c r="AT42" s="717"/>
      <c r="AU42" s="717"/>
      <c r="AV42" s="717"/>
      <c r="AW42" s="717"/>
      <c r="AX42" s="717"/>
      <c r="AY42" s="718"/>
      <c r="AZ42" s="664">
        <v>7837315</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358</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15388521</v>
      </c>
      <c r="CS42" s="681"/>
      <c r="CT42" s="681"/>
      <c r="CU42" s="681"/>
      <c r="CV42" s="681"/>
      <c r="CW42" s="681"/>
      <c r="CX42" s="681"/>
      <c r="CY42" s="682"/>
      <c r="CZ42" s="683">
        <v>10.199999999999999</v>
      </c>
      <c r="DA42" s="684"/>
      <c r="DB42" s="684"/>
      <c r="DC42" s="685"/>
      <c r="DD42" s="686">
        <v>4412157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157063195</v>
      </c>
      <c r="S43" s="703"/>
      <c r="T43" s="703"/>
      <c r="U43" s="703"/>
      <c r="V43" s="703"/>
      <c r="W43" s="703"/>
      <c r="X43" s="703"/>
      <c r="Y43" s="704"/>
      <c r="Z43" s="705">
        <v>100</v>
      </c>
      <c r="AA43" s="705"/>
      <c r="AB43" s="705"/>
      <c r="AC43" s="705"/>
      <c r="AD43" s="706">
        <v>58527087</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470203</v>
      </c>
      <c r="CS43" s="699"/>
      <c r="CT43" s="699"/>
      <c r="CU43" s="699"/>
      <c r="CV43" s="699"/>
      <c r="CW43" s="699"/>
      <c r="CX43" s="699"/>
      <c r="CY43" s="700"/>
      <c r="CZ43" s="683">
        <v>0.3</v>
      </c>
      <c r="DA43" s="701"/>
      <c r="DB43" s="701"/>
      <c r="DC43" s="702"/>
      <c r="DD43" s="686">
        <v>421260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13911073</v>
      </c>
      <c r="CS44" s="681"/>
      <c r="CT44" s="681"/>
      <c r="CU44" s="681"/>
      <c r="CV44" s="681"/>
      <c r="CW44" s="681"/>
      <c r="CX44" s="681"/>
      <c r="CY44" s="682"/>
      <c r="CZ44" s="683">
        <v>9.1999999999999993</v>
      </c>
      <c r="DA44" s="684"/>
      <c r="DB44" s="684"/>
      <c r="DC44" s="685"/>
      <c r="DD44" s="686">
        <v>4024530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5576974</v>
      </c>
      <c r="CS45" s="699"/>
      <c r="CT45" s="699"/>
      <c r="CU45" s="699"/>
      <c r="CV45" s="699"/>
      <c r="CW45" s="699"/>
      <c r="CX45" s="699"/>
      <c r="CY45" s="700"/>
      <c r="CZ45" s="683">
        <v>3.7</v>
      </c>
      <c r="DA45" s="701"/>
      <c r="DB45" s="701"/>
      <c r="DC45" s="702"/>
      <c r="DD45" s="686">
        <v>481637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7820546</v>
      </c>
      <c r="CS46" s="681"/>
      <c r="CT46" s="681"/>
      <c r="CU46" s="681"/>
      <c r="CV46" s="681"/>
      <c r="CW46" s="681"/>
      <c r="CX46" s="681"/>
      <c r="CY46" s="682"/>
      <c r="CZ46" s="683">
        <v>5.2</v>
      </c>
      <c r="DA46" s="684"/>
      <c r="DB46" s="684"/>
      <c r="DC46" s="685"/>
      <c r="DD46" s="686">
        <v>3459801</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1477448</v>
      </c>
      <c r="CS47" s="699"/>
      <c r="CT47" s="699"/>
      <c r="CU47" s="699"/>
      <c r="CV47" s="699"/>
      <c r="CW47" s="699"/>
      <c r="CX47" s="699"/>
      <c r="CY47" s="700"/>
      <c r="CZ47" s="683">
        <v>1</v>
      </c>
      <c r="DA47" s="701"/>
      <c r="DB47" s="701"/>
      <c r="DC47" s="702"/>
      <c r="DD47" s="686">
        <v>387627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128</v>
      </c>
      <c r="CS48" s="681"/>
      <c r="CT48" s="681"/>
      <c r="CU48" s="681"/>
      <c r="CV48" s="681"/>
      <c r="CW48" s="681"/>
      <c r="CX48" s="681"/>
      <c r="CY48" s="682"/>
      <c r="CZ48" s="683" t="s">
        <v>128</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151357527</v>
      </c>
      <c r="CS49" s="665"/>
      <c r="CT49" s="665"/>
      <c r="CU49" s="665"/>
      <c r="CV49" s="665"/>
      <c r="CW49" s="665"/>
      <c r="CX49" s="665"/>
      <c r="CY49" s="666"/>
      <c r="CZ49" s="667">
        <v>100</v>
      </c>
      <c r="DA49" s="668"/>
      <c r="DB49" s="668"/>
      <c r="DC49" s="669"/>
      <c r="DD49" s="670">
        <v>73144493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ICDLJu5wtTBUVkI+TOiaKtXQit0rSGwRjGLmE1fE3PYzmaSm5UTRM6qmPSnBSw7FEdmIerAstCR90FVndGr9w==" saltValue="KPkoXp0SSGUkcMWeiCj9y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3" zoomScale="55" zoomScaleNormal="55" zoomScaleSheetLayoutView="70" workbookViewId="0">
      <selection activeCell="AP16" sqref="AP16:AT16"/>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155146</v>
      </c>
      <c r="R7" s="1200"/>
      <c r="S7" s="1200"/>
      <c r="T7" s="1200"/>
      <c r="U7" s="1200"/>
      <c r="V7" s="1200">
        <v>149998</v>
      </c>
      <c r="W7" s="1200"/>
      <c r="X7" s="1200"/>
      <c r="Y7" s="1200"/>
      <c r="Z7" s="1200"/>
      <c r="AA7" s="1200">
        <v>5148</v>
      </c>
      <c r="AB7" s="1200"/>
      <c r="AC7" s="1200"/>
      <c r="AD7" s="1200"/>
      <c r="AE7" s="1201"/>
      <c r="AF7" s="1202">
        <v>4088</v>
      </c>
      <c r="AG7" s="1203"/>
      <c r="AH7" s="1203"/>
      <c r="AI7" s="1203"/>
      <c r="AJ7" s="1204"/>
      <c r="AK7" s="1186">
        <v>5312</v>
      </c>
      <c r="AL7" s="1187"/>
      <c r="AM7" s="1187"/>
      <c r="AN7" s="1187"/>
      <c r="AO7" s="1187"/>
      <c r="AP7" s="1187">
        <v>100491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594</v>
      </c>
      <c r="BT7" s="1191"/>
      <c r="BU7" s="1191"/>
      <c r="BV7" s="1191"/>
      <c r="BW7" s="1191"/>
      <c r="BX7" s="1191"/>
      <c r="BY7" s="1191"/>
      <c r="BZ7" s="1191"/>
      <c r="CA7" s="1191"/>
      <c r="CB7" s="1191"/>
      <c r="CC7" s="1191"/>
      <c r="CD7" s="1191"/>
      <c r="CE7" s="1191"/>
      <c r="CF7" s="1191"/>
      <c r="CG7" s="1192"/>
      <c r="CH7" s="1183">
        <v>-21</v>
      </c>
      <c r="CI7" s="1184"/>
      <c r="CJ7" s="1184"/>
      <c r="CK7" s="1184"/>
      <c r="CL7" s="1185"/>
      <c r="CM7" s="1183">
        <v>166</v>
      </c>
      <c r="CN7" s="1184"/>
      <c r="CO7" s="1184"/>
      <c r="CP7" s="1184"/>
      <c r="CQ7" s="1185"/>
      <c r="CR7" s="1183">
        <v>30</v>
      </c>
      <c r="CS7" s="1184"/>
      <c r="CT7" s="1184"/>
      <c r="CU7" s="1184"/>
      <c r="CV7" s="1185"/>
      <c r="CW7" s="1183">
        <v>19</v>
      </c>
      <c r="CX7" s="1184"/>
      <c r="CY7" s="1184"/>
      <c r="CZ7" s="1184"/>
      <c r="DA7" s="1185"/>
      <c r="DB7" s="1183" t="s">
        <v>585</v>
      </c>
      <c r="DC7" s="1184"/>
      <c r="DD7" s="1184"/>
      <c r="DE7" s="1184"/>
      <c r="DF7" s="1185"/>
      <c r="DG7" s="1183" t="s">
        <v>585</v>
      </c>
      <c r="DH7" s="1184"/>
      <c r="DI7" s="1184"/>
      <c r="DJ7" s="1184"/>
      <c r="DK7" s="1185"/>
      <c r="DL7" s="1084" t="s">
        <v>585</v>
      </c>
      <c r="DM7" s="1085"/>
      <c r="DN7" s="1085"/>
      <c r="DO7" s="1085"/>
      <c r="DP7" s="1086"/>
      <c r="DQ7" s="1084" t="s">
        <v>585</v>
      </c>
      <c r="DR7" s="1085"/>
      <c r="DS7" s="1085"/>
      <c r="DT7" s="1085"/>
      <c r="DU7" s="1086"/>
      <c r="DV7" s="1210"/>
      <c r="DW7" s="1211"/>
      <c r="DX7" s="1211"/>
      <c r="DY7" s="1211"/>
      <c r="DZ7" s="1212"/>
      <c r="EA7" s="256"/>
    </row>
    <row r="8" spans="1:131" s="257" customFormat="1" ht="26.25" customHeight="1" x14ac:dyDescent="0.15">
      <c r="A8" s="263">
        <v>2</v>
      </c>
      <c r="B8" s="1132" t="s">
        <v>389</v>
      </c>
      <c r="C8" s="1133"/>
      <c r="D8" s="1133"/>
      <c r="E8" s="1133"/>
      <c r="F8" s="1133"/>
      <c r="G8" s="1133"/>
      <c r="H8" s="1133"/>
      <c r="I8" s="1133"/>
      <c r="J8" s="1133"/>
      <c r="K8" s="1133"/>
      <c r="L8" s="1133"/>
      <c r="M8" s="1133"/>
      <c r="N8" s="1133"/>
      <c r="O8" s="1133"/>
      <c r="P8" s="1134"/>
      <c r="Q8" s="1138">
        <v>2728</v>
      </c>
      <c r="R8" s="1139"/>
      <c r="S8" s="1139"/>
      <c r="T8" s="1139"/>
      <c r="U8" s="1139"/>
      <c r="V8" s="1139">
        <v>2189</v>
      </c>
      <c r="W8" s="1139"/>
      <c r="X8" s="1139"/>
      <c r="Y8" s="1139"/>
      <c r="Z8" s="1139"/>
      <c r="AA8" s="1139">
        <v>539</v>
      </c>
      <c r="AB8" s="1139"/>
      <c r="AC8" s="1139"/>
      <c r="AD8" s="1139"/>
      <c r="AE8" s="1140"/>
      <c r="AF8" s="1114">
        <v>525</v>
      </c>
      <c r="AG8" s="1115"/>
      <c r="AH8" s="1115"/>
      <c r="AI8" s="1115"/>
      <c r="AJ8" s="1116"/>
      <c r="AK8" s="1181">
        <v>151</v>
      </c>
      <c r="AL8" s="1182"/>
      <c r="AM8" s="1182"/>
      <c r="AN8" s="1182"/>
      <c r="AO8" s="1182"/>
      <c r="AP8" s="1182">
        <v>7747</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595</v>
      </c>
      <c r="BT8" s="1110"/>
      <c r="BU8" s="1110"/>
      <c r="BV8" s="1110"/>
      <c r="BW8" s="1110"/>
      <c r="BX8" s="1110"/>
      <c r="BY8" s="1110"/>
      <c r="BZ8" s="1110"/>
      <c r="CA8" s="1110"/>
      <c r="CB8" s="1110"/>
      <c r="CC8" s="1110"/>
      <c r="CD8" s="1110"/>
      <c r="CE8" s="1110"/>
      <c r="CF8" s="1110"/>
      <c r="CG8" s="1111"/>
      <c r="CH8" s="1084">
        <v>0</v>
      </c>
      <c r="CI8" s="1085"/>
      <c r="CJ8" s="1085"/>
      <c r="CK8" s="1085"/>
      <c r="CL8" s="1086"/>
      <c r="CM8" s="1084">
        <v>91</v>
      </c>
      <c r="CN8" s="1085"/>
      <c r="CO8" s="1085"/>
      <c r="CP8" s="1085"/>
      <c r="CQ8" s="1086"/>
      <c r="CR8" s="1084">
        <v>30</v>
      </c>
      <c r="CS8" s="1085"/>
      <c r="CT8" s="1085"/>
      <c r="CU8" s="1085"/>
      <c r="CV8" s="1086"/>
      <c r="CW8" s="1084">
        <v>12</v>
      </c>
      <c r="CX8" s="1085"/>
      <c r="CY8" s="1085"/>
      <c r="CZ8" s="1085"/>
      <c r="DA8" s="1086"/>
      <c r="DB8" s="1084" t="s">
        <v>585</v>
      </c>
      <c r="DC8" s="1085"/>
      <c r="DD8" s="1085"/>
      <c r="DE8" s="1085"/>
      <c r="DF8" s="1086"/>
      <c r="DG8" s="1084" t="s">
        <v>585</v>
      </c>
      <c r="DH8" s="1085"/>
      <c r="DI8" s="1085"/>
      <c r="DJ8" s="1085"/>
      <c r="DK8" s="1086"/>
      <c r="DL8" s="1084" t="s">
        <v>585</v>
      </c>
      <c r="DM8" s="1085"/>
      <c r="DN8" s="1085"/>
      <c r="DO8" s="1085"/>
      <c r="DP8" s="1086"/>
      <c r="DQ8" s="1084" t="s">
        <v>585</v>
      </c>
      <c r="DR8" s="1085"/>
      <c r="DS8" s="1085"/>
      <c r="DT8" s="1085"/>
      <c r="DU8" s="1086"/>
      <c r="DV8" s="1087"/>
      <c r="DW8" s="1088"/>
      <c r="DX8" s="1088"/>
      <c r="DY8" s="1088"/>
      <c r="DZ8" s="1089"/>
      <c r="EA8" s="256"/>
    </row>
    <row r="9" spans="1:131" s="257" customFormat="1" ht="26.25" customHeight="1" x14ac:dyDescent="0.15">
      <c r="A9" s="263">
        <v>3</v>
      </c>
      <c r="B9" s="1132" t="s">
        <v>390</v>
      </c>
      <c r="C9" s="1133"/>
      <c r="D9" s="1133"/>
      <c r="E9" s="1133"/>
      <c r="F9" s="1133"/>
      <c r="G9" s="1133"/>
      <c r="H9" s="1133"/>
      <c r="I9" s="1133"/>
      <c r="J9" s="1133"/>
      <c r="K9" s="1133"/>
      <c r="L9" s="1133"/>
      <c r="M9" s="1133"/>
      <c r="N9" s="1133"/>
      <c r="O9" s="1133"/>
      <c r="P9" s="1134"/>
      <c r="Q9" s="1138">
        <v>0</v>
      </c>
      <c r="R9" s="1139"/>
      <c r="S9" s="1139"/>
      <c r="T9" s="1139"/>
      <c r="U9" s="1139"/>
      <c r="V9" s="1139">
        <v>0</v>
      </c>
      <c r="W9" s="1139"/>
      <c r="X9" s="1139"/>
      <c r="Y9" s="1139"/>
      <c r="Z9" s="1139"/>
      <c r="AA9" s="1139">
        <v>0</v>
      </c>
      <c r="AB9" s="1139"/>
      <c r="AC9" s="1139"/>
      <c r="AD9" s="1139"/>
      <c r="AE9" s="1140"/>
      <c r="AF9" s="1114" t="s">
        <v>128</v>
      </c>
      <c r="AG9" s="1115"/>
      <c r="AH9" s="1115"/>
      <c r="AI9" s="1115"/>
      <c r="AJ9" s="1116"/>
      <c r="AK9" s="1181">
        <v>0</v>
      </c>
      <c r="AL9" s="1182"/>
      <c r="AM9" s="1182"/>
      <c r="AN9" s="1182"/>
      <c r="AO9" s="1182"/>
      <c r="AP9" s="1182" t="s">
        <v>584</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596</v>
      </c>
      <c r="BT9" s="1110"/>
      <c r="BU9" s="1110"/>
      <c r="BV9" s="1110"/>
      <c r="BW9" s="1110"/>
      <c r="BX9" s="1110"/>
      <c r="BY9" s="1110"/>
      <c r="BZ9" s="1110"/>
      <c r="CA9" s="1110"/>
      <c r="CB9" s="1110"/>
      <c r="CC9" s="1110"/>
      <c r="CD9" s="1110"/>
      <c r="CE9" s="1110"/>
      <c r="CF9" s="1110"/>
      <c r="CG9" s="1111"/>
      <c r="CH9" s="1084">
        <v>-15</v>
      </c>
      <c r="CI9" s="1085"/>
      <c r="CJ9" s="1085"/>
      <c r="CK9" s="1085"/>
      <c r="CL9" s="1086"/>
      <c r="CM9" s="1084">
        <v>267</v>
      </c>
      <c r="CN9" s="1085"/>
      <c r="CO9" s="1085"/>
      <c r="CP9" s="1085"/>
      <c r="CQ9" s="1086"/>
      <c r="CR9" s="1084">
        <v>60</v>
      </c>
      <c r="CS9" s="1085"/>
      <c r="CT9" s="1085"/>
      <c r="CU9" s="1085"/>
      <c r="CV9" s="1086"/>
      <c r="CW9" s="1084">
        <v>242</v>
      </c>
      <c r="CX9" s="1085"/>
      <c r="CY9" s="1085"/>
      <c r="CZ9" s="1085"/>
      <c r="DA9" s="1086"/>
      <c r="DB9" s="1084" t="s">
        <v>585</v>
      </c>
      <c r="DC9" s="1085"/>
      <c r="DD9" s="1085"/>
      <c r="DE9" s="1085"/>
      <c r="DF9" s="1086"/>
      <c r="DG9" s="1084" t="s">
        <v>585</v>
      </c>
      <c r="DH9" s="1085"/>
      <c r="DI9" s="1085"/>
      <c r="DJ9" s="1085"/>
      <c r="DK9" s="1086"/>
      <c r="DL9" s="1084" t="s">
        <v>585</v>
      </c>
      <c r="DM9" s="1085"/>
      <c r="DN9" s="1085"/>
      <c r="DO9" s="1085"/>
      <c r="DP9" s="1086"/>
      <c r="DQ9" s="1084" t="s">
        <v>585</v>
      </c>
      <c r="DR9" s="1085"/>
      <c r="DS9" s="1085"/>
      <c r="DT9" s="1085"/>
      <c r="DU9" s="1086"/>
      <c r="DV9" s="1087"/>
      <c r="DW9" s="1088"/>
      <c r="DX9" s="1088"/>
      <c r="DY9" s="1088"/>
      <c r="DZ9" s="1089"/>
      <c r="EA9" s="256"/>
    </row>
    <row r="10" spans="1:131" s="257" customFormat="1" ht="26.25" customHeight="1" x14ac:dyDescent="0.15">
      <c r="A10" s="263">
        <v>4</v>
      </c>
      <c r="B10" s="1132" t="s">
        <v>391</v>
      </c>
      <c r="C10" s="1133"/>
      <c r="D10" s="1133"/>
      <c r="E10" s="1133"/>
      <c r="F10" s="1133"/>
      <c r="G10" s="1133"/>
      <c r="H10" s="1133"/>
      <c r="I10" s="1133"/>
      <c r="J10" s="1133"/>
      <c r="K10" s="1133"/>
      <c r="L10" s="1133"/>
      <c r="M10" s="1133"/>
      <c r="N10" s="1133"/>
      <c r="O10" s="1133"/>
      <c r="P10" s="1134"/>
      <c r="Q10" s="1138">
        <v>94</v>
      </c>
      <c r="R10" s="1139"/>
      <c r="S10" s="1139"/>
      <c r="T10" s="1139"/>
      <c r="U10" s="1139"/>
      <c r="V10" s="1139">
        <v>94</v>
      </c>
      <c r="W10" s="1139"/>
      <c r="X10" s="1139"/>
      <c r="Y10" s="1139"/>
      <c r="Z10" s="1139"/>
      <c r="AA10" s="1139">
        <v>0</v>
      </c>
      <c r="AB10" s="1139"/>
      <c r="AC10" s="1139"/>
      <c r="AD10" s="1139"/>
      <c r="AE10" s="1140"/>
      <c r="AF10" s="1114" t="s">
        <v>128</v>
      </c>
      <c r="AG10" s="1115"/>
      <c r="AH10" s="1115"/>
      <c r="AI10" s="1115"/>
      <c r="AJ10" s="1116"/>
      <c r="AK10" s="1181">
        <v>63</v>
      </c>
      <c r="AL10" s="1182"/>
      <c r="AM10" s="1182"/>
      <c r="AN10" s="1182"/>
      <c r="AO10" s="1182"/>
      <c r="AP10" s="1182" t="s">
        <v>584</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597</v>
      </c>
      <c r="BT10" s="1110"/>
      <c r="BU10" s="1110"/>
      <c r="BV10" s="1110"/>
      <c r="BW10" s="1110"/>
      <c r="BX10" s="1110"/>
      <c r="BY10" s="1110"/>
      <c r="BZ10" s="1110"/>
      <c r="CA10" s="1110"/>
      <c r="CB10" s="1110"/>
      <c r="CC10" s="1110"/>
      <c r="CD10" s="1110"/>
      <c r="CE10" s="1110"/>
      <c r="CF10" s="1110"/>
      <c r="CG10" s="1111"/>
      <c r="CH10" s="1084">
        <v>-169</v>
      </c>
      <c r="CI10" s="1085"/>
      <c r="CJ10" s="1085"/>
      <c r="CK10" s="1085"/>
      <c r="CL10" s="1086"/>
      <c r="CM10" s="1084">
        <v>387</v>
      </c>
      <c r="CN10" s="1085"/>
      <c r="CO10" s="1085"/>
      <c r="CP10" s="1085"/>
      <c r="CQ10" s="1086"/>
      <c r="CR10" s="1084">
        <v>148</v>
      </c>
      <c r="CS10" s="1085"/>
      <c r="CT10" s="1085"/>
      <c r="CU10" s="1085"/>
      <c r="CV10" s="1086"/>
      <c r="CW10" s="1084">
        <v>0</v>
      </c>
      <c r="CX10" s="1085"/>
      <c r="CY10" s="1085"/>
      <c r="CZ10" s="1085"/>
      <c r="DA10" s="1086"/>
      <c r="DB10" s="1084" t="s">
        <v>585</v>
      </c>
      <c r="DC10" s="1085"/>
      <c r="DD10" s="1085"/>
      <c r="DE10" s="1085"/>
      <c r="DF10" s="1086"/>
      <c r="DG10" s="1084" t="s">
        <v>585</v>
      </c>
      <c r="DH10" s="1085"/>
      <c r="DI10" s="1085"/>
      <c r="DJ10" s="1085"/>
      <c r="DK10" s="1086"/>
      <c r="DL10" s="1084" t="s">
        <v>585</v>
      </c>
      <c r="DM10" s="1085"/>
      <c r="DN10" s="1085"/>
      <c r="DO10" s="1085"/>
      <c r="DP10" s="1086"/>
      <c r="DQ10" s="1084" t="s">
        <v>585</v>
      </c>
      <c r="DR10" s="1085"/>
      <c r="DS10" s="1085"/>
      <c r="DT10" s="1085"/>
      <c r="DU10" s="1086"/>
      <c r="DV10" s="1087"/>
      <c r="DW10" s="1088"/>
      <c r="DX10" s="1088"/>
      <c r="DY10" s="1088"/>
      <c r="DZ10" s="1089"/>
      <c r="EA10" s="256"/>
    </row>
    <row r="11" spans="1:131" s="257" customFormat="1" ht="26.25" customHeight="1" x14ac:dyDescent="0.15">
      <c r="A11" s="263">
        <v>5</v>
      </c>
      <c r="B11" s="1132" t="s">
        <v>392</v>
      </c>
      <c r="C11" s="1133"/>
      <c r="D11" s="1133"/>
      <c r="E11" s="1133"/>
      <c r="F11" s="1133"/>
      <c r="G11" s="1133"/>
      <c r="H11" s="1133"/>
      <c r="I11" s="1133"/>
      <c r="J11" s="1133"/>
      <c r="K11" s="1133"/>
      <c r="L11" s="1133"/>
      <c r="M11" s="1133"/>
      <c r="N11" s="1133"/>
      <c r="O11" s="1133"/>
      <c r="P11" s="1134"/>
      <c r="Q11" s="1138">
        <v>52</v>
      </c>
      <c r="R11" s="1139"/>
      <c r="S11" s="1139"/>
      <c r="T11" s="1139"/>
      <c r="U11" s="1139"/>
      <c r="V11" s="1139">
        <v>34</v>
      </c>
      <c r="W11" s="1139"/>
      <c r="X11" s="1139"/>
      <c r="Y11" s="1139"/>
      <c r="Z11" s="1139"/>
      <c r="AA11" s="1139">
        <v>18</v>
      </c>
      <c r="AB11" s="1139"/>
      <c r="AC11" s="1139"/>
      <c r="AD11" s="1139"/>
      <c r="AE11" s="1140"/>
      <c r="AF11" s="1114">
        <v>18</v>
      </c>
      <c r="AG11" s="1115"/>
      <c r="AH11" s="1115"/>
      <c r="AI11" s="1115"/>
      <c r="AJ11" s="1116"/>
      <c r="AK11" s="1181">
        <v>7</v>
      </c>
      <c r="AL11" s="1182"/>
      <c r="AM11" s="1182"/>
      <c r="AN11" s="1182"/>
      <c r="AO11" s="1182"/>
      <c r="AP11" s="1182">
        <v>138</v>
      </c>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608</v>
      </c>
      <c r="BT11" s="1110"/>
      <c r="BU11" s="1110"/>
      <c r="BV11" s="1110"/>
      <c r="BW11" s="1110"/>
      <c r="BX11" s="1110"/>
      <c r="BY11" s="1110"/>
      <c r="BZ11" s="1110"/>
      <c r="CA11" s="1110"/>
      <c r="CB11" s="1110"/>
      <c r="CC11" s="1110"/>
      <c r="CD11" s="1110"/>
      <c r="CE11" s="1110"/>
      <c r="CF11" s="1110"/>
      <c r="CG11" s="1111"/>
      <c r="CH11" s="1084">
        <v>-10</v>
      </c>
      <c r="CI11" s="1085"/>
      <c r="CJ11" s="1085"/>
      <c r="CK11" s="1085"/>
      <c r="CL11" s="1086"/>
      <c r="CM11" s="1084">
        <v>90</v>
      </c>
      <c r="CN11" s="1085"/>
      <c r="CO11" s="1085"/>
      <c r="CP11" s="1085"/>
      <c r="CQ11" s="1086"/>
      <c r="CR11" s="1084">
        <v>2</v>
      </c>
      <c r="CS11" s="1085"/>
      <c r="CT11" s="1085"/>
      <c r="CU11" s="1085"/>
      <c r="CV11" s="1086"/>
      <c r="CW11" s="1084">
        <v>30</v>
      </c>
      <c r="CX11" s="1085"/>
      <c r="CY11" s="1085"/>
      <c r="CZ11" s="1085"/>
      <c r="DA11" s="1086"/>
      <c r="DB11" s="1084" t="s">
        <v>585</v>
      </c>
      <c r="DC11" s="1085"/>
      <c r="DD11" s="1085"/>
      <c r="DE11" s="1085"/>
      <c r="DF11" s="1086"/>
      <c r="DG11" s="1084" t="s">
        <v>585</v>
      </c>
      <c r="DH11" s="1085"/>
      <c r="DI11" s="1085"/>
      <c r="DJ11" s="1085"/>
      <c r="DK11" s="1086"/>
      <c r="DL11" s="1084" t="s">
        <v>585</v>
      </c>
      <c r="DM11" s="1085"/>
      <c r="DN11" s="1085"/>
      <c r="DO11" s="1085"/>
      <c r="DP11" s="1086"/>
      <c r="DQ11" s="1084" t="s">
        <v>585</v>
      </c>
      <c r="DR11" s="1085"/>
      <c r="DS11" s="1085"/>
      <c r="DT11" s="1085"/>
      <c r="DU11" s="1086"/>
      <c r="DV11" s="1087"/>
      <c r="DW11" s="1088"/>
      <c r="DX11" s="1088"/>
      <c r="DY11" s="1088"/>
      <c r="DZ11" s="1089"/>
      <c r="EA11" s="256"/>
    </row>
    <row r="12" spans="1:131" s="257" customFormat="1" ht="26.25" customHeight="1" x14ac:dyDescent="0.15">
      <c r="A12" s="263">
        <v>6</v>
      </c>
      <c r="B12" s="1132" t="s">
        <v>393</v>
      </c>
      <c r="C12" s="1133"/>
      <c r="D12" s="1133"/>
      <c r="E12" s="1133"/>
      <c r="F12" s="1133"/>
      <c r="G12" s="1133"/>
      <c r="H12" s="1133"/>
      <c r="I12" s="1133"/>
      <c r="J12" s="1133"/>
      <c r="K12" s="1133"/>
      <c r="L12" s="1133"/>
      <c r="M12" s="1133"/>
      <c r="N12" s="1133"/>
      <c r="O12" s="1133"/>
      <c r="P12" s="1134"/>
      <c r="Q12" s="1138">
        <v>1018</v>
      </c>
      <c r="R12" s="1139"/>
      <c r="S12" s="1139"/>
      <c r="T12" s="1139"/>
      <c r="U12" s="1139"/>
      <c r="V12" s="1139">
        <v>1018</v>
      </c>
      <c r="W12" s="1139"/>
      <c r="X12" s="1139"/>
      <c r="Y12" s="1139"/>
      <c r="Z12" s="1139"/>
      <c r="AA12" s="1139">
        <v>0</v>
      </c>
      <c r="AB12" s="1139"/>
      <c r="AC12" s="1139"/>
      <c r="AD12" s="1139"/>
      <c r="AE12" s="1140"/>
      <c r="AF12" s="1114" t="s">
        <v>128</v>
      </c>
      <c r="AG12" s="1115"/>
      <c r="AH12" s="1115"/>
      <c r="AI12" s="1115"/>
      <c r="AJ12" s="1116"/>
      <c r="AK12" s="1181" t="s">
        <v>584</v>
      </c>
      <c r="AL12" s="1182"/>
      <c r="AM12" s="1182"/>
      <c r="AN12" s="1182"/>
      <c r="AO12" s="1182"/>
      <c r="AP12" s="1182">
        <v>5826</v>
      </c>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598</v>
      </c>
      <c r="BT12" s="1110"/>
      <c r="BU12" s="1110"/>
      <c r="BV12" s="1110"/>
      <c r="BW12" s="1110"/>
      <c r="BX12" s="1110"/>
      <c r="BY12" s="1110"/>
      <c r="BZ12" s="1110"/>
      <c r="CA12" s="1110"/>
      <c r="CB12" s="1110"/>
      <c r="CC12" s="1110"/>
      <c r="CD12" s="1110"/>
      <c r="CE12" s="1110"/>
      <c r="CF12" s="1110"/>
      <c r="CG12" s="1111"/>
      <c r="CH12" s="1084">
        <v>-10</v>
      </c>
      <c r="CI12" s="1085"/>
      <c r="CJ12" s="1085"/>
      <c r="CK12" s="1085"/>
      <c r="CL12" s="1086"/>
      <c r="CM12" s="1084">
        <v>128</v>
      </c>
      <c r="CN12" s="1085"/>
      <c r="CO12" s="1085"/>
      <c r="CP12" s="1085"/>
      <c r="CQ12" s="1086"/>
      <c r="CR12" s="1084">
        <v>39</v>
      </c>
      <c r="CS12" s="1085"/>
      <c r="CT12" s="1085"/>
      <c r="CU12" s="1085"/>
      <c r="CV12" s="1086"/>
      <c r="CW12" s="1084">
        <v>0</v>
      </c>
      <c r="CX12" s="1085"/>
      <c r="CY12" s="1085"/>
      <c r="CZ12" s="1085"/>
      <c r="DA12" s="1086"/>
      <c r="DB12" s="1084" t="s">
        <v>585</v>
      </c>
      <c r="DC12" s="1085"/>
      <c r="DD12" s="1085"/>
      <c r="DE12" s="1085"/>
      <c r="DF12" s="1086"/>
      <c r="DG12" s="1084" t="s">
        <v>585</v>
      </c>
      <c r="DH12" s="1085"/>
      <c r="DI12" s="1085"/>
      <c r="DJ12" s="1085"/>
      <c r="DK12" s="1086"/>
      <c r="DL12" s="1084" t="s">
        <v>585</v>
      </c>
      <c r="DM12" s="1085"/>
      <c r="DN12" s="1085"/>
      <c r="DO12" s="1085"/>
      <c r="DP12" s="1086"/>
      <c r="DQ12" s="1084" t="s">
        <v>585</v>
      </c>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599</v>
      </c>
      <c r="BT13" s="1110"/>
      <c r="BU13" s="1110"/>
      <c r="BV13" s="1110"/>
      <c r="BW13" s="1110"/>
      <c r="BX13" s="1110"/>
      <c r="BY13" s="1110"/>
      <c r="BZ13" s="1110"/>
      <c r="CA13" s="1110"/>
      <c r="CB13" s="1110"/>
      <c r="CC13" s="1110"/>
      <c r="CD13" s="1110"/>
      <c r="CE13" s="1110"/>
      <c r="CF13" s="1110"/>
      <c r="CG13" s="1111"/>
      <c r="CH13" s="1084">
        <v>2</v>
      </c>
      <c r="CI13" s="1085"/>
      <c r="CJ13" s="1085"/>
      <c r="CK13" s="1085"/>
      <c r="CL13" s="1086"/>
      <c r="CM13" s="1084">
        <v>8</v>
      </c>
      <c r="CN13" s="1085"/>
      <c r="CO13" s="1085"/>
      <c r="CP13" s="1085"/>
      <c r="CQ13" s="1086"/>
      <c r="CR13" s="1084">
        <v>8</v>
      </c>
      <c r="CS13" s="1085"/>
      <c r="CT13" s="1085"/>
      <c r="CU13" s="1085"/>
      <c r="CV13" s="1086"/>
      <c r="CW13" s="1084">
        <v>11</v>
      </c>
      <c r="CX13" s="1085"/>
      <c r="CY13" s="1085"/>
      <c r="CZ13" s="1085"/>
      <c r="DA13" s="1086"/>
      <c r="DB13" s="1084" t="s">
        <v>585</v>
      </c>
      <c r="DC13" s="1085"/>
      <c r="DD13" s="1085"/>
      <c r="DE13" s="1085"/>
      <c r="DF13" s="1086"/>
      <c r="DG13" s="1084" t="s">
        <v>585</v>
      </c>
      <c r="DH13" s="1085"/>
      <c r="DI13" s="1085"/>
      <c r="DJ13" s="1085"/>
      <c r="DK13" s="1086"/>
      <c r="DL13" s="1084" t="s">
        <v>585</v>
      </c>
      <c r="DM13" s="1085"/>
      <c r="DN13" s="1085"/>
      <c r="DO13" s="1085"/>
      <c r="DP13" s="1086"/>
      <c r="DQ13" s="1084" t="s">
        <v>585</v>
      </c>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t="s">
        <v>600</v>
      </c>
      <c r="BT14" s="1110"/>
      <c r="BU14" s="1110"/>
      <c r="BV14" s="1110"/>
      <c r="BW14" s="1110"/>
      <c r="BX14" s="1110"/>
      <c r="BY14" s="1110"/>
      <c r="BZ14" s="1110"/>
      <c r="CA14" s="1110"/>
      <c r="CB14" s="1110"/>
      <c r="CC14" s="1110"/>
      <c r="CD14" s="1110"/>
      <c r="CE14" s="1110"/>
      <c r="CF14" s="1110"/>
      <c r="CG14" s="1111"/>
      <c r="CH14" s="1084">
        <v>-83</v>
      </c>
      <c r="CI14" s="1085"/>
      <c r="CJ14" s="1085"/>
      <c r="CK14" s="1085"/>
      <c r="CL14" s="1086"/>
      <c r="CM14" s="1084">
        <v>83</v>
      </c>
      <c r="CN14" s="1085"/>
      <c r="CO14" s="1085"/>
      <c r="CP14" s="1085"/>
      <c r="CQ14" s="1086"/>
      <c r="CR14" s="1084">
        <v>80</v>
      </c>
      <c r="CS14" s="1085"/>
      <c r="CT14" s="1085"/>
      <c r="CU14" s="1085"/>
      <c r="CV14" s="1086"/>
      <c r="CW14" s="1084">
        <v>9</v>
      </c>
      <c r="CX14" s="1085"/>
      <c r="CY14" s="1085"/>
      <c r="CZ14" s="1085"/>
      <c r="DA14" s="1086"/>
      <c r="DB14" s="1084" t="s">
        <v>585</v>
      </c>
      <c r="DC14" s="1085"/>
      <c r="DD14" s="1085"/>
      <c r="DE14" s="1085"/>
      <c r="DF14" s="1086"/>
      <c r="DG14" s="1084" t="s">
        <v>585</v>
      </c>
      <c r="DH14" s="1085"/>
      <c r="DI14" s="1085"/>
      <c r="DJ14" s="1085"/>
      <c r="DK14" s="1086"/>
      <c r="DL14" s="1084" t="s">
        <v>585</v>
      </c>
      <c r="DM14" s="1085"/>
      <c r="DN14" s="1085"/>
      <c r="DO14" s="1085"/>
      <c r="DP14" s="1086"/>
      <c r="DQ14" s="1084" t="s">
        <v>585</v>
      </c>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t="s">
        <v>601</v>
      </c>
      <c r="BT15" s="1110"/>
      <c r="BU15" s="1110"/>
      <c r="BV15" s="1110"/>
      <c r="BW15" s="1110"/>
      <c r="BX15" s="1110"/>
      <c r="BY15" s="1110"/>
      <c r="BZ15" s="1110"/>
      <c r="CA15" s="1110"/>
      <c r="CB15" s="1110"/>
      <c r="CC15" s="1110"/>
      <c r="CD15" s="1110"/>
      <c r="CE15" s="1110"/>
      <c r="CF15" s="1110"/>
      <c r="CG15" s="1111"/>
      <c r="CH15" s="1084">
        <v>171</v>
      </c>
      <c r="CI15" s="1085"/>
      <c r="CJ15" s="1085"/>
      <c r="CK15" s="1085"/>
      <c r="CL15" s="1086"/>
      <c r="CM15" s="1084">
        <v>2497</v>
      </c>
      <c r="CN15" s="1085"/>
      <c r="CO15" s="1085"/>
      <c r="CP15" s="1085"/>
      <c r="CQ15" s="1086"/>
      <c r="CR15" s="1084">
        <v>1379</v>
      </c>
      <c r="CS15" s="1085"/>
      <c r="CT15" s="1085"/>
      <c r="CU15" s="1085"/>
      <c r="CV15" s="1086"/>
      <c r="CW15" s="1084">
        <v>145</v>
      </c>
      <c r="CX15" s="1085"/>
      <c r="CY15" s="1085"/>
      <c r="CZ15" s="1085"/>
      <c r="DA15" s="1086"/>
      <c r="DB15" s="1084">
        <v>932</v>
      </c>
      <c r="DC15" s="1085"/>
      <c r="DD15" s="1085"/>
      <c r="DE15" s="1085"/>
      <c r="DF15" s="1086"/>
      <c r="DG15" s="1084" t="s">
        <v>585</v>
      </c>
      <c r="DH15" s="1085"/>
      <c r="DI15" s="1085"/>
      <c r="DJ15" s="1085"/>
      <c r="DK15" s="1086"/>
      <c r="DL15" s="1084" t="s">
        <v>585</v>
      </c>
      <c r="DM15" s="1085"/>
      <c r="DN15" s="1085"/>
      <c r="DO15" s="1085"/>
      <c r="DP15" s="1086"/>
      <c r="DQ15" s="1084" t="s">
        <v>585</v>
      </c>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t="s">
        <v>602</v>
      </c>
      <c r="BT16" s="1110"/>
      <c r="BU16" s="1110"/>
      <c r="BV16" s="1110"/>
      <c r="BW16" s="1110"/>
      <c r="BX16" s="1110"/>
      <c r="BY16" s="1110"/>
      <c r="BZ16" s="1110"/>
      <c r="CA16" s="1110"/>
      <c r="CB16" s="1110"/>
      <c r="CC16" s="1110"/>
      <c r="CD16" s="1110"/>
      <c r="CE16" s="1110"/>
      <c r="CF16" s="1110"/>
      <c r="CG16" s="1111"/>
      <c r="CH16" s="1084">
        <v>0</v>
      </c>
      <c r="CI16" s="1085"/>
      <c r="CJ16" s="1085"/>
      <c r="CK16" s="1085"/>
      <c r="CL16" s="1086"/>
      <c r="CM16" s="1084">
        <v>3</v>
      </c>
      <c r="CN16" s="1085"/>
      <c r="CO16" s="1085"/>
      <c r="CP16" s="1085"/>
      <c r="CQ16" s="1086"/>
      <c r="CR16" s="1084">
        <v>3</v>
      </c>
      <c r="CS16" s="1085"/>
      <c r="CT16" s="1085"/>
      <c r="CU16" s="1085"/>
      <c r="CV16" s="1086"/>
      <c r="CW16" s="1084">
        <v>23</v>
      </c>
      <c r="CX16" s="1085"/>
      <c r="CY16" s="1085"/>
      <c r="CZ16" s="1085"/>
      <c r="DA16" s="1086"/>
      <c r="DB16" s="1084" t="s">
        <v>585</v>
      </c>
      <c r="DC16" s="1085"/>
      <c r="DD16" s="1085"/>
      <c r="DE16" s="1085"/>
      <c r="DF16" s="1086"/>
      <c r="DG16" s="1084" t="s">
        <v>585</v>
      </c>
      <c r="DH16" s="1085"/>
      <c r="DI16" s="1085"/>
      <c r="DJ16" s="1085"/>
      <c r="DK16" s="1086"/>
      <c r="DL16" s="1084" t="s">
        <v>585</v>
      </c>
      <c r="DM16" s="1085"/>
      <c r="DN16" s="1085"/>
      <c r="DO16" s="1085"/>
      <c r="DP16" s="1086"/>
      <c r="DQ16" s="1084" t="s">
        <v>585</v>
      </c>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t="s">
        <v>603</v>
      </c>
      <c r="BT17" s="1110"/>
      <c r="BU17" s="1110"/>
      <c r="BV17" s="1110"/>
      <c r="BW17" s="1110"/>
      <c r="BX17" s="1110"/>
      <c r="BY17" s="1110"/>
      <c r="BZ17" s="1110"/>
      <c r="CA17" s="1110"/>
      <c r="CB17" s="1110"/>
      <c r="CC17" s="1110"/>
      <c r="CD17" s="1110"/>
      <c r="CE17" s="1110"/>
      <c r="CF17" s="1110"/>
      <c r="CG17" s="1111"/>
      <c r="CH17" s="1084">
        <v>1908</v>
      </c>
      <c r="CI17" s="1085"/>
      <c r="CJ17" s="1085"/>
      <c r="CK17" s="1085"/>
      <c r="CL17" s="1086"/>
      <c r="CM17" s="1084">
        <v>6877</v>
      </c>
      <c r="CN17" s="1085"/>
      <c r="CO17" s="1085"/>
      <c r="CP17" s="1085"/>
      <c r="CQ17" s="1086"/>
      <c r="CR17" s="1084">
        <v>3709</v>
      </c>
      <c r="CS17" s="1085"/>
      <c r="CT17" s="1085"/>
      <c r="CU17" s="1085"/>
      <c r="CV17" s="1086"/>
      <c r="CW17" s="1084">
        <v>755</v>
      </c>
      <c r="CX17" s="1085"/>
      <c r="CY17" s="1085"/>
      <c r="CZ17" s="1085"/>
      <c r="DA17" s="1086"/>
      <c r="DB17" s="1084">
        <v>4894</v>
      </c>
      <c r="DC17" s="1085"/>
      <c r="DD17" s="1085"/>
      <c r="DE17" s="1085"/>
      <c r="DF17" s="1086"/>
      <c r="DG17" s="1084" t="s">
        <v>585</v>
      </c>
      <c r="DH17" s="1085"/>
      <c r="DI17" s="1085"/>
      <c r="DJ17" s="1085"/>
      <c r="DK17" s="1086"/>
      <c r="DL17" s="1084" t="s">
        <v>585</v>
      </c>
      <c r="DM17" s="1085"/>
      <c r="DN17" s="1085"/>
      <c r="DO17" s="1085"/>
      <c r="DP17" s="1086"/>
      <c r="DQ17" s="1084" t="s">
        <v>585</v>
      </c>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t="s">
        <v>604</v>
      </c>
      <c r="BT18" s="1110"/>
      <c r="BU18" s="1110"/>
      <c r="BV18" s="1110"/>
      <c r="BW18" s="1110"/>
      <c r="BX18" s="1110"/>
      <c r="BY18" s="1110"/>
      <c r="BZ18" s="1110"/>
      <c r="CA18" s="1110"/>
      <c r="CB18" s="1110"/>
      <c r="CC18" s="1110"/>
      <c r="CD18" s="1110"/>
      <c r="CE18" s="1110"/>
      <c r="CF18" s="1110"/>
      <c r="CG18" s="1111"/>
      <c r="CH18" s="1084">
        <v>139</v>
      </c>
      <c r="CI18" s="1085"/>
      <c r="CJ18" s="1085"/>
      <c r="CK18" s="1085"/>
      <c r="CL18" s="1086"/>
      <c r="CM18" s="1084">
        <v>27740</v>
      </c>
      <c r="CN18" s="1085"/>
      <c r="CO18" s="1085"/>
      <c r="CP18" s="1085"/>
      <c r="CQ18" s="1086"/>
      <c r="CR18" s="1084">
        <v>0</v>
      </c>
      <c r="CS18" s="1085"/>
      <c r="CT18" s="1085"/>
      <c r="CU18" s="1085"/>
      <c r="CV18" s="1086"/>
      <c r="CW18" s="1084" t="s">
        <v>585</v>
      </c>
      <c r="CX18" s="1085"/>
      <c r="CY18" s="1085"/>
      <c r="CZ18" s="1085"/>
      <c r="DA18" s="1086"/>
      <c r="DB18" s="1084">
        <v>273</v>
      </c>
      <c r="DC18" s="1085"/>
      <c r="DD18" s="1085"/>
      <c r="DE18" s="1085"/>
      <c r="DF18" s="1086"/>
      <c r="DG18" s="1084">
        <v>174</v>
      </c>
      <c r="DH18" s="1085"/>
      <c r="DI18" s="1085"/>
      <c r="DJ18" s="1085"/>
      <c r="DK18" s="1086"/>
      <c r="DL18" s="1084" t="s">
        <v>585</v>
      </c>
      <c r="DM18" s="1085"/>
      <c r="DN18" s="1085"/>
      <c r="DO18" s="1085"/>
      <c r="DP18" s="1086"/>
      <c r="DQ18" s="1084">
        <v>17</v>
      </c>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t="s">
        <v>605</v>
      </c>
      <c r="BT19" s="1110"/>
      <c r="BU19" s="1110"/>
      <c r="BV19" s="1110"/>
      <c r="BW19" s="1110"/>
      <c r="BX19" s="1110"/>
      <c r="BY19" s="1110"/>
      <c r="BZ19" s="1110"/>
      <c r="CA19" s="1110"/>
      <c r="CB19" s="1110"/>
      <c r="CC19" s="1110"/>
      <c r="CD19" s="1110"/>
      <c r="CE19" s="1110"/>
      <c r="CF19" s="1110"/>
      <c r="CG19" s="1111"/>
      <c r="CH19" s="1084">
        <v>-285</v>
      </c>
      <c r="CI19" s="1085"/>
      <c r="CJ19" s="1085"/>
      <c r="CK19" s="1085"/>
      <c r="CL19" s="1086"/>
      <c r="CM19" s="1084">
        <v>332</v>
      </c>
      <c r="CN19" s="1085"/>
      <c r="CO19" s="1085"/>
      <c r="CP19" s="1085"/>
      <c r="CQ19" s="1086"/>
      <c r="CR19" s="1084">
        <v>26</v>
      </c>
      <c r="CS19" s="1085"/>
      <c r="CT19" s="1085"/>
      <c r="CU19" s="1085"/>
      <c r="CV19" s="1086"/>
      <c r="CW19" s="1084" t="s">
        <v>585</v>
      </c>
      <c r="CX19" s="1085"/>
      <c r="CY19" s="1085"/>
      <c r="CZ19" s="1085"/>
      <c r="DA19" s="1086"/>
      <c r="DB19" s="1084" t="s">
        <v>585</v>
      </c>
      <c r="DC19" s="1085"/>
      <c r="DD19" s="1085"/>
      <c r="DE19" s="1085"/>
      <c r="DF19" s="1086"/>
      <c r="DG19" s="1084" t="s">
        <v>585</v>
      </c>
      <c r="DH19" s="1085"/>
      <c r="DI19" s="1085"/>
      <c r="DJ19" s="1085"/>
      <c r="DK19" s="1086"/>
      <c r="DL19" s="1084" t="s">
        <v>585</v>
      </c>
      <c r="DM19" s="1085"/>
      <c r="DN19" s="1085"/>
      <c r="DO19" s="1085"/>
      <c r="DP19" s="1086"/>
      <c r="DQ19" s="1084" t="s">
        <v>585</v>
      </c>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t="s">
        <v>606</v>
      </c>
      <c r="BT20" s="1110"/>
      <c r="BU20" s="1110"/>
      <c r="BV20" s="1110"/>
      <c r="BW20" s="1110"/>
      <c r="BX20" s="1110"/>
      <c r="BY20" s="1110"/>
      <c r="BZ20" s="1110"/>
      <c r="CA20" s="1110"/>
      <c r="CB20" s="1110"/>
      <c r="CC20" s="1110"/>
      <c r="CD20" s="1110"/>
      <c r="CE20" s="1110"/>
      <c r="CF20" s="1110"/>
      <c r="CG20" s="1111"/>
      <c r="CH20" s="1084">
        <v>139</v>
      </c>
      <c r="CI20" s="1085"/>
      <c r="CJ20" s="1085"/>
      <c r="CK20" s="1085"/>
      <c r="CL20" s="1086"/>
      <c r="CM20" s="1084">
        <v>4674</v>
      </c>
      <c r="CN20" s="1085"/>
      <c r="CO20" s="1085"/>
      <c r="CP20" s="1085"/>
      <c r="CQ20" s="1086"/>
      <c r="CR20" s="1084">
        <v>1</v>
      </c>
      <c r="CS20" s="1085"/>
      <c r="CT20" s="1085"/>
      <c r="CU20" s="1085"/>
      <c r="CV20" s="1086"/>
      <c r="CW20" s="1084" t="s">
        <v>585</v>
      </c>
      <c r="CX20" s="1085"/>
      <c r="CY20" s="1085"/>
      <c r="CZ20" s="1085"/>
      <c r="DA20" s="1086"/>
      <c r="DB20" s="1084" t="s">
        <v>585</v>
      </c>
      <c r="DC20" s="1085"/>
      <c r="DD20" s="1085"/>
      <c r="DE20" s="1085"/>
      <c r="DF20" s="1086"/>
      <c r="DG20" s="1084" t="s">
        <v>585</v>
      </c>
      <c r="DH20" s="1085"/>
      <c r="DI20" s="1085"/>
      <c r="DJ20" s="1085"/>
      <c r="DK20" s="1086"/>
      <c r="DL20" s="1084" t="s">
        <v>585</v>
      </c>
      <c r="DM20" s="1085"/>
      <c r="DN20" s="1085"/>
      <c r="DO20" s="1085"/>
      <c r="DP20" s="1086"/>
      <c r="DQ20" s="1084" t="s">
        <v>585</v>
      </c>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t="s">
        <v>607</v>
      </c>
      <c r="BT21" s="1110"/>
      <c r="BU21" s="1110"/>
      <c r="BV21" s="1110"/>
      <c r="BW21" s="1110"/>
      <c r="BX21" s="1110"/>
      <c r="BY21" s="1110"/>
      <c r="BZ21" s="1110"/>
      <c r="CA21" s="1110"/>
      <c r="CB21" s="1110"/>
      <c r="CC21" s="1110"/>
      <c r="CD21" s="1110"/>
      <c r="CE21" s="1110"/>
      <c r="CF21" s="1110"/>
      <c r="CG21" s="1111"/>
      <c r="CH21" s="1084">
        <v>4</v>
      </c>
      <c r="CI21" s="1085"/>
      <c r="CJ21" s="1085"/>
      <c r="CK21" s="1085"/>
      <c r="CL21" s="1086"/>
      <c r="CM21" s="1084">
        <v>25</v>
      </c>
      <c r="CN21" s="1085"/>
      <c r="CO21" s="1085"/>
      <c r="CP21" s="1085"/>
      <c r="CQ21" s="1086"/>
      <c r="CR21" s="1084">
        <v>27</v>
      </c>
      <c r="CS21" s="1085"/>
      <c r="CT21" s="1085"/>
      <c r="CU21" s="1085"/>
      <c r="CV21" s="1086"/>
      <c r="CW21" s="1084" t="s">
        <v>585</v>
      </c>
      <c r="CX21" s="1085"/>
      <c r="CY21" s="1085"/>
      <c r="CZ21" s="1085"/>
      <c r="DA21" s="1086"/>
      <c r="DB21" s="1084" t="s">
        <v>585</v>
      </c>
      <c r="DC21" s="1085"/>
      <c r="DD21" s="1085"/>
      <c r="DE21" s="1085"/>
      <c r="DF21" s="1086"/>
      <c r="DG21" s="1084" t="s">
        <v>585</v>
      </c>
      <c r="DH21" s="1085"/>
      <c r="DI21" s="1085"/>
      <c r="DJ21" s="1085"/>
      <c r="DK21" s="1086"/>
      <c r="DL21" s="1084" t="s">
        <v>585</v>
      </c>
      <c r="DM21" s="1085"/>
      <c r="DN21" s="1085"/>
      <c r="DO21" s="1085"/>
      <c r="DP21" s="1086"/>
      <c r="DQ21" s="1084" t="s">
        <v>585</v>
      </c>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395</v>
      </c>
      <c r="B23" s="1039" t="s">
        <v>396</v>
      </c>
      <c r="C23" s="1040"/>
      <c r="D23" s="1040"/>
      <c r="E23" s="1040"/>
      <c r="F23" s="1040"/>
      <c r="G23" s="1040"/>
      <c r="H23" s="1040"/>
      <c r="I23" s="1040"/>
      <c r="J23" s="1040"/>
      <c r="K23" s="1040"/>
      <c r="L23" s="1040"/>
      <c r="M23" s="1040"/>
      <c r="N23" s="1040"/>
      <c r="O23" s="1040"/>
      <c r="P23" s="1041"/>
      <c r="Q23" s="1163">
        <v>157761</v>
      </c>
      <c r="R23" s="1164"/>
      <c r="S23" s="1164"/>
      <c r="T23" s="1164"/>
      <c r="U23" s="1164"/>
      <c r="V23" s="1164">
        <v>152055</v>
      </c>
      <c r="W23" s="1164"/>
      <c r="X23" s="1164"/>
      <c r="Y23" s="1164"/>
      <c r="Z23" s="1164"/>
      <c r="AA23" s="1164">
        <v>5706</v>
      </c>
      <c r="AB23" s="1164"/>
      <c r="AC23" s="1164"/>
      <c r="AD23" s="1164"/>
      <c r="AE23" s="1165"/>
      <c r="AF23" s="1166">
        <v>4632</v>
      </c>
      <c r="AG23" s="1164"/>
      <c r="AH23" s="1164"/>
      <c r="AI23" s="1164"/>
      <c r="AJ23" s="1167"/>
      <c r="AK23" s="1168"/>
      <c r="AL23" s="1169"/>
      <c r="AM23" s="1169"/>
      <c r="AN23" s="1169"/>
      <c r="AO23" s="1169"/>
      <c r="AP23" s="1164">
        <v>114202</v>
      </c>
      <c r="AQ23" s="1164"/>
      <c r="AR23" s="1164"/>
      <c r="AS23" s="1164"/>
      <c r="AT23" s="1164"/>
      <c r="AU23" s="1170"/>
      <c r="AV23" s="1170"/>
      <c r="AW23" s="1170"/>
      <c r="AX23" s="1170"/>
      <c r="AY23" s="1171"/>
      <c r="AZ23" s="1160" t="s">
        <v>128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407</v>
      </c>
      <c r="C28" s="1146"/>
      <c r="D28" s="1146"/>
      <c r="E28" s="1146"/>
      <c r="F28" s="1146"/>
      <c r="G28" s="1146"/>
      <c r="H28" s="1146"/>
      <c r="I28" s="1146"/>
      <c r="J28" s="1146"/>
      <c r="K28" s="1146"/>
      <c r="L28" s="1146"/>
      <c r="M28" s="1146"/>
      <c r="N28" s="1146"/>
      <c r="O28" s="1146"/>
      <c r="P28" s="1147"/>
      <c r="Q28" s="1148">
        <v>26196</v>
      </c>
      <c r="R28" s="1149"/>
      <c r="S28" s="1149"/>
      <c r="T28" s="1149"/>
      <c r="U28" s="1149"/>
      <c r="V28" s="1149">
        <v>25761</v>
      </c>
      <c r="W28" s="1149"/>
      <c r="X28" s="1149"/>
      <c r="Y28" s="1149"/>
      <c r="Z28" s="1149"/>
      <c r="AA28" s="1149">
        <v>435</v>
      </c>
      <c r="AB28" s="1149"/>
      <c r="AC28" s="1149"/>
      <c r="AD28" s="1149"/>
      <c r="AE28" s="1150"/>
      <c r="AF28" s="1151">
        <v>435</v>
      </c>
      <c r="AG28" s="1149"/>
      <c r="AH28" s="1149"/>
      <c r="AI28" s="1149"/>
      <c r="AJ28" s="1152"/>
      <c r="AK28" s="1153">
        <v>2196</v>
      </c>
      <c r="AL28" s="1141"/>
      <c r="AM28" s="1141"/>
      <c r="AN28" s="1141"/>
      <c r="AO28" s="1141"/>
      <c r="AP28" s="1141" t="s">
        <v>585</v>
      </c>
      <c r="AQ28" s="1141"/>
      <c r="AR28" s="1141"/>
      <c r="AS28" s="1141"/>
      <c r="AT28" s="1141"/>
      <c r="AU28" s="1141" t="s">
        <v>585</v>
      </c>
      <c r="AV28" s="1141"/>
      <c r="AW28" s="1141"/>
      <c r="AX28" s="1141"/>
      <c r="AY28" s="1141"/>
      <c r="AZ28" s="1142" t="s">
        <v>585</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408</v>
      </c>
      <c r="C29" s="1133"/>
      <c r="D29" s="1133"/>
      <c r="E29" s="1133"/>
      <c r="F29" s="1133"/>
      <c r="G29" s="1133"/>
      <c r="H29" s="1133"/>
      <c r="I29" s="1133"/>
      <c r="J29" s="1133"/>
      <c r="K29" s="1133"/>
      <c r="L29" s="1133"/>
      <c r="M29" s="1133"/>
      <c r="N29" s="1133"/>
      <c r="O29" s="1133"/>
      <c r="P29" s="1134"/>
      <c r="Q29" s="1138">
        <v>24840</v>
      </c>
      <c r="R29" s="1139"/>
      <c r="S29" s="1139"/>
      <c r="T29" s="1139"/>
      <c r="U29" s="1139"/>
      <c r="V29" s="1139">
        <v>24591</v>
      </c>
      <c r="W29" s="1139"/>
      <c r="X29" s="1139"/>
      <c r="Y29" s="1139"/>
      <c r="Z29" s="1139"/>
      <c r="AA29" s="1139">
        <v>249</v>
      </c>
      <c r="AB29" s="1139"/>
      <c r="AC29" s="1139"/>
      <c r="AD29" s="1139"/>
      <c r="AE29" s="1140"/>
      <c r="AF29" s="1114">
        <v>249</v>
      </c>
      <c r="AG29" s="1115"/>
      <c r="AH29" s="1115"/>
      <c r="AI29" s="1115"/>
      <c r="AJ29" s="1116"/>
      <c r="AK29" s="1075">
        <v>3888</v>
      </c>
      <c r="AL29" s="1066"/>
      <c r="AM29" s="1066"/>
      <c r="AN29" s="1066"/>
      <c r="AO29" s="1066"/>
      <c r="AP29" s="1066" t="s">
        <v>585</v>
      </c>
      <c r="AQ29" s="1066"/>
      <c r="AR29" s="1066"/>
      <c r="AS29" s="1066"/>
      <c r="AT29" s="1066"/>
      <c r="AU29" s="1066" t="s">
        <v>585</v>
      </c>
      <c r="AV29" s="1066"/>
      <c r="AW29" s="1066"/>
      <c r="AX29" s="1066"/>
      <c r="AY29" s="1066"/>
      <c r="AZ29" s="1137" t="s">
        <v>585</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409</v>
      </c>
      <c r="C30" s="1133"/>
      <c r="D30" s="1133"/>
      <c r="E30" s="1133"/>
      <c r="F30" s="1133"/>
      <c r="G30" s="1133"/>
      <c r="H30" s="1133"/>
      <c r="I30" s="1133"/>
      <c r="J30" s="1133"/>
      <c r="K30" s="1133"/>
      <c r="L30" s="1133"/>
      <c r="M30" s="1133"/>
      <c r="N30" s="1133"/>
      <c r="O30" s="1133"/>
      <c r="P30" s="1134"/>
      <c r="Q30" s="1138">
        <v>3439</v>
      </c>
      <c r="R30" s="1139"/>
      <c r="S30" s="1139"/>
      <c r="T30" s="1139"/>
      <c r="U30" s="1139"/>
      <c r="V30" s="1139">
        <v>3377</v>
      </c>
      <c r="W30" s="1139"/>
      <c r="X30" s="1139"/>
      <c r="Y30" s="1139"/>
      <c r="Z30" s="1139"/>
      <c r="AA30" s="1139">
        <v>62</v>
      </c>
      <c r="AB30" s="1139"/>
      <c r="AC30" s="1139"/>
      <c r="AD30" s="1139"/>
      <c r="AE30" s="1140"/>
      <c r="AF30" s="1114">
        <v>62</v>
      </c>
      <c r="AG30" s="1115"/>
      <c r="AH30" s="1115"/>
      <c r="AI30" s="1115"/>
      <c r="AJ30" s="1116"/>
      <c r="AK30" s="1075">
        <v>957</v>
      </c>
      <c r="AL30" s="1066"/>
      <c r="AM30" s="1066"/>
      <c r="AN30" s="1066"/>
      <c r="AO30" s="1066"/>
      <c r="AP30" s="1066" t="s">
        <v>585</v>
      </c>
      <c r="AQ30" s="1066"/>
      <c r="AR30" s="1066"/>
      <c r="AS30" s="1066"/>
      <c r="AT30" s="1066"/>
      <c r="AU30" s="1066" t="s">
        <v>585</v>
      </c>
      <c r="AV30" s="1066"/>
      <c r="AW30" s="1066"/>
      <c r="AX30" s="1066"/>
      <c r="AY30" s="1066"/>
      <c r="AZ30" s="1137" t="s">
        <v>585</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410</v>
      </c>
      <c r="C31" s="1133"/>
      <c r="D31" s="1133"/>
      <c r="E31" s="1133"/>
      <c r="F31" s="1133"/>
      <c r="G31" s="1133"/>
      <c r="H31" s="1133"/>
      <c r="I31" s="1133"/>
      <c r="J31" s="1133"/>
      <c r="K31" s="1133"/>
      <c r="L31" s="1133"/>
      <c r="M31" s="1133"/>
      <c r="N31" s="1133"/>
      <c r="O31" s="1133"/>
      <c r="P31" s="1134"/>
      <c r="Q31" s="1138">
        <v>22470</v>
      </c>
      <c r="R31" s="1139"/>
      <c r="S31" s="1139"/>
      <c r="T31" s="1139"/>
      <c r="U31" s="1139"/>
      <c r="V31" s="1139">
        <v>21741</v>
      </c>
      <c r="W31" s="1139"/>
      <c r="X31" s="1139"/>
      <c r="Y31" s="1139"/>
      <c r="Z31" s="1139"/>
      <c r="AA31" s="1139">
        <v>729</v>
      </c>
      <c r="AB31" s="1139"/>
      <c r="AC31" s="1139"/>
      <c r="AD31" s="1139"/>
      <c r="AE31" s="1140"/>
      <c r="AF31" s="1114">
        <v>624</v>
      </c>
      <c r="AG31" s="1115"/>
      <c r="AH31" s="1115"/>
      <c r="AI31" s="1115"/>
      <c r="AJ31" s="1116"/>
      <c r="AK31" s="1075" t="s">
        <v>585</v>
      </c>
      <c r="AL31" s="1066"/>
      <c r="AM31" s="1066"/>
      <c r="AN31" s="1066"/>
      <c r="AO31" s="1066"/>
      <c r="AP31" s="1066" t="s">
        <v>585</v>
      </c>
      <c r="AQ31" s="1066"/>
      <c r="AR31" s="1066"/>
      <c r="AS31" s="1066"/>
      <c r="AT31" s="1066"/>
      <c r="AU31" s="1066" t="s">
        <v>585</v>
      </c>
      <c r="AV31" s="1066"/>
      <c r="AW31" s="1066"/>
      <c r="AX31" s="1066"/>
      <c r="AY31" s="1066"/>
      <c r="AZ31" s="1137" t="s">
        <v>585</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411</v>
      </c>
      <c r="C32" s="1133"/>
      <c r="D32" s="1133"/>
      <c r="E32" s="1133"/>
      <c r="F32" s="1133"/>
      <c r="G32" s="1133"/>
      <c r="H32" s="1133"/>
      <c r="I32" s="1133"/>
      <c r="J32" s="1133"/>
      <c r="K32" s="1133"/>
      <c r="L32" s="1133"/>
      <c r="M32" s="1133"/>
      <c r="N32" s="1133"/>
      <c r="O32" s="1133"/>
      <c r="P32" s="1134"/>
      <c r="Q32" s="1138">
        <v>6223</v>
      </c>
      <c r="R32" s="1139"/>
      <c r="S32" s="1139"/>
      <c r="T32" s="1139"/>
      <c r="U32" s="1139"/>
      <c r="V32" s="1139">
        <v>5704</v>
      </c>
      <c r="W32" s="1139"/>
      <c r="X32" s="1139"/>
      <c r="Y32" s="1139"/>
      <c r="Z32" s="1139"/>
      <c r="AA32" s="1139">
        <v>520</v>
      </c>
      <c r="AB32" s="1139"/>
      <c r="AC32" s="1139"/>
      <c r="AD32" s="1139"/>
      <c r="AE32" s="1140"/>
      <c r="AF32" s="1114">
        <v>4265</v>
      </c>
      <c r="AG32" s="1115"/>
      <c r="AH32" s="1115"/>
      <c r="AI32" s="1115"/>
      <c r="AJ32" s="1116"/>
      <c r="AK32" s="1075">
        <v>409</v>
      </c>
      <c r="AL32" s="1066"/>
      <c r="AM32" s="1066"/>
      <c r="AN32" s="1066"/>
      <c r="AO32" s="1066"/>
      <c r="AP32" s="1066">
        <v>28122</v>
      </c>
      <c r="AQ32" s="1066"/>
      <c r="AR32" s="1066"/>
      <c r="AS32" s="1066"/>
      <c r="AT32" s="1066"/>
      <c r="AU32" s="1066">
        <v>1744</v>
      </c>
      <c r="AV32" s="1066"/>
      <c r="AW32" s="1066"/>
      <c r="AX32" s="1066"/>
      <c r="AY32" s="1066"/>
      <c r="AZ32" s="1137" t="s">
        <v>585</v>
      </c>
      <c r="BA32" s="1137"/>
      <c r="BB32" s="1137"/>
      <c r="BC32" s="1137"/>
      <c r="BD32" s="1137"/>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413</v>
      </c>
      <c r="C33" s="1133"/>
      <c r="D33" s="1133"/>
      <c r="E33" s="1133"/>
      <c r="F33" s="1133"/>
      <c r="G33" s="1133"/>
      <c r="H33" s="1133"/>
      <c r="I33" s="1133"/>
      <c r="J33" s="1133"/>
      <c r="K33" s="1133"/>
      <c r="L33" s="1133"/>
      <c r="M33" s="1133"/>
      <c r="N33" s="1133"/>
      <c r="O33" s="1133"/>
      <c r="P33" s="1134"/>
      <c r="Q33" s="1138">
        <v>4704</v>
      </c>
      <c r="R33" s="1139"/>
      <c r="S33" s="1139"/>
      <c r="T33" s="1139"/>
      <c r="U33" s="1139"/>
      <c r="V33" s="1139">
        <v>4569</v>
      </c>
      <c r="W33" s="1139"/>
      <c r="X33" s="1139"/>
      <c r="Y33" s="1139"/>
      <c r="Z33" s="1139"/>
      <c r="AA33" s="1139">
        <v>135</v>
      </c>
      <c r="AB33" s="1139"/>
      <c r="AC33" s="1139"/>
      <c r="AD33" s="1139"/>
      <c r="AE33" s="1140"/>
      <c r="AF33" s="1114">
        <v>2856</v>
      </c>
      <c r="AG33" s="1115"/>
      <c r="AH33" s="1115"/>
      <c r="AI33" s="1115"/>
      <c r="AJ33" s="1116"/>
      <c r="AK33" s="1075">
        <v>1596</v>
      </c>
      <c r="AL33" s="1066"/>
      <c r="AM33" s="1066"/>
      <c r="AN33" s="1066"/>
      <c r="AO33" s="1066"/>
      <c r="AP33" s="1066">
        <v>32591</v>
      </c>
      <c r="AQ33" s="1066"/>
      <c r="AR33" s="1066"/>
      <c r="AS33" s="1066"/>
      <c r="AT33" s="1066"/>
      <c r="AU33" s="1066">
        <v>23009</v>
      </c>
      <c r="AV33" s="1066"/>
      <c r="AW33" s="1066"/>
      <c r="AX33" s="1066"/>
      <c r="AY33" s="1066"/>
      <c r="AZ33" s="1137" t="s">
        <v>585</v>
      </c>
      <c r="BA33" s="1137"/>
      <c r="BB33" s="1137"/>
      <c r="BC33" s="1137"/>
      <c r="BD33" s="1137"/>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414</v>
      </c>
      <c r="C34" s="1133"/>
      <c r="D34" s="1133"/>
      <c r="E34" s="1133"/>
      <c r="F34" s="1133"/>
      <c r="G34" s="1133"/>
      <c r="H34" s="1133"/>
      <c r="I34" s="1133"/>
      <c r="J34" s="1133"/>
      <c r="K34" s="1133"/>
      <c r="L34" s="1133"/>
      <c r="M34" s="1133"/>
      <c r="N34" s="1133"/>
      <c r="O34" s="1133"/>
      <c r="P34" s="1134"/>
      <c r="Q34" s="1138">
        <v>34</v>
      </c>
      <c r="R34" s="1139"/>
      <c r="S34" s="1139"/>
      <c r="T34" s="1139"/>
      <c r="U34" s="1139"/>
      <c r="V34" s="1139">
        <v>34</v>
      </c>
      <c r="W34" s="1139"/>
      <c r="X34" s="1139"/>
      <c r="Y34" s="1139"/>
      <c r="Z34" s="1139"/>
      <c r="AA34" s="1139">
        <v>0</v>
      </c>
      <c r="AB34" s="1139"/>
      <c r="AC34" s="1139"/>
      <c r="AD34" s="1139"/>
      <c r="AE34" s="1140"/>
      <c r="AF34" s="1114" t="s">
        <v>128</v>
      </c>
      <c r="AG34" s="1115"/>
      <c r="AH34" s="1115"/>
      <c r="AI34" s="1115"/>
      <c r="AJ34" s="1116"/>
      <c r="AK34" s="1075">
        <v>30</v>
      </c>
      <c r="AL34" s="1066"/>
      <c r="AM34" s="1066"/>
      <c r="AN34" s="1066"/>
      <c r="AO34" s="1066"/>
      <c r="AP34" s="1066">
        <v>176</v>
      </c>
      <c r="AQ34" s="1066"/>
      <c r="AR34" s="1066"/>
      <c r="AS34" s="1066"/>
      <c r="AT34" s="1066"/>
      <c r="AU34" s="1066">
        <v>176</v>
      </c>
      <c r="AV34" s="1066"/>
      <c r="AW34" s="1066"/>
      <c r="AX34" s="1066"/>
      <c r="AY34" s="1066"/>
      <c r="AZ34" s="1137" t="s">
        <v>585</v>
      </c>
      <c r="BA34" s="1137"/>
      <c r="BB34" s="1137"/>
      <c r="BC34" s="1137"/>
      <c r="BD34" s="1137"/>
      <c r="BE34" s="1127" t="s">
        <v>415</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416</v>
      </c>
      <c r="C35" s="1133"/>
      <c r="D35" s="1133"/>
      <c r="E35" s="1133"/>
      <c r="F35" s="1133"/>
      <c r="G35" s="1133"/>
      <c r="H35" s="1133"/>
      <c r="I35" s="1133"/>
      <c r="J35" s="1133"/>
      <c r="K35" s="1133"/>
      <c r="L35" s="1133"/>
      <c r="M35" s="1133"/>
      <c r="N35" s="1133"/>
      <c r="O35" s="1133"/>
      <c r="P35" s="1134"/>
      <c r="Q35" s="1138">
        <v>48</v>
      </c>
      <c r="R35" s="1139"/>
      <c r="S35" s="1139"/>
      <c r="T35" s="1139"/>
      <c r="U35" s="1139"/>
      <c r="V35" s="1139">
        <v>33</v>
      </c>
      <c r="W35" s="1139"/>
      <c r="X35" s="1139"/>
      <c r="Y35" s="1139"/>
      <c r="Z35" s="1139"/>
      <c r="AA35" s="1139">
        <v>15</v>
      </c>
      <c r="AB35" s="1139"/>
      <c r="AC35" s="1139"/>
      <c r="AD35" s="1139"/>
      <c r="AE35" s="1140"/>
      <c r="AF35" s="1114">
        <v>15</v>
      </c>
      <c r="AG35" s="1115"/>
      <c r="AH35" s="1115"/>
      <c r="AI35" s="1115"/>
      <c r="AJ35" s="1116"/>
      <c r="AK35" s="1075" t="s">
        <v>585</v>
      </c>
      <c r="AL35" s="1066"/>
      <c r="AM35" s="1066"/>
      <c r="AN35" s="1066"/>
      <c r="AO35" s="1066"/>
      <c r="AP35" s="1066" t="s">
        <v>585</v>
      </c>
      <c r="AQ35" s="1066"/>
      <c r="AR35" s="1066"/>
      <c r="AS35" s="1066"/>
      <c r="AT35" s="1066"/>
      <c r="AU35" s="1066" t="s">
        <v>585</v>
      </c>
      <c r="AV35" s="1066"/>
      <c r="AW35" s="1066"/>
      <c r="AX35" s="1066"/>
      <c r="AY35" s="1066"/>
      <c r="AZ35" s="1137" t="s">
        <v>585</v>
      </c>
      <c r="BA35" s="1137"/>
      <c r="BB35" s="1137"/>
      <c r="BC35" s="1137"/>
      <c r="BD35" s="1137"/>
      <c r="BE35" s="1127" t="s">
        <v>415</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t="s">
        <v>417</v>
      </c>
      <c r="C36" s="1133"/>
      <c r="D36" s="1133"/>
      <c r="E36" s="1133"/>
      <c r="F36" s="1133"/>
      <c r="G36" s="1133"/>
      <c r="H36" s="1133"/>
      <c r="I36" s="1133"/>
      <c r="J36" s="1133"/>
      <c r="K36" s="1133"/>
      <c r="L36" s="1133"/>
      <c r="M36" s="1133"/>
      <c r="N36" s="1133"/>
      <c r="O36" s="1133"/>
      <c r="P36" s="1134"/>
      <c r="Q36" s="1138">
        <v>1152</v>
      </c>
      <c r="R36" s="1139"/>
      <c r="S36" s="1139"/>
      <c r="T36" s="1139"/>
      <c r="U36" s="1139"/>
      <c r="V36" s="1139">
        <v>1152</v>
      </c>
      <c r="W36" s="1139"/>
      <c r="X36" s="1139"/>
      <c r="Y36" s="1139"/>
      <c r="Z36" s="1139"/>
      <c r="AA36" s="1139">
        <v>0</v>
      </c>
      <c r="AB36" s="1139"/>
      <c r="AC36" s="1139"/>
      <c r="AD36" s="1139"/>
      <c r="AE36" s="1140"/>
      <c r="AF36" s="1114">
        <v>368</v>
      </c>
      <c r="AG36" s="1115"/>
      <c r="AH36" s="1115"/>
      <c r="AI36" s="1115"/>
      <c r="AJ36" s="1116"/>
      <c r="AK36" s="1075">
        <v>691</v>
      </c>
      <c r="AL36" s="1066"/>
      <c r="AM36" s="1066"/>
      <c r="AN36" s="1066"/>
      <c r="AO36" s="1066"/>
      <c r="AP36" s="1066">
        <v>1256</v>
      </c>
      <c r="AQ36" s="1066"/>
      <c r="AR36" s="1066"/>
      <c r="AS36" s="1066"/>
      <c r="AT36" s="1066"/>
      <c r="AU36" s="1066">
        <v>904</v>
      </c>
      <c r="AV36" s="1066"/>
      <c r="AW36" s="1066"/>
      <c r="AX36" s="1066"/>
      <c r="AY36" s="1066"/>
      <c r="AZ36" s="1137" t="s">
        <v>585</v>
      </c>
      <c r="BA36" s="1137"/>
      <c r="BB36" s="1137"/>
      <c r="BC36" s="1137"/>
      <c r="BD36" s="1137"/>
      <c r="BE36" s="1127" t="s">
        <v>415</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t="s">
        <v>418</v>
      </c>
      <c r="C37" s="1133"/>
      <c r="D37" s="1133"/>
      <c r="E37" s="1133"/>
      <c r="F37" s="1133"/>
      <c r="G37" s="1133"/>
      <c r="H37" s="1133"/>
      <c r="I37" s="1133"/>
      <c r="J37" s="1133"/>
      <c r="K37" s="1133"/>
      <c r="L37" s="1133"/>
      <c r="M37" s="1133"/>
      <c r="N37" s="1133"/>
      <c r="O37" s="1133"/>
      <c r="P37" s="1134"/>
      <c r="Q37" s="1138">
        <v>463</v>
      </c>
      <c r="R37" s="1139"/>
      <c r="S37" s="1139"/>
      <c r="T37" s="1139"/>
      <c r="U37" s="1139"/>
      <c r="V37" s="1139">
        <v>438</v>
      </c>
      <c r="W37" s="1139"/>
      <c r="X37" s="1139"/>
      <c r="Y37" s="1139"/>
      <c r="Z37" s="1139"/>
      <c r="AA37" s="1139">
        <v>24</v>
      </c>
      <c r="AB37" s="1139"/>
      <c r="AC37" s="1139"/>
      <c r="AD37" s="1139"/>
      <c r="AE37" s="1140"/>
      <c r="AF37" s="1114">
        <v>24</v>
      </c>
      <c r="AG37" s="1115"/>
      <c r="AH37" s="1115"/>
      <c r="AI37" s="1115"/>
      <c r="AJ37" s="1116"/>
      <c r="AK37" s="1075">
        <v>6</v>
      </c>
      <c r="AL37" s="1066"/>
      <c r="AM37" s="1066"/>
      <c r="AN37" s="1066"/>
      <c r="AO37" s="1066"/>
      <c r="AP37" s="1066">
        <v>1009</v>
      </c>
      <c r="AQ37" s="1066"/>
      <c r="AR37" s="1066"/>
      <c r="AS37" s="1066"/>
      <c r="AT37" s="1066"/>
      <c r="AU37" s="1066">
        <v>197</v>
      </c>
      <c r="AV37" s="1066"/>
      <c r="AW37" s="1066"/>
      <c r="AX37" s="1066"/>
      <c r="AY37" s="1066"/>
      <c r="AZ37" s="1137" t="s">
        <v>585</v>
      </c>
      <c r="BA37" s="1137"/>
      <c r="BB37" s="1137"/>
      <c r="BC37" s="1137"/>
      <c r="BD37" s="1137"/>
      <c r="BE37" s="1127" t="s">
        <v>415</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t="s">
        <v>419</v>
      </c>
      <c r="C38" s="1133"/>
      <c r="D38" s="1133"/>
      <c r="E38" s="1133"/>
      <c r="F38" s="1133"/>
      <c r="G38" s="1133"/>
      <c r="H38" s="1133"/>
      <c r="I38" s="1133"/>
      <c r="J38" s="1133"/>
      <c r="K38" s="1133"/>
      <c r="L38" s="1133"/>
      <c r="M38" s="1133"/>
      <c r="N38" s="1133"/>
      <c r="O38" s="1133"/>
      <c r="P38" s="1134"/>
      <c r="Q38" s="1138">
        <v>53</v>
      </c>
      <c r="R38" s="1139"/>
      <c r="S38" s="1139"/>
      <c r="T38" s="1139"/>
      <c r="U38" s="1139"/>
      <c r="V38" s="1139">
        <v>53</v>
      </c>
      <c r="W38" s="1139"/>
      <c r="X38" s="1139"/>
      <c r="Y38" s="1139"/>
      <c r="Z38" s="1139"/>
      <c r="AA38" s="1139">
        <v>0</v>
      </c>
      <c r="AB38" s="1139"/>
      <c r="AC38" s="1139"/>
      <c r="AD38" s="1139"/>
      <c r="AE38" s="1140"/>
      <c r="AF38" s="1114" t="s">
        <v>128</v>
      </c>
      <c r="AG38" s="1115"/>
      <c r="AH38" s="1115"/>
      <c r="AI38" s="1115"/>
      <c r="AJ38" s="1116"/>
      <c r="AK38" s="1075">
        <v>53</v>
      </c>
      <c r="AL38" s="1066"/>
      <c r="AM38" s="1066"/>
      <c r="AN38" s="1066"/>
      <c r="AO38" s="1066"/>
      <c r="AP38" s="1066">
        <v>1561</v>
      </c>
      <c r="AQ38" s="1066"/>
      <c r="AR38" s="1066"/>
      <c r="AS38" s="1066"/>
      <c r="AT38" s="1066"/>
      <c r="AU38" s="1066" t="s">
        <v>585</v>
      </c>
      <c r="AV38" s="1066"/>
      <c r="AW38" s="1066"/>
      <c r="AX38" s="1066"/>
      <c r="AY38" s="1066"/>
      <c r="AZ38" s="1137" t="s">
        <v>585</v>
      </c>
      <c r="BA38" s="1137"/>
      <c r="BB38" s="1137"/>
      <c r="BC38" s="1137"/>
      <c r="BD38" s="1137"/>
      <c r="BE38" s="1127" t="s">
        <v>415</v>
      </c>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t="s">
        <v>420</v>
      </c>
      <c r="C39" s="1133"/>
      <c r="D39" s="1133"/>
      <c r="E39" s="1133"/>
      <c r="F39" s="1133"/>
      <c r="G39" s="1133"/>
      <c r="H39" s="1133"/>
      <c r="I39" s="1133"/>
      <c r="J39" s="1133"/>
      <c r="K39" s="1133"/>
      <c r="L39" s="1133"/>
      <c r="M39" s="1133"/>
      <c r="N39" s="1133"/>
      <c r="O39" s="1133"/>
      <c r="P39" s="1134"/>
      <c r="Q39" s="1138">
        <v>137</v>
      </c>
      <c r="R39" s="1139"/>
      <c r="S39" s="1139"/>
      <c r="T39" s="1139"/>
      <c r="U39" s="1139"/>
      <c r="V39" s="1139">
        <v>137</v>
      </c>
      <c r="W39" s="1139"/>
      <c r="X39" s="1139"/>
      <c r="Y39" s="1139"/>
      <c r="Z39" s="1139"/>
      <c r="AA39" s="1139">
        <v>0</v>
      </c>
      <c r="AB39" s="1139"/>
      <c r="AC39" s="1139"/>
      <c r="AD39" s="1139"/>
      <c r="AE39" s="1140"/>
      <c r="AF39" s="1114" t="s">
        <v>128</v>
      </c>
      <c r="AG39" s="1115"/>
      <c r="AH39" s="1115"/>
      <c r="AI39" s="1115"/>
      <c r="AJ39" s="1116"/>
      <c r="AK39" s="1075">
        <v>27</v>
      </c>
      <c r="AL39" s="1066"/>
      <c r="AM39" s="1066"/>
      <c r="AN39" s="1066"/>
      <c r="AO39" s="1066"/>
      <c r="AP39" s="1066">
        <v>329</v>
      </c>
      <c r="AQ39" s="1066"/>
      <c r="AR39" s="1066"/>
      <c r="AS39" s="1066"/>
      <c r="AT39" s="1066"/>
      <c r="AU39" s="1066" t="s">
        <v>585</v>
      </c>
      <c r="AV39" s="1066"/>
      <c r="AW39" s="1066"/>
      <c r="AX39" s="1066"/>
      <c r="AY39" s="1066"/>
      <c r="AZ39" s="1137" t="s">
        <v>585</v>
      </c>
      <c r="BA39" s="1137"/>
      <c r="BB39" s="1137"/>
      <c r="BC39" s="1137"/>
      <c r="BD39" s="1137"/>
      <c r="BE39" s="1127" t="s">
        <v>415</v>
      </c>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395</v>
      </c>
      <c r="B63" s="1039" t="s">
        <v>422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8896</v>
      </c>
      <c r="AG63" s="1054"/>
      <c r="AH63" s="1054"/>
      <c r="AI63" s="1054"/>
      <c r="AJ63" s="1125"/>
      <c r="AK63" s="1126"/>
      <c r="AL63" s="1058"/>
      <c r="AM63" s="1058"/>
      <c r="AN63" s="1058"/>
      <c r="AO63" s="1058"/>
      <c r="AP63" s="1054">
        <v>65044</v>
      </c>
      <c r="AQ63" s="1054"/>
      <c r="AR63" s="1054"/>
      <c r="AS63" s="1054"/>
      <c r="AT63" s="1054"/>
      <c r="AU63" s="1054">
        <v>26030</v>
      </c>
      <c r="AV63" s="1054"/>
      <c r="AW63" s="1054"/>
      <c r="AX63" s="1054"/>
      <c r="AY63" s="1054"/>
      <c r="AZ63" s="1120"/>
      <c r="BA63" s="1120"/>
      <c r="BB63" s="1120"/>
      <c r="BC63" s="1120"/>
      <c r="BD63" s="1120"/>
      <c r="BE63" s="1055"/>
      <c r="BF63" s="1055"/>
      <c r="BG63" s="1055"/>
      <c r="BH63" s="1055"/>
      <c r="BI63" s="1056"/>
      <c r="BJ63" s="1121" t="s">
        <v>128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424</v>
      </c>
      <c r="B66" s="1091"/>
      <c r="C66" s="1091"/>
      <c r="D66" s="1091"/>
      <c r="E66" s="1091"/>
      <c r="F66" s="1091"/>
      <c r="G66" s="1091"/>
      <c r="H66" s="1091"/>
      <c r="I66" s="1091"/>
      <c r="J66" s="1091"/>
      <c r="K66" s="1091"/>
      <c r="L66" s="1091"/>
      <c r="M66" s="1091"/>
      <c r="N66" s="1091"/>
      <c r="O66" s="1091"/>
      <c r="P66" s="1092"/>
      <c r="Q66" s="1096" t="s">
        <v>399</v>
      </c>
      <c r="R66" s="1097"/>
      <c r="S66" s="1097"/>
      <c r="T66" s="1097"/>
      <c r="U66" s="1098"/>
      <c r="V66" s="1096" t="s">
        <v>400</v>
      </c>
      <c r="W66" s="1097"/>
      <c r="X66" s="1097"/>
      <c r="Y66" s="1097"/>
      <c r="Z66" s="1098"/>
      <c r="AA66" s="1096" t="s">
        <v>425</v>
      </c>
      <c r="AB66" s="1097"/>
      <c r="AC66" s="1097"/>
      <c r="AD66" s="1097"/>
      <c r="AE66" s="1098"/>
      <c r="AF66" s="1102" t="s">
        <v>426</v>
      </c>
      <c r="AG66" s="1103"/>
      <c r="AH66" s="1103"/>
      <c r="AI66" s="1103"/>
      <c r="AJ66" s="1104"/>
      <c r="AK66" s="1096" t="s">
        <v>403</v>
      </c>
      <c r="AL66" s="1091"/>
      <c r="AM66" s="1091"/>
      <c r="AN66" s="1091"/>
      <c r="AO66" s="1092"/>
      <c r="AP66" s="1096" t="s">
        <v>427</v>
      </c>
      <c r="AQ66" s="1097"/>
      <c r="AR66" s="1097"/>
      <c r="AS66" s="1097"/>
      <c r="AT66" s="1098"/>
      <c r="AU66" s="1096" t="s">
        <v>428</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586</v>
      </c>
      <c r="C68" s="1081"/>
      <c r="D68" s="1081"/>
      <c r="E68" s="1081"/>
      <c r="F68" s="1081"/>
      <c r="G68" s="1081"/>
      <c r="H68" s="1081"/>
      <c r="I68" s="1081"/>
      <c r="J68" s="1081"/>
      <c r="K68" s="1081"/>
      <c r="L68" s="1081"/>
      <c r="M68" s="1081"/>
      <c r="N68" s="1081"/>
      <c r="O68" s="1081"/>
      <c r="P68" s="1082"/>
      <c r="Q68" s="1083">
        <v>311</v>
      </c>
      <c r="R68" s="1077"/>
      <c r="S68" s="1077"/>
      <c r="T68" s="1077"/>
      <c r="U68" s="1077"/>
      <c r="V68" s="1077">
        <v>292</v>
      </c>
      <c r="W68" s="1077"/>
      <c r="X68" s="1077"/>
      <c r="Y68" s="1077"/>
      <c r="Z68" s="1077"/>
      <c r="AA68" s="1077">
        <v>19</v>
      </c>
      <c r="AB68" s="1077"/>
      <c r="AC68" s="1077"/>
      <c r="AD68" s="1077"/>
      <c r="AE68" s="1077"/>
      <c r="AF68" s="1077">
        <v>19</v>
      </c>
      <c r="AG68" s="1077"/>
      <c r="AH68" s="1077"/>
      <c r="AI68" s="1077"/>
      <c r="AJ68" s="1077"/>
      <c r="AK68" s="1077">
        <v>21</v>
      </c>
      <c r="AL68" s="1077"/>
      <c r="AM68" s="1077"/>
      <c r="AN68" s="1077"/>
      <c r="AO68" s="1077"/>
      <c r="AP68" s="1077">
        <v>0</v>
      </c>
      <c r="AQ68" s="1077"/>
      <c r="AR68" s="1077"/>
      <c r="AS68" s="1077"/>
      <c r="AT68" s="1077"/>
      <c r="AU68" s="1077">
        <v>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587</v>
      </c>
      <c r="C69" s="1070"/>
      <c r="D69" s="1070"/>
      <c r="E69" s="1070"/>
      <c r="F69" s="1070"/>
      <c r="G69" s="1070"/>
      <c r="H69" s="1070"/>
      <c r="I69" s="1070"/>
      <c r="J69" s="1070"/>
      <c r="K69" s="1070"/>
      <c r="L69" s="1070"/>
      <c r="M69" s="1070"/>
      <c r="N69" s="1070"/>
      <c r="O69" s="1070"/>
      <c r="P69" s="1071"/>
      <c r="Q69" s="1072">
        <v>229800</v>
      </c>
      <c r="R69" s="1066"/>
      <c r="S69" s="1066"/>
      <c r="T69" s="1066"/>
      <c r="U69" s="1066"/>
      <c r="V69" s="1066">
        <v>217808</v>
      </c>
      <c r="W69" s="1066"/>
      <c r="X69" s="1066"/>
      <c r="Y69" s="1066"/>
      <c r="Z69" s="1066"/>
      <c r="AA69" s="1066">
        <v>11992</v>
      </c>
      <c r="AB69" s="1066"/>
      <c r="AC69" s="1066"/>
      <c r="AD69" s="1066"/>
      <c r="AE69" s="1066"/>
      <c r="AF69" s="1066">
        <v>11992</v>
      </c>
      <c r="AG69" s="1066"/>
      <c r="AH69" s="1066"/>
      <c r="AI69" s="1066"/>
      <c r="AJ69" s="1066"/>
      <c r="AK69" s="1066">
        <v>83</v>
      </c>
      <c r="AL69" s="1066"/>
      <c r="AM69" s="1066"/>
      <c r="AN69" s="1066"/>
      <c r="AO69" s="1066"/>
      <c r="AP69" s="1066">
        <v>0</v>
      </c>
      <c r="AQ69" s="1066"/>
      <c r="AR69" s="1066"/>
      <c r="AS69" s="1066"/>
      <c r="AT69" s="1066"/>
      <c r="AU69" s="1066">
        <v>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588</v>
      </c>
      <c r="C70" s="1070"/>
      <c r="D70" s="1070"/>
      <c r="E70" s="1070"/>
      <c r="F70" s="1070"/>
      <c r="G70" s="1070"/>
      <c r="H70" s="1070"/>
      <c r="I70" s="1070"/>
      <c r="J70" s="1070"/>
      <c r="K70" s="1070"/>
      <c r="L70" s="1070"/>
      <c r="M70" s="1070"/>
      <c r="N70" s="1070"/>
      <c r="O70" s="1070"/>
      <c r="P70" s="1071"/>
      <c r="Q70" s="1072">
        <v>11670</v>
      </c>
      <c r="R70" s="1066"/>
      <c r="S70" s="1066"/>
      <c r="T70" s="1066"/>
      <c r="U70" s="1066"/>
      <c r="V70" s="1066">
        <v>11387</v>
      </c>
      <c r="W70" s="1066"/>
      <c r="X70" s="1066"/>
      <c r="Y70" s="1066"/>
      <c r="Z70" s="1066"/>
      <c r="AA70" s="1066">
        <v>282</v>
      </c>
      <c r="AB70" s="1066"/>
      <c r="AC70" s="1066"/>
      <c r="AD70" s="1066"/>
      <c r="AE70" s="1066"/>
      <c r="AF70" s="1066">
        <v>282</v>
      </c>
      <c r="AG70" s="1066"/>
      <c r="AH70" s="1066"/>
      <c r="AI70" s="1066"/>
      <c r="AJ70" s="1066"/>
      <c r="AK70" s="1066">
        <v>5893</v>
      </c>
      <c r="AL70" s="1066"/>
      <c r="AM70" s="1066"/>
      <c r="AN70" s="1066"/>
      <c r="AO70" s="1066"/>
      <c r="AP70" s="1066">
        <v>0</v>
      </c>
      <c r="AQ70" s="1066"/>
      <c r="AR70" s="1066"/>
      <c r="AS70" s="1066"/>
      <c r="AT70" s="1066"/>
      <c r="AU70" s="1066">
        <v>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589</v>
      </c>
      <c r="C71" s="1070"/>
      <c r="D71" s="1070"/>
      <c r="E71" s="1070"/>
      <c r="F71" s="1070"/>
      <c r="G71" s="1070"/>
      <c r="H71" s="1070"/>
      <c r="I71" s="1070"/>
      <c r="J71" s="1070"/>
      <c r="K71" s="1070"/>
      <c r="L71" s="1070"/>
      <c r="M71" s="1070"/>
      <c r="N71" s="1070"/>
      <c r="O71" s="1070"/>
      <c r="P71" s="1071"/>
      <c r="Q71" s="1072">
        <v>52</v>
      </c>
      <c r="R71" s="1066"/>
      <c r="S71" s="1066"/>
      <c r="T71" s="1066"/>
      <c r="U71" s="1066"/>
      <c r="V71" s="1066">
        <v>45</v>
      </c>
      <c r="W71" s="1066"/>
      <c r="X71" s="1066"/>
      <c r="Y71" s="1066"/>
      <c r="Z71" s="1066"/>
      <c r="AA71" s="1066">
        <v>7</v>
      </c>
      <c r="AB71" s="1066"/>
      <c r="AC71" s="1066"/>
      <c r="AD71" s="1066"/>
      <c r="AE71" s="1066"/>
      <c r="AF71" s="1066">
        <v>7</v>
      </c>
      <c r="AG71" s="1066"/>
      <c r="AH71" s="1066"/>
      <c r="AI71" s="1066"/>
      <c r="AJ71" s="1066"/>
      <c r="AK71" s="1066">
        <v>0</v>
      </c>
      <c r="AL71" s="1066"/>
      <c r="AM71" s="1066"/>
      <c r="AN71" s="1066"/>
      <c r="AO71" s="1066"/>
      <c r="AP71" s="1066">
        <v>0</v>
      </c>
      <c r="AQ71" s="1066"/>
      <c r="AR71" s="1066"/>
      <c r="AS71" s="1066"/>
      <c r="AT71" s="1066"/>
      <c r="AU71" s="1066">
        <v>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590</v>
      </c>
      <c r="C72" s="1070"/>
      <c r="D72" s="1070"/>
      <c r="E72" s="1070"/>
      <c r="F72" s="1070"/>
      <c r="G72" s="1070"/>
      <c r="H72" s="1070"/>
      <c r="I72" s="1070"/>
      <c r="J72" s="1070"/>
      <c r="K72" s="1070"/>
      <c r="L72" s="1070"/>
      <c r="M72" s="1070"/>
      <c r="N72" s="1070"/>
      <c r="O72" s="1070"/>
      <c r="P72" s="1071"/>
      <c r="Q72" s="1072">
        <v>10</v>
      </c>
      <c r="R72" s="1066"/>
      <c r="S72" s="1066"/>
      <c r="T72" s="1066"/>
      <c r="U72" s="1066"/>
      <c r="V72" s="1066">
        <v>7</v>
      </c>
      <c r="W72" s="1066"/>
      <c r="X72" s="1066"/>
      <c r="Y72" s="1066"/>
      <c r="Z72" s="1066"/>
      <c r="AA72" s="1066">
        <v>3</v>
      </c>
      <c r="AB72" s="1066"/>
      <c r="AC72" s="1066"/>
      <c r="AD72" s="1066"/>
      <c r="AE72" s="1066"/>
      <c r="AF72" s="1066">
        <v>3</v>
      </c>
      <c r="AG72" s="1066"/>
      <c r="AH72" s="1066"/>
      <c r="AI72" s="1066"/>
      <c r="AJ72" s="1066"/>
      <c r="AK72" s="1066">
        <v>0</v>
      </c>
      <c r="AL72" s="1066"/>
      <c r="AM72" s="1066"/>
      <c r="AN72" s="1066"/>
      <c r="AO72" s="1066"/>
      <c r="AP72" s="1066">
        <v>0</v>
      </c>
      <c r="AQ72" s="1066"/>
      <c r="AR72" s="1066"/>
      <c r="AS72" s="1066"/>
      <c r="AT72" s="1066"/>
      <c r="AU72" s="1066">
        <v>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591</v>
      </c>
      <c r="C73" s="1070"/>
      <c r="D73" s="1070"/>
      <c r="E73" s="1070"/>
      <c r="F73" s="1070"/>
      <c r="G73" s="1070"/>
      <c r="H73" s="1070"/>
      <c r="I73" s="1070"/>
      <c r="J73" s="1070"/>
      <c r="K73" s="1070"/>
      <c r="L73" s="1070"/>
      <c r="M73" s="1070"/>
      <c r="N73" s="1070"/>
      <c r="O73" s="1070"/>
      <c r="P73" s="1071"/>
      <c r="Q73" s="1072">
        <v>2</v>
      </c>
      <c r="R73" s="1066"/>
      <c r="S73" s="1066"/>
      <c r="T73" s="1066"/>
      <c r="U73" s="1066"/>
      <c r="V73" s="1066">
        <v>0</v>
      </c>
      <c r="W73" s="1066"/>
      <c r="X73" s="1066"/>
      <c r="Y73" s="1066"/>
      <c r="Z73" s="1066"/>
      <c r="AA73" s="1066">
        <v>2</v>
      </c>
      <c r="AB73" s="1066"/>
      <c r="AC73" s="1066"/>
      <c r="AD73" s="1066"/>
      <c r="AE73" s="1066"/>
      <c r="AF73" s="1066">
        <v>2</v>
      </c>
      <c r="AG73" s="1066"/>
      <c r="AH73" s="1066"/>
      <c r="AI73" s="1066"/>
      <c r="AJ73" s="1066"/>
      <c r="AK73" s="1066">
        <v>0</v>
      </c>
      <c r="AL73" s="1066"/>
      <c r="AM73" s="1066"/>
      <c r="AN73" s="1066"/>
      <c r="AO73" s="1066"/>
      <c r="AP73" s="1066">
        <v>0</v>
      </c>
      <c r="AQ73" s="1066"/>
      <c r="AR73" s="1066"/>
      <c r="AS73" s="1066"/>
      <c r="AT73" s="1066"/>
      <c r="AU73" s="1066">
        <v>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592</v>
      </c>
      <c r="C74" s="1070"/>
      <c r="D74" s="1070"/>
      <c r="E74" s="1070"/>
      <c r="F74" s="1070"/>
      <c r="G74" s="1070"/>
      <c r="H74" s="1070"/>
      <c r="I74" s="1070"/>
      <c r="J74" s="1070"/>
      <c r="K74" s="1070"/>
      <c r="L74" s="1070"/>
      <c r="M74" s="1070"/>
      <c r="N74" s="1070"/>
      <c r="O74" s="1070"/>
      <c r="P74" s="1071"/>
      <c r="Q74" s="1072">
        <v>5</v>
      </c>
      <c r="R74" s="1066"/>
      <c r="S74" s="1066"/>
      <c r="T74" s="1066"/>
      <c r="U74" s="1066"/>
      <c r="V74" s="1066">
        <v>2</v>
      </c>
      <c r="W74" s="1066"/>
      <c r="X74" s="1066"/>
      <c r="Y74" s="1066"/>
      <c r="Z74" s="1066"/>
      <c r="AA74" s="1066">
        <v>3</v>
      </c>
      <c r="AB74" s="1066"/>
      <c r="AC74" s="1066"/>
      <c r="AD74" s="1066"/>
      <c r="AE74" s="1066"/>
      <c r="AF74" s="1066">
        <v>3</v>
      </c>
      <c r="AG74" s="1066"/>
      <c r="AH74" s="1066"/>
      <c r="AI74" s="1066"/>
      <c r="AJ74" s="1066"/>
      <c r="AK74" s="1066">
        <v>0</v>
      </c>
      <c r="AL74" s="1066"/>
      <c r="AM74" s="1066"/>
      <c r="AN74" s="1066"/>
      <c r="AO74" s="1066"/>
      <c r="AP74" s="1066">
        <v>0</v>
      </c>
      <c r="AQ74" s="1066"/>
      <c r="AR74" s="1066"/>
      <c r="AS74" s="1066"/>
      <c r="AT74" s="1066"/>
      <c r="AU74" s="1066">
        <v>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593</v>
      </c>
      <c r="C75" s="1070"/>
      <c r="D75" s="1070"/>
      <c r="E75" s="1070"/>
      <c r="F75" s="1070"/>
      <c r="G75" s="1070"/>
      <c r="H75" s="1070"/>
      <c r="I75" s="1070"/>
      <c r="J75" s="1070"/>
      <c r="K75" s="1070"/>
      <c r="L75" s="1070"/>
      <c r="M75" s="1070"/>
      <c r="N75" s="1070"/>
      <c r="O75" s="1070"/>
      <c r="P75" s="1071"/>
      <c r="Q75" s="1073">
        <v>37</v>
      </c>
      <c r="R75" s="1074"/>
      <c r="S75" s="1074"/>
      <c r="T75" s="1074"/>
      <c r="U75" s="1075"/>
      <c r="V75" s="1076">
        <v>31</v>
      </c>
      <c r="W75" s="1074"/>
      <c r="X75" s="1074"/>
      <c r="Y75" s="1074"/>
      <c r="Z75" s="1075"/>
      <c r="AA75" s="1076">
        <v>6</v>
      </c>
      <c r="AB75" s="1074"/>
      <c r="AC75" s="1074"/>
      <c r="AD75" s="1074"/>
      <c r="AE75" s="1075"/>
      <c r="AF75" s="1076">
        <v>6</v>
      </c>
      <c r="AG75" s="1074"/>
      <c r="AH75" s="1074"/>
      <c r="AI75" s="1074"/>
      <c r="AJ75" s="1075"/>
      <c r="AK75" s="1076">
        <v>6</v>
      </c>
      <c r="AL75" s="1074"/>
      <c r="AM75" s="1074"/>
      <c r="AN75" s="1074"/>
      <c r="AO75" s="1075"/>
      <c r="AP75" s="1066">
        <v>0</v>
      </c>
      <c r="AQ75" s="1066"/>
      <c r="AR75" s="1066"/>
      <c r="AS75" s="1066"/>
      <c r="AT75" s="1066"/>
      <c r="AU75" s="1066">
        <v>0</v>
      </c>
      <c r="AV75" s="1066"/>
      <c r="AW75" s="1066"/>
      <c r="AX75" s="1066"/>
      <c r="AY75" s="1066"/>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395</v>
      </c>
      <c r="B88" s="1039" t="s">
        <v>429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12314</v>
      </c>
      <c r="AG88" s="1054"/>
      <c r="AH88" s="1054"/>
      <c r="AI88" s="1054"/>
      <c r="AJ88" s="1054"/>
      <c r="AK88" s="1058"/>
      <c r="AL88" s="1058"/>
      <c r="AM88" s="1058"/>
      <c r="AN88" s="1058"/>
      <c r="AO88" s="1058"/>
      <c r="AP88" s="1054">
        <v>0</v>
      </c>
      <c r="AQ88" s="1054"/>
      <c r="AR88" s="1054"/>
      <c r="AS88" s="1054"/>
      <c r="AT88" s="1054"/>
      <c r="AU88" s="1054">
        <v>0</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430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5542</v>
      </c>
      <c r="CS102" s="1046"/>
      <c r="CT102" s="1046"/>
      <c r="CU102" s="1046"/>
      <c r="CV102" s="1047"/>
      <c r="CW102" s="1045">
        <v>1246</v>
      </c>
      <c r="CX102" s="1046"/>
      <c r="CY102" s="1046"/>
      <c r="CZ102" s="1046"/>
      <c r="DA102" s="1047"/>
      <c r="DB102" s="1045">
        <v>6099</v>
      </c>
      <c r="DC102" s="1046"/>
      <c r="DD102" s="1046"/>
      <c r="DE102" s="1046"/>
      <c r="DF102" s="1047"/>
      <c r="DG102" s="1045">
        <v>174</v>
      </c>
      <c r="DH102" s="1046"/>
      <c r="DI102" s="1046"/>
      <c r="DJ102" s="1046"/>
      <c r="DK102" s="1047"/>
      <c r="DL102" s="1045" t="s">
        <v>585</v>
      </c>
      <c r="DM102" s="1046"/>
      <c r="DN102" s="1046"/>
      <c r="DO102" s="1046"/>
      <c r="DP102" s="1047"/>
      <c r="DQ102" s="1045">
        <v>17</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438</v>
      </c>
      <c r="AB109" s="989"/>
      <c r="AC109" s="989"/>
      <c r="AD109" s="989"/>
      <c r="AE109" s="990"/>
      <c r="AF109" s="991" t="s">
        <v>439</v>
      </c>
      <c r="AG109" s="989"/>
      <c r="AH109" s="989"/>
      <c r="AI109" s="989"/>
      <c r="AJ109" s="990"/>
      <c r="AK109" s="991" t="s">
        <v>306</v>
      </c>
      <c r="AL109" s="989"/>
      <c r="AM109" s="989"/>
      <c r="AN109" s="989"/>
      <c r="AO109" s="990"/>
      <c r="AP109" s="991" t="s">
        <v>440</v>
      </c>
      <c r="AQ109" s="989"/>
      <c r="AR109" s="989"/>
      <c r="AS109" s="989"/>
      <c r="AT109" s="1020"/>
      <c r="AU109" s="988" t="s">
        <v>437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438</v>
      </c>
      <c r="BR109" s="989"/>
      <c r="BS109" s="989"/>
      <c r="BT109" s="989"/>
      <c r="BU109" s="990"/>
      <c r="BV109" s="991" t="s">
        <v>439</v>
      </c>
      <c r="BW109" s="989"/>
      <c r="BX109" s="989"/>
      <c r="BY109" s="989"/>
      <c r="BZ109" s="990"/>
      <c r="CA109" s="991" t="s">
        <v>306</v>
      </c>
      <c r="CB109" s="989"/>
      <c r="CC109" s="989"/>
      <c r="CD109" s="989"/>
      <c r="CE109" s="990"/>
      <c r="CF109" s="1027" t="s">
        <v>440</v>
      </c>
      <c r="CG109" s="1027"/>
      <c r="CH109" s="1027"/>
      <c r="CI109" s="1027"/>
      <c r="CJ109" s="1027"/>
      <c r="CK109" s="991" t="s">
        <v>441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438</v>
      </c>
      <c r="DH109" s="989"/>
      <c r="DI109" s="989"/>
      <c r="DJ109" s="989"/>
      <c r="DK109" s="990"/>
      <c r="DL109" s="991" t="s">
        <v>439</v>
      </c>
      <c r="DM109" s="989"/>
      <c r="DN109" s="989"/>
      <c r="DO109" s="989"/>
      <c r="DP109" s="990"/>
      <c r="DQ109" s="991" t="s">
        <v>306</v>
      </c>
      <c r="DR109" s="989"/>
      <c r="DS109" s="989"/>
      <c r="DT109" s="989"/>
      <c r="DU109" s="990"/>
      <c r="DV109" s="991" t="s">
        <v>440</v>
      </c>
      <c r="DW109" s="989"/>
      <c r="DX109" s="989"/>
      <c r="DY109" s="989"/>
      <c r="DZ109" s="1020"/>
    </row>
    <row r="110" spans="1:131" s="248" customFormat="1" ht="26.25" customHeight="1" x14ac:dyDescent="0.15">
      <c r="A110" s="891" t="s">
        <v>442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11909014</v>
      </c>
      <c r="AB110" s="982"/>
      <c r="AC110" s="982"/>
      <c r="AD110" s="982"/>
      <c r="AE110" s="983"/>
      <c r="AF110" s="984">
        <v>11368618</v>
      </c>
      <c r="AG110" s="982"/>
      <c r="AH110" s="982"/>
      <c r="AI110" s="982"/>
      <c r="AJ110" s="983"/>
      <c r="AK110" s="984">
        <v>11249768</v>
      </c>
      <c r="AL110" s="982"/>
      <c r="AM110" s="982"/>
      <c r="AN110" s="982"/>
      <c r="AO110" s="983"/>
      <c r="AP110" s="985">
        <v>21.8</v>
      </c>
      <c r="AQ110" s="986"/>
      <c r="AR110" s="986"/>
      <c r="AS110" s="986"/>
      <c r="AT110" s="987"/>
      <c r="AU110" s="1021" t="s">
        <v>72</v>
      </c>
      <c r="AV110" s="1022"/>
      <c r="AW110" s="1022"/>
      <c r="AX110" s="1022"/>
      <c r="AY110" s="1022"/>
      <c r="AZ110" s="947" t="s">
        <v>443</v>
      </c>
      <c r="BA110" s="892"/>
      <c r="BB110" s="892"/>
      <c r="BC110" s="892"/>
      <c r="BD110" s="892"/>
      <c r="BE110" s="892"/>
      <c r="BF110" s="892"/>
      <c r="BG110" s="892"/>
      <c r="BH110" s="892"/>
      <c r="BI110" s="892"/>
      <c r="BJ110" s="892"/>
      <c r="BK110" s="892"/>
      <c r="BL110" s="892"/>
      <c r="BM110" s="892"/>
      <c r="BN110" s="892"/>
      <c r="BO110" s="892"/>
      <c r="BP110" s="893"/>
      <c r="BQ110" s="948">
        <v>111467696</v>
      </c>
      <c r="BR110" s="929"/>
      <c r="BS110" s="929"/>
      <c r="BT110" s="929"/>
      <c r="BU110" s="929"/>
      <c r="BV110" s="929">
        <v>116644592</v>
      </c>
      <c r="BW110" s="929"/>
      <c r="BX110" s="929"/>
      <c r="BY110" s="929"/>
      <c r="BZ110" s="929"/>
      <c r="CA110" s="929">
        <v>114202513</v>
      </c>
      <c r="CB110" s="929"/>
      <c r="CC110" s="929"/>
      <c r="CD110" s="929"/>
      <c r="CE110" s="929"/>
      <c r="CF110" s="953">
        <v>221.5</v>
      </c>
      <c r="CG110" s="954"/>
      <c r="CH110" s="954"/>
      <c r="CI110" s="954"/>
      <c r="CJ110" s="954"/>
      <c r="CK110" s="1017" t="s">
        <v>444</v>
      </c>
      <c r="CL110" s="903"/>
      <c r="CM110" s="978" t="s">
        <v>445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128</v>
      </c>
      <c r="DH110" s="929"/>
      <c r="DI110" s="929"/>
      <c r="DJ110" s="929"/>
      <c r="DK110" s="929"/>
      <c r="DL110" s="929" t="s">
        <v>128</v>
      </c>
      <c r="DM110" s="929"/>
      <c r="DN110" s="929"/>
      <c r="DO110" s="929"/>
      <c r="DP110" s="929"/>
      <c r="DQ110" s="929">
        <v>1312127</v>
      </c>
      <c r="DR110" s="929"/>
      <c r="DS110" s="929"/>
      <c r="DT110" s="929"/>
      <c r="DU110" s="929"/>
      <c r="DV110" s="930">
        <v>2.5</v>
      </c>
      <c r="DW110" s="930"/>
      <c r="DX110" s="930"/>
      <c r="DY110" s="930"/>
      <c r="DZ110" s="931"/>
    </row>
    <row r="111" spans="1:131" s="248" customFormat="1" ht="26.25" customHeight="1" x14ac:dyDescent="0.15">
      <c r="A111" s="858" t="s">
        <v>446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447</v>
      </c>
      <c r="AG111" s="1010"/>
      <c r="AH111" s="1010"/>
      <c r="AI111" s="1010"/>
      <c r="AJ111" s="1011"/>
      <c r="AK111" s="1012" t="s">
        <v>128</v>
      </c>
      <c r="AL111" s="1010"/>
      <c r="AM111" s="1010"/>
      <c r="AN111" s="1010"/>
      <c r="AO111" s="1011"/>
      <c r="AP111" s="1013" t="s">
        <v>447</v>
      </c>
      <c r="AQ111" s="1014"/>
      <c r="AR111" s="1014"/>
      <c r="AS111" s="1014"/>
      <c r="AT111" s="1015"/>
      <c r="AU111" s="1023"/>
      <c r="AV111" s="1024"/>
      <c r="AW111" s="1024"/>
      <c r="AX111" s="1024"/>
      <c r="AY111" s="1024"/>
      <c r="AZ111" s="899" t="s">
        <v>448</v>
      </c>
      <c r="BA111" s="834"/>
      <c r="BB111" s="834"/>
      <c r="BC111" s="834"/>
      <c r="BD111" s="834"/>
      <c r="BE111" s="834"/>
      <c r="BF111" s="834"/>
      <c r="BG111" s="834"/>
      <c r="BH111" s="834"/>
      <c r="BI111" s="834"/>
      <c r="BJ111" s="834"/>
      <c r="BK111" s="834"/>
      <c r="BL111" s="834"/>
      <c r="BM111" s="834"/>
      <c r="BN111" s="834"/>
      <c r="BO111" s="834"/>
      <c r="BP111" s="835"/>
      <c r="BQ111" s="900" t="s">
        <v>128</v>
      </c>
      <c r="BR111" s="901"/>
      <c r="BS111" s="901"/>
      <c r="BT111" s="901"/>
      <c r="BU111" s="901"/>
      <c r="BV111" s="901" t="s">
        <v>128</v>
      </c>
      <c r="BW111" s="901"/>
      <c r="BX111" s="901"/>
      <c r="BY111" s="901"/>
      <c r="BZ111" s="901"/>
      <c r="CA111" s="901">
        <v>1312127</v>
      </c>
      <c r="CB111" s="901"/>
      <c r="CC111" s="901"/>
      <c r="CD111" s="901"/>
      <c r="CE111" s="901"/>
      <c r="CF111" s="962">
        <v>2.5</v>
      </c>
      <c r="CG111" s="963"/>
      <c r="CH111" s="963"/>
      <c r="CI111" s="963"/>
      <c r="CJ111" s="963"/>
      <c r="CK111" s="1018"/>
      <c r="CL111" s="905"/>
      <c r="CM111" s="908" t="s">
        <v>449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128</v>
      </c>
      <c r="DH111" s="901"/>
      <c r="DI111" s="901"/>
      <c r="DJ111" s="901"/>
      <c r="DK111" s="901"/>
      <c r="DL111" s="901" t="s">
        <v>447</v>
      </c>
      <c r="DM111" s="901"/>
      <c r="DN111" s="901"/>
      <c r="DO111" s="901"/>
      <c r="DP111" s="901"/>
      <c r="DQ111" s="901" t="s">
        <v>450</v>
      </c>
      <c r="DR111" s="901"/>
      <c r="DS111" s="901"/>
      <c r="DT111" s="901"/>
      <c r="DU111" s="901"/>
      <c r="DV111" s="878" t="s">
        <v>447</v>
      </c>
      <c r="DW111" s="878"/>
      <c r="DX111" s="878"/>
      <c r="DY111" s="878"/>
      <c r="DZ111" s="879"/>
    </row>
    <row r="112" spans="1:131" s="248" customFormat="1" ht="26.25" customHeight="1" x14ac:dyDescent="0.15">
      <c r="A112" s="1003" t="s">
        <v>451</v>
      </c>
      <c r="B112" s="1004"/>
      <c r="C112" s="834" t="s">
        <v>452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143333</v>
      </c>
      <c r="AB112" s="864"/>
      <c r="AC112" s="864"/>
      <c r="AD112" s="864"/>
      <c r="AE112" s="865"/>
      <c r="AF112" s="866">
        <v>143333</v>
      </c>
      <c r="AG112" s="864"/>
      <c r="AH112" s="864"/>
      <c r="AI112" s="864"/>
      <c r="AJ112" s="865"/>
      <c r="AK112" s="866">
        <v>143333</v>
      </c>
      <c r="AL112" s="864"/>
      <c r="AM112" s="864"/>
      <c r="AN112" s="864"/>
      <c r="AO112" s="865"/>
      <c r="AP112" s="911">
        <v>0.3</v>
      </c>
      <c r="AQ112" s="912"/>
      <c r="AR112" s="912"/>
      <c r="AS112" s="912"/>
      <c r="AT112" s="913"/>
      <c r="AU112" s="1023"/>
      <c r="AV112" s="1024"/>
      <c r="AW112" s="1024"/>
      <c r="AX112" s="1024"/>
      <c r="AY112" s="1024"/>
      <c r="AZ112" s="899" t="s">
        <v>453</v>
      </c>
      <c r="BA112" s="834"/>
      <c r="BB112" s="834"/>
      <c r="BC112" s="834"/>
      <c r="BD112" s="834"/>
      <c r="BE112" s="834"/>
      <c r="BF112" s="834"/>
      <c r="BG112" s="834"/>
      <c r="BH112" s="834"/>
      <c r="BI112" s="834"/>
      <c r="BJ112" s="834"/>
      <c r="BK112" s="834"/>
      <c r="BL112" s="834"/>
      <c r="BM112" s="834"/>
      <c r="BN112" s="834"/>
      <c r="BO112" s="834"/>
      <c r="BP112" s="835"/>
      <c r="BQ112" s="900">
        <v>24578316</v>
      </c>
      <c r="BR112" s="901"/>
      <c r="BS112" s="901"/>
      <c r="BT112" s="901"/>
      <c r="BU112" s="901"/>
      <c r="BV112" s="901">
        <v>25564835</v>
      </c>
      <c r="BW112" s="901"/>
      <c r="BX112" s="901"/>
      <c r="BY112" s="901"/>
      <c r="BZ112" s="901"/>
      <c r="CA112" s="901">
        <v>26030135</v>
      </c>
      <c r="CB112" s="901"/>
      <c r="CC112" s="901"/>
      <c r="CD112" s="901"/>
      <c r="CE112" s="901"/>
      <c r="CF112" s="962">
        <v>50.5</v>
      </c>
      <c r="CG112" s="963"/>
      <c r="CH112" s="963"/>
      <c r="CI112" s="963"/>
      <c r="CJ112" s="963"/>
      <c r="CK112" s="1018"/>
      <c r="CL112" s="905"/>
      <c r="CM112" s="908" t="s">
        <v>454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447</v>
      </c>
      <c r="DH112" s="901"/>
      <c r="DI112" s="901"/>
      <c r="DJ112" s="901"/>
      <c r="DK112" s="901"/>
      <c r="DL112" s="901" t="s">
        <v>128</v>
      </c>
      <c r="DM112" s="901"/>
      <c r="DN112" s="901"/>
      <c r="DO112" s="901"/>
      <c r="DP112" s="901"/>
      <c r="DQ112" s="901" t="s">
        <v>447</v>
      </c>
      <c r="DR112" s="901"/>
      <c r="DS112" s="901"/>
      <c r="DT112" s="901"/>
      <c r="DU112" s="901"/>
      <c r="DV112" s="878" t="s">
        <v>447</v>
      </c>
      <c r="DW112" s="878"/>
      <c r="DX112" s="878"/>
      <c r="DY112" s="878"/>
      <c r="DZ112" s="879"/>
    </row>
    <row r="113" spans="1:130" s="248" customFormat="1" ht="26.25" customHeight="1" x14ac:dyDescent="0.15">
      <c r="A113" s="1005"/>
      <c r="B113" s="1006"/>
      <c r="C113" s="834" t="s">
        <v>455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2382923</v>
      </c>
      <c r="AB113" s="1010"/>
      <c r="AC113" s="1010"/>
      <c r="AD113" s="1010"/>
      <c r="AE113" s="1011"/>
      <c r="AF113" s="1012">
        <v>2237755</v>
      </c>
      <c r="AG113" s="1010"/>
      <c r="AH113" s="1010"/>
      <c r="AI113" s="1010"/>
      <c r="AJ113" s="1011"/>
      <c r="AK113" s="1012">
        <v>2021281</v>
      </c>
      <c r="AL113" s="1010"/>
      <c r="AM113" s="1010"/>
      <c r="AN113" s="1010"/>
      <c r="AO113" s="1011"/>
      <c r="AP113" s="1013">
        <v>3.9</v>
      </c>
      <c r="AQ113" s="1014"/>
      <c r="AR113" s="1014"/>
      <c r="AS113" s="1014"/>
      <c r="AT113" s="1015"/>
      <c r="AU113" s="1023"/>
      <c r="AV113" s="1024"/>
      <c r="AW113" s="1024"/>
      <c r="AX113" s="1024"/>
      <c r="AY113" s="1024"/>
      <c r="AZ113" s="899" t="s">
        <v>456</v>
      </c>
      <c r="BA113" s="834"/>
      <c r="BB113" s="834"/>
      <c r="BC113" s="834"/>
      <c r="BD113" s="834"/>
      <c r="BE113" s="834"/>
      <c r="BF113" s="834"/>
      <c r="BG113" s="834"/>
      <c r="BH113" s="834"/>
      <c r="BI113" s="834"/>
      <c r="BJ113" s="834"/>
      <c r="BK113" s="834"/>
      <c r="BL113" s="834"/>
      <c r="BM113" s="834"/>
      <c r="BN113" s="834"/>
      <c r="BO113" s="834"/>
      <c r="BP113" s="835"/>
      <c r="BQ113" s="900" t="s">
        <v>447</v>
      </c>
      <c r="BR113" s="901"/>
      <c r="BS113" s="901"/>
      <c r="BT113" s="901"/>
      <c r="BU113" s="901"/>
      <c r="BV113" s="901" t="s">
        <v>128</v>
      </c>
      <c r="BW113" s="901"/>
      <c r="BX113" s="901"/>
      <c r="BY113" s="901"/>
      <c r="BZ113" s="901"/>
      <c r="CA113" s="901" t="s">
        <v>447</v>
      </c>
      <c r="CB113" s="901"/>
      <c r="CC113" s="901"/>
      <c r="CD113" s="901"/>
      <c r="CE113" s="901"/>
      <c r="CF113" s="962" t="s">
        <v>450</v>
      </c>
      <c r="CG113" s="963"/>
      <c r="CH113" s="963"/>
      <c r="CI113" s="963"/>
      <c r="CJ113" s="963"/>
      <c r="CK113" s="1018"/>
      <c r="CL113" s="905"/>
      <c r="CM113" s="908" t="s">
        <v>457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128</v>
      </c>
      <c r="DH113" s="864"/>
      <c r="DI113" s="864"/>
      <c r="DJ113" s="864"/>
      <c r="DK113" s="865"/>
      <c r="DL113" s="866" t="s">
        <v>128</v>
      </c>
      <c r="DM113" s="864"/>
      <c r="DN113" s="864"/>
      <c r="DO113" s="864"/>
      <c r="DP113" s="865"/>
      <c r="DQ113" s="866" t="s">
        <v>450</v>
      </c>
      <c r="DR113" s="864"/>
      <c r="DS113" s="864"/>
      <c r="DT113" s="864"/>
      <c r="DU113" s="865"/>
      <c r="DV113" s="911" t="s">
        <v>447</v>
      </c>
      <c r="DW113" s="912"/>
      <c r="DX113" s="912"/>
      <c r="DY113" s="912"/>
      <c r="DZ113" s="913"/>
    </row>
    <row r="114" spans="1:130" s="248" customFormat="1" ht="26.25" customHeight="1" x14ac:dyDescent="0.15">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447</v>
      </c>
      <c r="AB114" s="864"/>
      <c r="AC114" s="864"/>
      <c r="AD114" s="864"/>
      <c r="AE114" s="865"/>
      <c r="AF114" s="866" t="s">
        <v>128</v>
      </c>
      <c r="AG114" s="864"/>
      <c r="AH114" s="864"/>
      <c r="AI114" s="864"/>
      <c r="AJ114" s="865"/>
      <c r="AK114" s="866" t="s">
        <v>450</v>
      </c>
      <c r="AL114" s="864"/>
      <c r="AM114" s="864"/>
      <c r="AN114" s="864"/>
      <c r="AO114" s="865"/>
      <c r="AP114" s="911" t="s">
        <v>447</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14028899</v>
      </c>
      <c r="BR114" s="901"/>
      <c r="BS114" s="901"/>
      <c r="BT114" s="901"/>
      <c r="BU114" s="901"/>
      <c r="BV114" s="901">
        <v>14005726</v>
      </c>
      <c r="BW114" s="901"/>
      <c r="BX114" s="901"/>
      <c r="BY114" s="901"/>
      <c r="BZ114" s="901"/>
      <c r="CA114" s="901">
        <v>13454052</v>
      </c>
      <c r="CB114" s="901"/>
      <c r="CC114" s="901"/>
      <c r="CD114" s="901"/>
      <c r="CE114" s="901"/>
      <c r="CF114" s="962">
        <v>26.1</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447</v>
      </c>
      <c r="DH114" s="864"/>
      <c r="DI114" s="864"/>
      <c r="DJ114" s="864"/>
      <c r="DK114" s="865"/>
      <c r="DL114" s="866" t="s">
        <v>447</v>
      </c>
      <c r="DM114" s="864"/>
      <c r="DN114" s="864"/>
      <c r="DO114" s="864"/>
      <c r="DP114" s="865"/>
      <c r="DQ114" s="866" t="s">
        <v>128</v>
      </c>
      <c r="DR114" s="864"/>
      <c r="DS114" s="864"/>
      <c r="DT114" s="864"/>
      <c r="DU114" s="865"/>
      <c r="DV114" s="911" t="s">
        <v>128</v>
      </c>
      <c r="DW114" s="912"/>
      <c r="DX114" s="912"/>
      <c r="DY114" s="912"/>
      <c r="DZ114" s="913"/>
    </row>
    <row r="115" spans="1:130" s="248" customFormat="1" ht="26.25" customHeight="1" x14ac:dyDescent="0.15">
      <c r="A115" s="1005"/>
      <c r="B115" s="1006"/>
      <c r="C115" s="834" t="s">
        <v>461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35534</v>
      </c>
      <c r="AB115" s="1010"/>
      <c r="AC115" s="1010"/>
      <c r="AD115" s="1010"/>
      <c r="AE115" s="1011"/>
      <c r="AF115" s="1012">
        <v>33437</v>
      </c>
      <c r="AG115" s="1010"/>
      <c r="AH115" s="1010"/>
      <c r="AI115" s="1010"/>
      <c r="AJ115" s="1011"/>
      <c r="AK115" s="1012">
        <v>28370</v>
      </c>
      <c r="AL115" s="1010"/>
      <c r="AM115" s="1010"/>
      <c r="AN115" s="1010"/>
      <c r="AO115" s="1011"/>
      <c r="AP115" s="1013">
        <v>0.1</v>
      </c>
      <c r="AQ115" s="1014"/>
      <c r="AR115" s="1014"/>
      <c r="AS115" s="1014"/>
      <c r="AT115" s="1015"/>
      <c r="AU115" s="1023"/>
      <c r="AV115" s="1024"/>
      <c r="AW115" s="1024"/>
      <c r="AX115" s="1024"/>
      <c r="AY115" s="1024"/>
      <c r="AZ115" s="899" t="s">
        <v>462</v>
      </c>
      <c r="BA115" s="834"/>
      <c r="BB115" s="834"/>
      <c r="BC115" s="834"/>
      <c r="BD115" s="834"/>
      <c r="BE115" s="834"/>
      <c r="BF115" s="834"/>
      <c r="BG115" s="834"/>
      <c r="BH115" s="834"/>
      <c r="BI115" s="834"/>
      <c r="BJ115" s="834"/>
      <c r="BK115" s="834"/>
      <c r="BL115" s="834"/>
      <c r="BM115" s="834"/>
      <c r="BN115" s="834"/>
      <c r="BO115" s="834"/>
      <c r="BP115" s="835"/>
      <c r="BQ115" s="900">
        <v>117271</v>
      </c>
      <c r="BR115" s="901"/>
      <c r="BS115" s="901"/>
      <c r="BT115" s="901"/>
      <c r="BU115" s="901"/>
      <c r="BV115" s="901">
        <v>89575</v>
      </c>
      <c r="BW115" s="901"/>
      <c r="BX115" s="901"/>
      <c r="BY115" s="901"/>
      <c r="BZ115" s="901"/>
      <c r="CA115" s="901">
        <v>107840</v>
      </c>
      <c r="CB115" s="901"/>
      <c r="CC115" s="901"/>
      <c r="CD115" s="901"/>
      <c r="CE115" s="901"/>
      <c r="CF115" s="962">
        <v>0.2</v>
      </c>
      <c r="CG115" s="963"/>
      <c r="CH115" s="963"/>
      <c r="CI115" s="963"/>
      <c r="CJ115" s="963"/>
      <c r="CK115" s="1018"/>
      <c r="CL115" s="905"/>
      <c r="CM115" s="899" t="s">
        <v>463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447</v>
      </c>
      <c r="DH115" s="864"/>
      <c r="DI115" s="864"/>
      <c r="DJ115" s="864"/>
      <c r="DK115" s="865"/>
      <c r="DL115" s="866" t="s">
        <v>447</v>
      </c>
      <c r="DM115" s="864"/>
      <c r="DN115" s="864"/>
      <c r="DO115" s="864"/>
      <c r="DP115" s="865"/>
      <c r="DQ115" s="866" t="s">
        <v>450</v>
      </c>
      <c r="DR115" s="864"/>
      <c r="DS115" s="864"/>
      <c r="DT115" s="864"/>
      <c r="DU115" s="865"/>
      <c r="DV115" s="911" t="s">
        <v>128</v>
      </c>
      <c r="DW115" s="912"/>
      <c r="DX115" s="912"/>
      <c r="DY115" s="912"/>
      <c r="DZ115" s="913"/>
    </row>
    <row r="116" spans="1:130" s="248" customFormat="1" ht="26.25" customHeight="1" x14ac:dyDescent="0.15">
      <c r="A116" s="1007"/>
      <c r="B116" s="1008"/>
      <c r="C116" s="967" t="s">
        <v>464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23</v>
      </c>
      <c r="AB116" s="864"/>
      <c r="AC116" s="864"/>
      <c r="AD116" s="864"/>
      <c r="AE116" s="865"/>
      <c r="AF116" s="866">
        <v>23</v>
      </c>
      <c r="AG116" s="864"/>
      <c r="AH116" s="864"/>
      <c r="AI116" s="864"/>
      <c r="AJ116" s="865"/>
      <c r="AK116" s="866">
        <v>397</v>
      </c>
      <c r="AL116" s="864"/>
      <c r="AM116" s="864"/>
      <c r="AN116" s="864"/>
      <c r="AO116" s="865"/>
      <c r="AP116" s="911">
        <v>0</v>
      </c>
      <c r="AQ116" s="912"/>
      <c r="AR116" s="912"/>
      <c r="AS116" s="912"/>
      <c r="AT116" s="913"/>
      <c r="AU116" s="1023"/>
      <c r="AV116" s="1024"/>
      <c r="AW116" s="1024"/>
      <c r="AX116" s="1024"/>
      <c r="AY116" s="1024"/>
      <c r="AZ116" s="950" t="s">
        <v>465</v>
      </c>
      <c r="BA116" s="951"/>
      <c r="BB116" s="951"/>
      <c r="BC116" s="951"/>
      <c r="BD116" s="951"/>
      <c r="BE116" s="951"/>
      <c r="BF116" s="951"/>
      <c r="BG116" s="951"/>
      <c r="BH116" s="951"/>
      <c r="BI116" s="951"/>
      <c r="BJ116" s="951"/>
      <c r="BK116" s="951"/>
      <c r="BL116" s="951"/>
      <c r="BM116" s="951"/>
      <c r="BN116" s="951"/>
      <c r="BO116" s="951"/>
      <c r="BP116" s="952"/>
      <c r="BQ116" s="900" t="s">
        <v>450</v>
      </c>
      <c r="BR116" s="901"/>
      <c r="BS116" s="901"/>
      <c r="BT116" s="901"/>
      <c r="BU116" s="901"/>
      <c r="BV116" s="901" t="s">
        <v>447</v>
      </c>
      <c r="BW116" s="901"/>
      <c r="BX116" s="901"/>
      <c r="BY116" s="901"/>
      <c r="BZ116" s="901"/>
      <c r="CA116" s="901" t="s">
        <v>447</v>
      </c>
      <c r="CB116" s="901"/>
      <c r="CC116" s="901"/>
      <c r="CD116" s="901"/>
      <c r="CE116" s="901"/>
      <c r="CF116" s="962" t="s">
        <v>128</v>
      </c>
      <c r="CG116" s="963"/>
      <c r="CH116" s="963"/>
      <c r="CI116" s="963"/>
      <c r="CJ116" s="963"/>
      <c r="CK116" s="1018"/>
      <c r="CL116" s="905"/>
      <c r="CM116" s="908" t="s">
        <v>466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128</v>
      </c>
      <c r="DH116" s="864"/>
      <c r="DI116" s="864"/>
      <c r="DJ116" s="864"/>
      <c r="DK116" s="865"/>
      <c r="DL116" s="866" t="s">
        <v>128</v>
      </c>
      <c r="DM116" s="864"/>
      <c r="DN116" s="864"/>
      <c r="DO116" s="864"/>
      <c r="DP116" s="865"/>
      <c r="DQ116" s="866" t="s">
        <v>128</v>
      </c>
      <c r="DR116" s="864"/>
      <c r="DS116" s="864"/>
      <c r="DT116" s="864"/>
      <c r="DU116" s="865"/>
      <c r="DV116" s="911" t="s">
        <v>450</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14470827</v>
      </c>
      <c r="AB117" s="996"/>
      <c r="AC117" s="996"/>
      <c r="AD117" s="996"/>
      <c r="AE117" s="997"/>
      <c r="AF117" s="998">
        <v>13783166</v>
      </c>
      <c r="AG117" s="996"/>
      <c r="AH117" s="996"/>
      <c r="AI117" s="996"/>
      <c r="AJ117" s="997"/>
      <c r="AK117" s="998">
        <v>13443149</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469</v>
      </c>
      <c r="BW117" s="901"/>
      <c r="BX117" s="901"/>
      <c r="BY117" s="901"/>
      <c r="BZ117" s="901"/>
      <c r="CA117" s="901" t="s">
        <v>128</v>
      </c>
      <c r="CB117" s="901"/>
      <c r="CC117" s="901"/>
      <c r="CD117" s="901"/>
      <c r="CE117" s="901"/>
      <c r="CF117" s="962" t="s">
        <v>128</v>
      </c>
      <c r="CG117" s="963"/>
      <c r="CH117" s="963"/>
      <c r="CI117" s="963"/>
      <c r="CJ117" s="963"/>
      <c r="CK117" s="1018"/>
      <c r="CL117" s="905"/>
      <c r="CM117" s="908" t="s">
        <v>470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128</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x14ac:dyDescent="0.15">
      <c r="A118" s="988" t="s">
        <v>441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438</v>
      </c>
      <c r="AB118" s="989"/>
      <c r="AC118" s="989"/>
      <c r="AD118" s="989"/>
      <c r="AE118" s="990"/>
      <c r="AF118" s="991" t="s">
        <v>439</v>
      </c>
      <c r="AG118" s="989"/>
      <c r="AH118" s="989"/>
      <c r="AI118" s="989"/>
      <c r="AJ118" s="990"/>
      <c r="AK118" s="991" t="s">
        <v>306</v>
      </c>
      <c r="AL118" s="989"/>
      <c r="AM118" s="989"/>
      <c r="AN118" s="989"/>
      <c r="AO118" s="990"/>
      <c r="AP118" s="992" t="s">
        <v>440</v>
      </c>
      <c r="AQ118" s="993"/>
      <c r="AR118" s="993"/>
      <c r="AS118" s="993"/>
      <c r="AT118" s="994"/>
      <c r="AU118" s="1023"/>
      <c r="AV118" s="1024"/>
      <c r="AW118" s="1024"/>
      <c r="AX118" s="1024"/>
      <c r="AY118" s="1024"/>
      <c r="AZ118" s="966" t="s">
        <v>471</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128</v>
      </c>
      <c r="BW118" s="932"/>
      <c r="BX118" s="932"/>
      <c r="BY118" s="932"/>
      <c r="BZ118" s="932"/>
      <c r="CA118" s="932" t="s">
        <v>128</v>
      </c>
      <c r="CB118" s="932"/>
      <c r="CC118" s="932"/>
      <c r="CD118" s="932"/>
      <c r="CE118" s="932"/>
      <c r="CF118" s="962" t="s">
        <v>128</v>
      </c>
      <c r="CG118" s="963"/>
      <c r="CH118" s="963"/>
      <c r="CI118" s="963"/>
      <c r="CJ118" s="963"/>
      <c r="CK118" s="1018"/>
      <c r="CL118" s="905"/>
      <c r="CM118" s="908" t="s">
        <v>472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128</v>
      </c>
      <c r="DM118" s="864"/>
      <c r="DN118" s="864"/>
      <c r="DO118" s="864"/>
      <c r="DP118" s="865"/>
      <c r="DQ118" s="866" t="s">
        <v>128</v>
      </c>
      <c r="DR118" s="864"/>
      <c r="DS118" s="864"/>
      <c r="DT118" s="864"/>
      <c r="DU118" s="865"/>
      <c r="DV118" s="911" t="s">
        <v>128</v>
      </c>
      <c r="DW118" s="912"/>
      <c r="DX118" s="912"/>
      <c r="DY118" s="912"/>
      <c r="DZ118" s="913"/>
    </row>
    <row r="119" spans="1:130" s="248" customFormat="1" ht="26.25" customHeight="1" x14ac:dyDescent="0.15">
      <c r="A119" s="902" t="s">
        <v>444</v>
      </c>
      <c r="B119" s="903"/>
      <c r="C119" s="978" t="s">
        <v>445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128</v>
      </c>
      <c r="AB119" s="982"/>
      <c r="AC119" s="982"/>
      <c r="AD119" s="982"/>
      <c r="AE119" s="983"/>
      <c r="AF119" s="984" t="s">
        <v>128</v>
      </c>
      <c r="AG119" s="982"/>
      <c r="AH119" s="982"/>
      <c r="AI119" s="982"/>
      <c r="AJ119" s="983"/>
      <c r="AK119" s="984" t="s">
        <v>128</v>
      </c>
      <c r="AL119" s="982"/>
      <c r="AM119" s="982"/>
      <c r="AN119" s="982"/>
      <c r="AO119" s="983"/>
      <c r="AP119" s="985" t="s">
        <v>128</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473</v>
      </c>
      <c r="BP119" s="965"/>
      <c r="BQ119" s="969">
        <v>150192182</v>
      </c>
      <c r="BR119" s="932"/>
      <c r="BS119" s="932"/>
      <c r="BT119" s="932"/>
      <c r="BU119" s="932"/>
      <c r="BV119" s="932">
        <v>156304728</v>
      </c>
      <c r="BW119" s="932"/>
      <c r="BX119" s="932"/>
      <c r="BY119" s="932"/>
      <c r="BZ119" s="932"/>
      <c r="CA119" s="932">
        <v>155106667</v>
      </c>
      <c r="CB119" s="932"/>
      <c r="CC119" s="932"/>
      <c r="CD119" s="932"/>
      <c r="CE119" s="932"/>
      <c r="CF119" s="830"/>
      <c r="CG119" s="831"/>
      <c r="CH119" s="831"/>
      <c r="CI119" s="831"/>
      <c r="CJ119" s="921"/>
      <c r="CK119" s="1019"/>
      <c r="CL119" s="907"/>
      <c r="CM119" s="925" t="s">
        <v>474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128</v>
      </c>
      <c r="DH119" s="847"/>
      <c r="DI119" s="847"/>
      <c r="DJ119" s="847"/>
      <c r="DK119" s="848"/>
      <c r="DL119" s="849" t="s">
        <v>128</v>
      </c>
      <c r="DM119" s="847"/>
      <c r="DN119" s="847"/>
      <c r="DO119" s="847"/>
      <c r="DP119" s="848"/>
      <c r="DQ119" s="849" t="s">
        <v>128</v>
      </c>
      <c r="DR119" s="847"/>
      <c r="DS119" s="847"/>
      <c r="DT119" s="847"/>
      <c r="DU119" s="848"/>
      <c r="DV119" s="935" t="s">
        <v>128</v>
      </c>
      <c r="DW119" s="936"/>
      <c r="DX119" s="936"/>
      <c r="DY119" s="936"/>
      <c r="DZ119" s="937"/>
    </row>
    <row r="120" spans="1:130" s="248" customFormat="1" ht="26.25" customHeight="1" x14ac:dyDescent="0.15">
      <c r="A120" s="904"/>
      <c r="B120" s="905"/>
      <c r="C120" s="908" t="s">
        <v>449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128</v>
      </c>
      <c r="AG120" s="864"/>
      <c r="AH120" s="864"/>
      <c r="AI120" s="864"/>
      <c r="AJ120" s="865"/>
      <c r="AK120" s="866" t="s">
        <v>128</v>
      </c>
      <c r="AL120" s="864"/>
      <c r="AM120" s="864"/>
      <c r="AN120" s="864"/>
      <c r="AO120" s="865"/>
      <c r="AP120" s="911" t="s">
        <v>128</v>
      </c>
      <c r="AQ120" s="912"/>
      <c r="AR120" s="912"/>
      <c r="AS120" s="912"/>
      <c r="AT120" s="913"/>
      <c r="AU120" s="970" t="s">
        <v>475</v>
      </c>
      <c r="AV120" s="971"/>
      <c r="AW120" s="971"/>
      <c r="AX120" s="971"/>
      <c r="AY120" s="972"/>
      <c r="AZ120" s="947" t="s">
        <v>476</v>
      </c>
      <c r="BA120" s="892"/>
      <c r="BB120" s="892"/>
      <c r="BC120" s="892"/>
      <c r="BD120" s="892"/>
      <c r="BE120" s="892"/>
      <c r="BF120" s="892"/>
      <c r="BG120" s="892"/>
      <c r="BH120" s="892"/>
      <c r="BI120" s="892"/>
      <c r="BJ120" s="892"/>
      <c r="BK120" s="892"/>
      <c r="BL120" s="892"/>
      <c r="BM120" s="892"/>
      <c r="BN120" s="892"/>
      <c r="BO120" s="892"/>
      <c r="BP120" s="893"/>
      <c r="BQ120" s="948">
        <v>28103941</v>
      </c>
      <c r="BR120" s="929"/>
      <c r="BS120" s="929"/>
      <c r="BT120" s="929"/>
      <c r="BU120" s="929"/>
      <c r="BV120" s="929">
        <v>28563823</v>
      </c>
      <c r="BW120" s="929"/>
      <c r="BX120" s="929"/>
      <c r="BY120" s="929"/>
      <c r="BZ120" s="929"/>
      <c r="CA120" s="929">
        <v>28198207</v>
      </c>
      <c r="CB120" s="929"/>
      <c r="CC120" s="929"/>
      <c r="CD120" s="929"/>
      <c r="CE120" s="929"/>
      <c r="CF120" s="953">
        <v>54.7</v>
      </c>
      <c r="CG120" s="954"/>
      <c r="CH120" s="954"/>
      <c r="CI120" s="954"/>
      <c r="CJ120" s="954"/>
      <c r="CK120" s="955" t="s">
        <v>477</v>
      </c>
      <c r="CL120" s="939"/>
      <c r="CM120" s="939"/>
      <c r="CN120" s="939"/>
      <c r="CO120" s="940"/>
      <c r="CP120" s="959" t="s">
        <v>413</v>
      </c>
      <c r="CQ120" s="960"/>
      <c r="CR120" s="960"/>
      <c r="CS120" s="960"/>
      <c r="CT120" s="960"/>
      <c r="CU120" s="960"/>
      <c r="CV120" s="960"/>
      <c r="CW120" s="960"/>
      <c r="CX120" s="960"/>
      <c r="CY120" s="960"/>
      <c r="CZ120" s="960"/>
      <c r="DA120" s="960"/>
      <c r="DB120" s="960"/>
      <c r="DC120" s="960"/>
      <c r="DD120" s="960"/>
      <c r="DE120" s="960"/>
      <c r="DF120" s="961"/>
      <c r="DG120" s="948">
        <v>20226801</v>
      </c>
      <c r="DH120" s="929"/>
      <c r="DI120" s="929"/>
      <c r="DJ120" s="929"/>
      <c r="DK120" s="929"/>
      <c r="DL120" s="929">
        <v>21871615</v>
      </c>
      <c r="DM120" s="929"/>
      <c r="DN120" s="929"/>
      <c r="DO120" s="929"/>
      <c r="DP120" s="929"/>
      <c r="DQ120" s="929">
        <v>23009370</v>
      </c>
      <c r="DR120" s="929"/>
      <c r="DS120" s="929"/>
      <c r="DT120" s="929"/>
      <c r="DU120" s="929"/>
      <c r="DV120" s="930">
        <v>44.6</v>
      </c>
      <c r="DW120" s="930"/>
      <c r="DX120" s="930"/>
      <c r="DY120" s="930"/>
      <c r="DZ120" s="931"/>
    </row>
    <row r="121" spans="1:130" s="248" customFormat="1" ht="26.25" customHeight="1" x14ac:dyDescent="0.15">
      <c r="A121" s="904"/>
      <c r="B121" s="905"/>
      <c r="C121" s="950" t="s">
        <v>478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128</v>
      </c>
      <c r="AG121" s="864"/>
      <c r="AH121" s="864"/>
      <c r="AI121" s="864"/>
      <c r="AJ121" s="865"/>
      <c r="AK121" s="866" t="s">
        <v>128</v>
      </c>
      <c r="AL121" s="864"/>
      <c r="AM121" s="864"/>
      <c r="AN121" s="864"/>
      <c r="AO121" s="865"/>
      <c r="AP121" s="911" t="s">
        <v>128</v>
      </c>
      <c r="AQ121" s="912"/>
      <c r="AR121" s="912"/>
      <c r="AS121" s="912"/>
      <c r="AT121" s="913"/>
      <c r="AU121" s="973"/>
      <c r="AV121" s="974"/>
      <c r="AW121" s="974"/>
      <c r="AX121" s="974"/>
      <c r="AY121" s="975"/>
      <c r="AZ121" s="899" t="s">
        <v>479</v>
      </c>
      <c r="BA121" s="834"/>
      <c r="BB121" s="834"/>
      <c r="BC121" s="834"/>
      <c r="BD121" s="834"/>
      <c r="BE121" s="834"/>
      <c r="BF121" s="834"/>
      <c r="BG121" s="834"/>
      <c r="BH121" s="834"/>
      <c r="BI121" s="834"/>
      <c r="BJ121" s="834"/>
      <c r="BK121" s="834"/>
      <c r="BL121" s="834"/>
      <c r="BM121" s="834"/>
      <c r="BN121" s="834"/>
      <c r="BO121" s="834"/>
      <c r="BP121" s="835"/>
      <c r="BQ121" s="900">
        <v>33997712</v>
      </c>
      <c r="BR121" s="901"/>
      <c r="BS121" s="901"/>
      <c r="BT121" s="901"/>
      <c r="BU121" s="901"/>
      <c r="BV121" s="901">
        <v>34903280</v>
      </c>
      <c r="BW121" s="901"/>
      <c r="BX121" s="901"/>
      <c r="BY121" s="901"/>
      <c r="BZ121" s="901"/>
      <c r="CA121" s="901">
        <v>34680611</v>
      </c>
      <c r="CB121" s="901"/>
      <c r="CC121" s="901"/>
      <c r="CD121" s="901"/>
      <c r="CE121" s="901"/>
      <c r="CF121" s="962">
        <v>67.3</v>
      </c>
      <c r="CG121" s="963"/>
      <c r="CH121" s="963"/>
      <c r="CI121" s="963"/>
      <c r="CJ121" s="963"/>
      <c r="CK121" s="956"/>
      <c r="CL121" s="942"/>
      <c r="CM121" s="942"/>
      <c r="CN121" s="942"/>
      <c r="CO121" s="943"/>
      <c r="CP121" s="922" t="s">
        <v>411</v>
      </c>
      <c r="CQ121" s="923"/>
      <c r="CR121" s="923"/>
      <c r="CS121" s="923"/>
      <c r="CT121" s="923"/>
      <c r="CU121" s="923"/>
      <c r="CV121" s="923"/>
      <c r="CW121" s="923"/>
      <c r="CX121" s="923"/>
      <c r="CY121" s="923"/>
      <c r="CZ121" s="923"/>
      <c r="DA121" s="923"/>
      <c r="DB121" s="923"/>
      <c r="DC121" s="923"/>
      <c r="DD121" s="923"/>
      <c r="DE121" s="923"/>
      <c r="DF121" s="924"/>
      <c r="DG121" s="900">
        <v>2135019</v>
      </c>
      <c r="DH121" s="901"/>
      <c r="DI121" s="901"/>
      <c r="DJ121" s="901"/>
      <c r="DK121" s="901"/>
      <c r="DL121" s="901">
        <v>2031869</v>
      </c>
      <c r="DM121" s="901"/>
      <c r="DN121" s="901"/>
      <c r="DO121" s="901"/>
      <c r="DP121" s="901"/>
      <c r="DQ121" s="901">
        <v>1743577</v>
      </c>
      <c r="DR121" s="901"/>
      <c r="DS121" s="901"/>
      <c r="DT121" s="901"/>
      <c r="DU121" s="901"/>
      <c r="DV121" s="878">
        <v>3.4</v>
      </c>
      <c r="DW121" s="878"/>
      <c r="DX121" s="878"/>
      <c r="DY121" s="878"/>
      <c r="DZ121" s="879"/>
    </row>
    <row r="122" spans="1:130" s="248" customFormat="1" ht="26.25" customHeight="1" x14ac:dyDescent="0.15">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128</v>
      </c>
      <c r="AB122" s="864"/>
      <c r="AC122" s="864"/>
      <c r="AD122" s="864"/>
      <c r="AE122" s="865"/>
      <c r="AF122" s="866" t="s">
        <v>128</v>
      </c>
      <c r="AG122" s="864"/>
      <c r="AH122" s="864"/>
      <c r="AI122" s="864"/>
      <c r="AJ122" s="865"/>
      <c r="AK122" s="866" t="s">
        <v>128</v>
      </c>
      <c r="AL122" s="864"/>
      <c r="AM122" s="864"/>
      <c r="AN122" s="864"/>
      <c r="AO122" s="865"/>
      <c r="AP122" s="911" t="s">
        <v>128</v>
      </c>
      <c r="AQ122" s="912"/>
      <c r="AR122" s="912"/>
      <c r="AS122" s="912"/>
      <c r="AT122" s="913"/>
      <c r="AU122" s="973"/>
      <c r="AV122" s="974"/>
      <c r="AW122" s="974"/>
      <c r="AX122" s="974"/>
      <c r="AY122" s="975"/>
      <c r="AZ122" s="966" t="s">
        <v>480</v>
      </c>
      <c r="BA122" s="967"/>
      <c r="BB122" s="967"/>
      <c r="BC122" s="967"/>
      <c r="BD122" s="967"/>
      <c r="BE122" s="967"/>
      <c r="BF122" s="967"/>
      <c r="BG122" s="967"/>
      <c r="BH122" s="967"/>
      <c r="BI122" s="967"/>
      <c r="BJ122" s="967"/>
      <c r="BK122" s="967"/>
      <c r="BL122" s="967"/>
      <c r="BM122" s="967"/>
      <c r="BN122" s="967"/>
      <c r="BO122" s="967"/>
      <c r="BP122" s="968"/>
      <c r="BQ122" s="969">
        <v>91152439</v>
      </c>
      <c r="BR122" s="932"/>
      <c r="BS122" s="932"/>
      <c r="BT122" s="932"/>
      <c r="BU122" s="932"/>
      <c r="BV122" s="932">
        <v>93393143</v>
      </c>
      <c r="BW122" s="932"/>
      <c r="BX122" s="932"/>
      <c r="BY122" s="932"/>
      <c r="BZ122" s="932"/>
      <c r="CA122" s="932">
        <v>92552650</v>
      </c>
      <c r="CB122" s="932"/>
      <c r="CC122" s="932"/>
      <c r="CD122" s="932"/>
      <c r="CE122" s="932"/>
      <c r="CF122" s="933">
        <v>179.5</v>
      </c>
      <c r="CG122" s="934"/>
      <c r="CH122" s="934"/>
      <c r="CI122" s="934"/>
      <c r="CJ122" s="934"/>
      <c r="CK122" s="956"/>
      <c r="CL122" s="942"/>
      <c r="CM122" s="942"/>
      <c r="CN122" s="942"/>
      <c r="CO122" s="943"/>
      <c r="CP122" s="922" t="s">
        <v>417</v>
      </c>
      <c r="CQ122" s="923"/>
      <c r="CR122" s="923"/>
      <c r="CS122" s="923"/>
      <c r="CT122" s="923"/>
      <c r="CU122" s="923"/>
      <c r="CV122" s="923"/>
      <c r="CW122" s="923"/>
      <c r="CX122" s="923"/>
      <c r="CY122" s="923"/>
      <c r="CZ122" s="923"/>
      <c r="DA122" s="923"/>
      <c r="DB122" s="923"/>
      <c r="DC122" s="923"/>
      <c r="DD122" s="923"/>
      <c r="DE122" s="923"/>
      <c r="DF122" s="924"/>
      <c r="DG122" s="900">
        <v>1707913</v>
      </c>
      <c r="DH122" s="901"/>
      <c r="DI122" s="901"/>
      <c r="DJ122" s="901"/>
      <c r="DK122" s="901"/>
      <c r="DL122" s="901">
        <v>1231585</v>
      </c>
      <c r="DM122" s="901"/>
      <c r="DN122" s="901"/>
      <c r="DO122" s="901"/>
      <c r="DP122" s="901"/>
      <c r="DQ122" s="901">
        <v>904397</v>
      </c>
      <c r="DR122" s="901"/>
      <c r="DS122" s="901"/>
      <c r="DT122" s="901"/>
      <c r="DU122" s="901"/>
      <c r="DV122" s="878">
        <v>1.8</v>
      </c>
      <c r="DW122" s="878"/>
      <c r="DX122" s="878"/>
      <c r="DY122" s="878"/>
      <c r="DZ122" s="879"/>
    </row>
    <row r="123" spans="1:130" s="248" customFormat="1" ht="26.25" customHeight="1" x14ac:dyDescent="0.15">
      <c r="A123" s="904"/>
      <c r="B123" s="905"/>
      <c r="C123" s="908" t="s">
        <v>466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128</v>
      </c>
      <c r="AG123" s="864"/>
      <c r="AH123" s="864"/>
      <c r="AI123" s="864"/>
      <c r="AJ123" s="865"/>
      <c r="AK123" s="866" t="s">
        <v>128</v>
      </c>
      <c r="AL123" s="864"/>
      <c r="AM123" s="864"/>
      <c r="AN123" s="864"/>
      <c r="AO123" s="865"/>
      <c r="AP123" s="911" t="s">
        <v>128</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481</v>
      </c>
      <c r="BP123" s="965"/>
      <c r="BQ123" s="919">
        <v>153254092</v>
      </c>
      <c r="BR123" s="920"/>
      <c r="BS123" s="920"/>
      <c r="BT123" s="920"/>
      <c r="BU123" s="920"/>
      <c r="BV123" s="920">
        <v>156860246</v>
      </c>
      <c r="BW123" s="920"/>
      <c r="BX123" s="920"/>
      <c r="BY123" s="920"/>
      <c r="BZ123" s="920"/>
      <c r="CA123" s="920">
        <v>155431468</v>
      </c>
      <c r="CB123" s="920"/>
      <c r="CC123" s="920"/>
      <c r="CD123" s="920"/>
      <c r="CE123" s="920"/>
      <c r="CF123" s="830"/>
      <c r="CG123" s="831"/>
      <c r="CH123" s="831"/>
      <c r="CI123" s="831"/>
      <c r="CJ123" s="921"/>
      <c r="CK123" s="956"/>
      <c r="CL123" s="942"/>
      <c r="CM123" s="942"/>
      <c r="CN123" s="942"/>
      <c r="CO123" s="943"/>
      <c r="CP123" s="922" t="s">
        <v>418</v>
      </c>
      <c r="CQ123" s="923"/>
      <c r="CR123" s="923"/>
      <c r="CS123" s="923"/>
      <c r="CT123" s="923"/>
      <c r="CU123" s="923"/>
      <c r="CV123" s="923"/>
      <c r="CW123" s="923"/>
      <c r="CX123" s="923"/>
      <c r="CY123" s="923"/>
      <c r="CZ123" s="923"/>
      <c r="DA123" s="923"/>
      <c r="DB123" s="923"/>
      <c r="DC123" s="923"/>
      <c r="DD123" s="923"/>
      <c r="DE123" s="923"/>
      <c r="DF123" s="924"/>
      <c r="DG123" s="863">
        <v>310856</v>
      </c>
      <c r="DH123" s="864"/>
      <c r="DI123" s="864"/>
      <c r="DJ123" s="864"/>
      <c r="DK123" s="865"/>
      <c r="DL123" s="866">
        <v>249525</v>
      </c>
      <c r="DM123" s="864"/>
      <c r="DN123" s="864"/>
      <c r="DO123" s="864"/>
      <c r="DP123" s="865"/>
      <c r="DQ123" s="866">
        <v>196695</v>
      </c>
      <c r="DR123" s="864"/>
      <c r="DS123" s="864"/>
      <c r="DT123" s="864"/>
      <c r="DU123" s="865"/>
      <c r="DV123" s="911">
        <v>0.4</v>
      </c>
      <c r="DW123" s="912"/>
      <c r="DX123" s="912"/>
      <c r="DY123" s="912"/>
      <c r="DZ123" s="913"/>
    </row>
    <row r="124" spans="1:130" s="248" customFormat="1" ht="26.25" customHeight="1" thickBot="1" x14ac:dyDescent="0.2">
      <c r="A124" s="904"/>
      <c r="B124" s="905"/>
      <c r="C124" s="908" t="s">
        <v>470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128</v>
      </c>
      <c r="AG124" s="864"/>
      <c r="AH124" s="864"/>
      <c r="AI124" s="864"/>
      <c r="AJ124" s="865"/>
      <c r="AK124" s="866" t="s">
        <v>128</v>
      </c>
      <c r="AL124" s="864"/>
      <c r="AM124" s="864"/>
      <c r="AN124" s="864"/>
      <c r="AO124" s="865"/>
      <c r="AP124" s="911" t="s">
        <v>128</v>
      </c>
      <c r="AQ124" s="912"/>
      <c r="AR124" s="912"/>
      <c r="AS124" s="912"/>
      <c r="AT124" s="913"/>
      <c r="AU124" s="914" t="s">
        <v>482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128</v>
      </c>
      <c r="BR124" s="918"/>
      <c r="BS124" s="918"/>
      <c r="BT124" s="918"/>
      <c r="BU124" s="918"/>
      <c r="BV124" s="918" t="s">
        <v>128</v>
      </c>
      <c r="BW124" s="918"/>
      <c r="BX124" s="918"/>
      <c r="BY124" s="918"/>
      <c r="BZ124" s="918"/>
      <c r="CA124" s="918" t="s">
        <v>128</v>
      </c>
      <c r="CB124" s="918"/>
      <c r="CC124" s="918"/>
      <c r="CD124" s="918"/>
      <c r="CE124" s="918"/>
      <c r="CF124" s="808"/>
      <c r="CG124" s="809"/>
      <c r="CH124" s="809"/>
      <c r="CI124" s="809"/>
      <c r="CJ124" s="949"/>
      <c r="CK124" s="957"/>
      <c r="CL124" s="957"/>
      <c r="CM124" s="957"/>
      <c r="CN124" s="957"/>
      <c r="CO124" s="958"/>
      <c r="CP124" s="922" t="s">
        <v>483</v>
      </c>
      <c r="CQ124" s="923"/>
      <c r="CR124" s="923"/>
      <c r="CS124" s="923"/>
      <c r="CT124" s="923"/>
      <c r="CU124" s="923"/>
      <c r="CV124" s="923"/>
      <c r="CW124" s="923"/>
      <c r="CX124" s="923"/>
      <c r="CY124" s="923"/>
      <c r="CZ124" s="923"/>
      <c r="DA124" s="923"/>
      <c r="DB124" s="923"/>
      <c r="DC124" s="923"/>
      <c r="DD124" s="923"/>
      <c r="DE124" s="923"/>
      <c r="DF124" s="924"/>
      <c r="DG124" s="846">
        <v>197727</v>
      </c>
      <c r="DH124" s="847"/>
      <c r="DI124" s="847"/>
      <c r="DJ124" s="847"/>
      <c r="DK124" s="848"/>
      <c r="DL124" s="849">
        <v>180241</v>
      </c>
      <c r="DM124" s="847"/>
      <c r="DN124" s="847"/>
      <c r="DO124" s="847"/>
      <c r="DP124" s="848"/>
      <c r="DQ124" s="849">
        <v>176096</v>
      </c>
      <c r="DR124" s="847"/>
      <c r="DS124" s="847"/>
      <c r="DT124" s="847"/>
      <c r="DU124" s="848"/>
      <c r="DV124" s="935">
        <v>0.3</v>
      </c>
      <c r="DW124" s="936"/>
      <c r="DX124" s="936"/>
      <c r="DY124" s="936"/>
      <c r="DZ124" s="937"/>
    </row>
    <row r="125" spans="1:130" s="248" customFormat="1" ht="26.25" customHeight="1" x14ac:dyDescent="0.15">
      <c r="A125" s="904"/>
      <c r="B125" s="905"/>
      <c r="C125" s="908" t="s">
        <v>472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128</v>
      </c>
      <c r="AG125" s="864"/>
      <c r="AH125" s="864"/>
      <c r="AI125" s="864"/>
      <c r="AJ125" s="865"/>
      <c r="AK125" s="866" t="s">
        <v>128</v>
      </c>
      <c r="AL125" s="864"/>
      <c r="AM125" s="864"/>
      <c r="AN125" s="864"/>
      <c r="AO125" s="865"/>
      <c r="AP125" s="911" t="s">
        <v>128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484</v>
      </c>
      <c r="CL125" s="939"/>
      <c r="CM125" s="939"/>
      <c r="CN125" s="939"/>
      <c r="CO125" s="940"/>
      <c r="CP125" s="947" t="s">
        <v>485</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128</v>
      </c>
      <c r="DM125" s="929"/>
      <c r="DN125" s="929"/>
      <c r="DO125" s="929"/>
      <c r="DP125" s="929"/>
      <c r="DQ125" s="929" t="s">
        <v>128</v>
      </c>
      <c r="DR125" s="929"/>
      <c r="DS125" s="929"/>
      <c r="DT125" s="929"/>
      <c r="DU125" s="929"/>
      <c r="DV125" s="930" t="s">
        <v>128</v>
      </c>
      <c r="DW125" s="930"/>
      <c r="DX125" s="930"/>
      <c r="DY125" s="930"/>
      <c r="DZ125" s="931"/>
    </row>
    <row r="126" spans="1:130" s="248" customFormat="1" ht="26.25" customHeight="1" thickBot="1" x14ac:dyDescent="0.2">
      <c r="A126" s="904"/>
      <c r="B126" s="905"/>
      <c r="C126" s="908" t="s">
        <v>474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6041</v>
      </c>
      <c r="AB126" s="864"/>
      <c r="AC126" s="864"/>
      <c r="AD126" s="864"/>
      <c r="AE126" s="865"/>
      <c r="AF126" s="866">
        <v>6041</v>
      </c>
      <c r="AG126" s="864"/>
      <c r="AH126" s="864"/>
      <c r="AI126" s="864"/>
      <c r="AJ126" s="865"/>
      <c r="AK126" s="866">
        <v>6041</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486</v>
      </c>
      <c r="CQ126" s="834"/>
      <c r="CR126" s="834"/>
      <c r="CS126" s="834"/>
      <c r="CT126" s="834"/>
      <c r="CU126" s="834"/>
      <c r="CV126" s="834"/>
      <c r="CW126" s="834"/>
      <c r="CX126" s="834"/>
      <c r="CY126" s="834"/>
      <c r="CZ126" s="834"/>
      <c r="DA126" s="834"/>
      <c r="DB126" s="834"/>
      <c r="DC126" s="834"/>
      <c r="DD126" s="834"/>
      <c r="DE126" s="834"/>
      <c r="DF126" s="835"/>
      <c r="DG126" s="900" t="s">
        <v>128</v>
      </c>
      <c r="DH126" s="901"/>
      <c r="DI126" s="901"/>
      <c r="DJ126" s="901"/>
      <c r="DK126" s="901"/>
      <c r="DL126" s="901" t="s">
        <v>128</v>
      </c>
      <c r="DM126" s="901"/>
      <c r="DN126" s="901"/>
      <c r="DO126" s="901"/>
      <c r="DP126" s="901"/>
      <c r="DQ126" s="901" t="s">
        <v>128</v>
      </c>
      <c r="DR126" s="901"/>
      <c r="DS126" s="901"/>
      <c r="DT126" s="901"/>
      <c r="DU126" s="901"/>
      <c r="DV126" s="878" t="s">
        <v>128</v>
      </c>
      <c r="DW126" s="878"/>
      <c r="DX126" s="878"/>
      <c r="DY126" s="878"/>
      <c r="DZ126" s="879"/>
    </row>
    <row r="127" spans="1:130" s="248" customFormat="1" ht="26.25" customHeight="1" x14ac:dyDescent="0.15">
      <c r="A127" s="906"/>
      <c r="B127" s="907"/>
      <c r="C127" s="925" t="s">
        <v>487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29493</v>
      </c>
      <c r="AB127" s="864"/>
      <c r="AC127" s="864"/>
      <c r="AD127" s="864"/>
      <c r="AE127" s="865"/>
      <c r="AF127" s="866">
        <v>27396</v>
      </c>
      <c r="AG127" s="864"/>
      <c r="AH127" s="864"/>
      <c r="AI127" s="864"/>
      <c r="AJ127" s="865"/>
      <c r="AK127" s="866">
        <v>22329</v>
      </c>
      <c r="AL127" s="864"/>
      <c r="AM127" s="864"/>
      <c r="AN127" s="864"/>
      <c r="AO127" s="865"/>
      <c r="AP127" s="911">
        <v>0</v>
      </c>
      <c r="AQ127" s="912"/>
      <c r="AR127" s="912"/>
      <c r="AS127" s="912"/>
      <c r="AT127" s="913"/>
      <c r="AU127" s="284"/>
      <c r="AV127" s="284"/>
      <c r="AW127" s="284"/>
      <c r="AX127" s="928" t="s">
        <v>488</v>
      </c>
      <c r="AY127" s="896"/>
      <c r="AZ127" s="896"/>
      <c r="BA127" s="896"/>
      <c r="BB127" s="896"/>
      <c r="BC127" s="896"/>
      <c r="BD127" s="896"/>
      <c r="BE127" s="897"/>
      <c r="BF127" s="895" t="s">
        <v>489</v>
      </c>
      <c r="BG127" s="896"/>
      <c r="BH127" s="896"/>
      <c r="BI127" s="896"/>
      <c r="BJ127" s="896"/>
      <c r="BK127" s="896"/>
      <c r="BL127" s="897"/>
      <c r="BM127" s="895" t="s">
        <v>490</v>
      </c>
      <c r="BN127" s="896"/>
      <c r="BO127" s="896"/>
      <c r="BP127" s="896"/>
      <c r="BQ127" s="896"/>
      <c r="BR127" s="896"/>
      <c r="BS127" s="897"/>
      <c r="BT127" s="895" t="s">
        <v>491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492</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128</v>
      </c>
      <c r="DM127" s="901"/>
      <c r="DN127" s="901"/>
      <c r="DO127" s="901"/>
      <c r="DP127" s="901"/>
      <c r="DQ127" s="901" t="s">
        <v>493</v>
      </c>
      <c r="DR127" s="901"/>
      <c r="DS127" s="901"/>
      <c r="DT127" s="901"/>
      <c r="DU127" s="901"/>
      <c r="DV127" s="878" t="s">
        <v>493</v>
      </c>
      <c r="DW127" s="878"/>
      <c r="DX127" s="878"/>
      <c r="DY127" s="878"/>
      <c r="DZ127" s="879"/>
    </row>
    <row r="128" spans="1:130" s="248" customFormat="1" ht="26.25" customHeight="1" thickBot="1" x14ac:dyDescent="0.2">
      <c r="A128" s="880" t="s">
        <v>494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495</v>
      </c>
      <c r="X128" s="882"/>
      <c r="Y128" s="882"/>
      <c r="Z128" s="883"/>
      <c r="AA128" s="884">
        <v>3080840</v>
      </c>
      <c r="AB128" s="885"/>
      <c r="AC128" s="885"/>
      <c r="AD128" s="885"/>
      <c r="AE128" s="886"/>
      <c r="AF128" s="887">
        <v>2736740</v>
      </c>
      <c r="AG128" s="885"/>
      <c r="AH128" s="885"/>
      <c r="AI128" s="885"/>
      <c r="AJ128" s="886"/>
      <c r="AK128" s="887">
        <v>2774044</v>
      </c>
      <c r="AL128" s="885"/>
      <c r="AM128" s="885"/>
      <c r="AN128" s="885"/>
      <c r="AO128" s="886"/>
      <c r="AP128" s="888"/>
      <c r="AQ128" s="889"/>
      <c r="AR128" s="889"/>
      <c r="AS128" s="889"/>
      <c r="AT128" s="890"/>
      <c r="AU128" s="284"/>
      <c r="AV128" s="284"/>
      <c r="AW128" s="284"/>
      <c r="AX128" s="891" t="s">
        <v>496</v>
      </c>
      <c r="AY128" s="892"/>
      <c r="AZ128" s="892"/>
      <c r="BA128" s="892"/>
      <c r="BB128" s="892"/>
      <c r="BC128" s="892"/>
      <c r="BD128" s="892"/>
      <c r="BE128" s="893"/>
      <c r="BF128" s="870" t="s">
        <v>128</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497</v>
      </c>
      <c r="CQ128" s="812"/>
      <c r="CR128" s="812"/>
      <c r="CS128" s="812"/>
      <c r="CT128" s="812"/>
      <c r="CU128" s="812"/>
      <c r="CV128" s="812"/>
      <c r="CW128" s="812"/>
      <c r="CX128" s="812"/>
      <c r="CY128" s="812"/>
      <c r="CZ128" s="812"/>
      <c r="DA128" s="812"/>
      <c r="DB128" s="812"/>
      <c r="DC128" s="812"/>
      <c r="DD128" s="812"/>
      <c r="DE128" s="812"/>
      <c r="DF128" s="813"/>
      <c r="DG128" s="874">
        <v>117271</v>
      </c>
      <c r="DH128" s="875"/>
      <c r="DI128" s="875"/>
      <c r="DJ128" s="875"/>
      <c r="DK128" s="875"/>
      <c r="DL128" s="875">
        <v>89575</v>
      </c>
      <c r="DM128" s="875"/>
      <c r="DN128" s="875"/>
      <c r="DO128" s="875"/>
      <c r="DP128" s="875"/>
      <c r="DQ128" s="875">
        <v>107840</v>
      </c>
      <c r="DR128" s="875"/>
      <c r="DS128" s="875"/>
      <c r="DT128" s="875"/>
      <c r="DU128" s="875"/>
      <c r="DV128" s="876">
        <v>0.2</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498</v>
      </c>
      <c r="X129" s="861"/>
      <c r="Y129" s="861"/>
      <c r="Z129" s="862"/>
      <c r="AA129" s="863">
        <v>60044931</v>
      </c>
      <c r="AB129" s="864"/>
      <c r="AC129" s="864"/>
      <c r="AD129" s="864"/>
      <c r="AE129" s="865"/>
      <c r="AF129" s="866">
        <v>59525723</v>
      </c>
      <c r="AG129" s="864"/>
      <c r="AH129" s="864"/>
      <c r="AI129" s="864"/>
      <c r="AJ129" s="865"/>
      <c r="AK129" s="866">
        <v>60375435</v>
      </c>
      <c r="AL129" s="864"/>
      <c r="AM129" s="864"/>
      <c r="AN129" s="864"/>
      <c r="AO129" s="865"/>
      <c r="AP129" s="867"/>
      <c r="AQ129" s="868"/>
      <c r="AR129" s="868"/>
      <c r="AS129" s="868"/>
      <c r="AT129" s="869"/>
      <c r="AU129" s="286"/>
      <c r="AV129" s="286"/>
      <c r="AW129" s="286"/>
      <c r="AX129" s="833" t="s">
        <v>499</v>
      </c>
      <c r="AY129" s="834"/>
      <c r="AZ129" s="834"/>
      <c r="BA129" s="834"/>
      <c r="BB129" s="834"/>
      <c r="BC129" s="834"/>
      <c r="BD129" s="834"/>
      <c r="BE129" s="835"/>
      <c r="BF129" s="853" t="s">
        <v>128</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501</v>
      </c>
      <c r="X130" s="861"/>
      <c r="Y130" s="861"/>
      <c r="Z130" s="862"/>
      <c r="AA130" s="863">
        <v>9116950</v>
      </c>
      <c r="AB130" s="864"/>
      <c r="AC130" s="864"/>
      <c r="AD130" s="864"/>
      <c r="AE130" s="865"/>
      <c r="AF130" s="866">
        <v>8543366</v>
      </c>
      <c r="AG130" s="864"/>
      <c r="AH130" s="864"/>
      <c r="AI130" s="864"/>
      <c r="AJ130" s="865"/>
      <c r="AK130" s="866">
        <v>8809372</v>
      </c>
      <c r="AL130" s="864"/>
      <c r="AM130" s="864"/>
      <c r="AN130" s="864"/>
      <c r="AO130" s="865"/>
      <c r="AP130" s="867"/>
      <c r="AQ130" s="868"/>
      <c r="AR130" s="868"/>
      <c r="AS130" s="868"/>
      <c r="AT130" s="869"/>
      <c r="AU130" s="286"/>
      <c r="AV130" s="286"/>
      <c r="AW130" s="286"/>
      <c r="AX130" s="833" t="s">
        <v>502</v>
      </c>
      <c r="AY130" s="834"/>
      <c r="AZ130" s="834"/>
      <c r="BA130" s="834"/>
      <c r="BB130" s="834"/>
      <c r="BC130" s="834"/>
      <c r="BD130" s="834"/>
      <c r="BE130" s="835"/>
      <c r="BF130" s="836">
        <v>4.3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503</v>
      </c>
      <c r="X131" s="844"/>
      <c r="Y131" s="844"/>
      <c r="Z131" s="845"/>
      <c r="AA131" s="846">
        <v>50927981</v>
      </c>
      <c r="AB131" s="847"/>
      <c r="AC131" s="847"/>
      <c r="AD131" s="847"/>
      <c r="AE131" s="848"/>
      <c r="AF131" s="849">
        <v>50982357</v>
      </c>
      <c r="AG131" s="847"/>
      <c r="AH131" s="847"/>
      <c r="AI131" s="847"/>
      <c r="AJ131" s="848"/>
      <c r="AK131" s="849">
        <v>51566063</v>
      </c>
      <c r="AL131" s="847"/>
      <c r="AM131" s="847"/>
      <c r="AN131" s="847"/>
      <c r="AO131" s="848"/>
      <c r="AP131" s="850"/>
      <c r="AQ131" s="851"/>
      <c r="AR131" s="851"/>
      <c r="AS131" s="851"/>
      <c r="AT131" s="852"/>
      <c r="AU131" s="286"/>
      <c r="AV131" s="286"/>
      <c r="AW131" s="286"/>
      <c r="AX131" s="811" t="s">
        <v>504</v>
      </c>
      <c r="AY131" s="812"/>
      <c r="AZ131" s="812"/>
      <c r="BA131" s="812"/>
      <c r="BB131" s="812"/>
      <c r="BC131" s="812"/>
      <c r="BD131" s="812"/>
      <c r="BE131" s="813"/>
      <c r="BF131" s="814" t="s">
        <v>493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506</v>
      </c>
      <c r="W132" s="824"/>
      <c r="X132" s="824"/>
      <c r="Y132" s="824"/>
      <c r="Z132" s="825"/>
      <c r="AA132" s="826">
        <v>4.4632379990000004</v>
      </c>
      <c r="AB132" s="827"/>
      <c r="AC132" s="827"/>
      <c r="AD132" s="827"/>
      <c r="AE132" s="828"/>
      <c r="AF132" s="829">
        <v>4.9096592379999997</v>
      </c>
      <c r="AG132" s="827"/>
      <c r="AH132" s="827"/>
      <c r="AI132" s="827"/>
      <c r="AJ132" s="828"/>
      <c r="AK132" s="829">
        <v>3.6065056969999998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507</v>
      </c>
      <c r="W133" s="803"/>
      <c r="X133" s="803"/>
      <c r="Y133" s="803"/>
      <c r="Z133" s="804"/>
      <c r="AA133" s="805">
        <v>4.5999999999999996</v>
      </c>
      <c r="AB133" s="806"/>
      <c r="AC133" s="806"/>
      <c r="AD133" s="806"/>
      <c r="AE133" s="807"/>
      <c r="AF133" s="805">
        <v>4.5</v>
      </c>
      <c r="AG133" s="806"/>
      <c r="AH133" s="806"/>
      <c r="AI133" s="806"/>
      <c r="AJ133" s="807"/>
      <c r="AK133" s="805">
        <v>4.3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gUAZGaex68h7RWapRGnNU+xVzEY4kIrfHwskUs0kRSp1tTK2eLKN5G7ohOCl0zWhN+85h+/minALwZDnZTRmw==" saltValue="v5TL421hIIOYnNnixVijQ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85" zoomScaleNormal="85" zoomScaleSheetLayoutView="85" workbookViewId="0">
      <selection activeCell="BB31" sqref="BB31"/>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myqGyLEs5HNFnlMXSkK4MzJSUDql1CX7k0KKNtwL6o2jYsGexcx1SmDc4jzzd3F5iJHzNLNcAvZCBq38bbdxTA==" saltValue="aUhw+Z68OfXGVhMJmEat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3"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knAHgKVrPVoxRBW+A9UiFCFLg6ZUwho4wrCnOW9suCdRD+8fYPptdPILsw+XD0E27deCPf1LP/2P6JNnoSW0Q==" saltValue="JxTQfSW0bfkZyVLJ5nIr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85" zoomScaleSheetLayoutView="85" workbookViewId="0">
      <selection activeCell="AL45" sqref="AL45"/>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511</v>
      </c>
      <c r="AP7" s="305"/>
      <c r="AQ7" s="306" t="s">
        <v>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513</v>
      </c>
      <c r="AQ8" s="312" t="s">
        <v>514</v>
      </c>
      <c r="AR8" s="313" t="s">
        <v>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516</v>
      </c>
      <c r="AL9" s="1228"/>
      <c r="AM9" s="1228"/>
      <c r="AN9" s="1229"/>
      <c r="AO9" s="314">
        <v>19535851</v>
      </c>
      <c r="AP9" s="314">
        <v>79272</v>
      </c>
      <c r="AQ9" s="315">
        <v>62265</v>
      </c>
      <c r="AR9" s="316">
        <v>27.3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517</v>
      </c>
      <c r="AL10" s="1228"/>
      <c r="AM10" s="1228"/>
      <c r="AN10" s="1229"/>
      <c r="AO10" s="317">
        <v>1125</v>
      </c>
      <c r="AP10" s="317">
        <v>5</v>
      </c>
      <c r="AQ10" s="318">
        <v>1645</v>
      </c>
      <c r="AR10" s="319">
        <v>-99.7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518</v>
      </c>
      <c r="AL11" s="1228"/>
      <c r="AM11" s="1228"/>
      <c r="AN11" s="1229"/>
      <c r="AO11" s="317" t="s">
        <v>519</v>
      </c>
      <c r="AP11" s="317" t="s">
        <v>519</v>
      </c>
      <c r="AQ11" s="318">
        <v>688</v>
      </c>
      <c r="AR11" s="319" t="s">
        <v>519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520</v>
      </c>
      <c r="AL12" s="1228"/>
      <c r="AM12" s="1228"/>
      <c r="AN12" s="1229"/>
      <c r="AO12" s="317" t="s">
        <v>519</v>
      </c>
      <c r="AP12" s="317" t="s">
        <v>519</v>
      </c>
      <c r="AQ12" s="318">
        <v>24</v>
      </c>
      <c r="AR12" s="319" t="s">
        <v>519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521</v>
      </c>
      <c r="AL13" s="1228"/>
      <c r="AM13" s="1228"/>
      <c r="AN13" s="1229"/>
      <c r="AO13" s="317">
        <v>795886</v>
      </c>
      <c r="AP13" s="317">
        <v>3230</v>
      </c>
      <c r="AQ13" s="318">
        <v>2006</v>
      </c>
      <c r="AR13" s="319">
        <v>61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522</v>
      </c>
      <c r="AL14" s="1228"/>
      <c r="AM14" s="1228"/>
      <c r="AN14" s="1229"/>
      <c r="AO14" s="317">
        <v>470203</v>
      </c>
      <c r="AP14" s="317">
        <v>1908</v>
      </c>
      <c r="AQ14" s="318">
        <v>1357</v>
      </c>
      <c r="AR14" s="319">
        <v>40.6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523</v>
      </c>
      <c r="AL15" s="1231"/>
      <c r="AM15" s="1231"/>
      <c r="AN15" s="1232"/>
      <c r="AO15" s="317">
        <v>-1146287</v>
      </c>
      <c r="AP15" s="317">
        <v>-4651</v>
      </c>
      <c r="AQ15" s="318">
        <v>-3875</v>
      </c>
      <c r="AR15" s="319">
        <v>20</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19656778</v>
      </c>
      <c r="AP16" s="317">
        <v>79763</v>
      </c>
      <c r="AQ16" s="318">
        <v>64110</v>
      </c>
      <c r="AR16" s="319">
        <v>24.4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528</v>
      </c>
      <c r="AL21" s="1234"/>
      <c r="AM21" s="1234"/>
      <c r="AN21" s="1235"/>
      <c r="AO21" s="330">
        <v>8.5299999999999994</v>
      </c>
      <c r="AP21" s="331">
        <v>6.37</v>
      </c>
      <c r="AQ21" s="332">
        <v>2.16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529</v>
      </c>
      <c r="AL22" s="1234"/>
      <c r="AM22" s="1234"/>
      <c r="AN22" s="1235"/>
      <c r="AO22" s="335">
        <v>99.1</v>
      </c>
      <c r="AP22" s="336">
        <v>99.7</v>
      </c>
      <c r="AQ22" s="337">
        <v>-0.6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511</v>
      </c>
      <c r="AP30" s="305"/>
      <c r="AQ30" s="306" t="s">
        <v>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513</v>
      </c>
      <c r="AQ31" s="312" t="s">
        <v>514</v>
      </c>
      <c r="AR31" s="313" t="s">
        <v>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533</v>
      </c>
      <c r="AL32" s="1217"/>
      <c r="AM32" s="1217"/>
      <c r="AN32" s="1218"/>
      <c r="AO32" s="345">
        <v>11249768</v>
      </c>
      <c r="AP32" s="345">
        <v>45649</v>
      </c>
      <c r="AQ32" s="346">
        <v>36503</v>
      </c>
      <c r="AR32" s="347">
        <v>25.1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534</v>
      </c>
      <c r="AL33" s="1217"/>
      <c r="AM33" s="1217"/>
      <c r="AN33" s="1218"/>
      <c r="AO33" s="345" t="s">
        <v>519</v>
      </c>
      <c r="AP33" s="345" t="s">
        <v>519</v>
      </c>
      <c r="AQ33" s="346">
        <v>3</v>
      </c>
      <c r="AR33" s="347" t="s">
        <v>519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535</v>
      </c>
      <c r="AL34" s="1217"/>
      <c r="AM34" s="1217"/>
      <c r="AN34" s="1218"/>
      <c r="AO34" s="345">
        <v>143333</v>
      </c>
      <c r="AP34" s="345">
        <v>582</v>
      </c>
      <c r="AQ34" s="346">
        <v>76</v>
      </c>
      <c r="AR34" s="347">
        <v>665.8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536</v>
      </c>
      <c r="AL35" s="1217"/>
      <c r="AM35" s="1217"/>
      <c r="AN35" s="1218"/>
      <c r="AO35" s="345">
        <v>2021281</v>
      </c>
      <c r="AP35" s="345">
        <v>8202</v>
      </c>
      <c r="AQ35" s="346">
        <v>8582</v>
      </c>
      <c r="AR35" s="347">
        <v>-4.4000000000000004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537</v>
      </c>
      <c r="AL36" s="1217"/>
      <c r="AM36" s="1217"/>
      <c r="AN36" s="1218"/>
      <c r="AO36" s="345" t="s">
        <v>519</v>
      </c>
      <c r="AP36" s="345" t="s">
        <v>519</v>
      </c>
      <c r="AQ36" s="346">
        <v>400</v>
      </c>
      <c r="AR36" s="347" t="s">
        <v>519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538</v>
      </c>
      <c r="AL37" s="1217"/>
      <c r="AM37" s="1217"/>
      <c r="AN37" s="1218"/>
      <c r="AO37" s="345">
        <v>28370</v>
      </c>
      <c r="AP37" s="345">
        <v>115</v>
      </c>
      <c r="AQ37" s="346">
        <v>747</v>
      </c>
      <c r="AR37" s="347">
        <v>-84.6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539</v>
      </c>
      <c r="AL38" s="1214"/>
      <c r="AM38" s="1214"/>
      <c r="AN38" s="1215"/>
      <c r="AO38" s="348">
        <v>397</v>
      </c>
      <c r="AP38" s="348">
        <v>2</v>
      </c>
      <c r="AQ38" s="349">
        <v>2</v>
      </c>
      <c r="AR38" s="337">
        <v>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540</v>
      </c>
      <c r="AL39" s="1214"/>
      <c r="AM39" s="1214"/>
      <c r="AN39" s="1215"/>
      <c r="AO39" s="345">
        <v>-2774044</v>
      </c>
      <c r="AP39" s="345">
        <v>-11256</v>
      </c>
      <c r="AQ39" s="346">
        <v>-7844</v>
      </c>
      <c r="AR39" s="347">
        <v>43.5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541</v>
      </c>
      <c r="AL40" s="1217"/>
      <c r="AM40" s="1217"/>
      <c r="AN40" s="1218"/>
      <c r="AO40" s="345">
        <v>-8809372</v>
      </c>
      <c r="AP40" s="345">
        <v>-35746</v>
      </c>
      <c r="AQ40" s="346">
        <v>-28367</v>
      </c>
      <c r="AR40" s="347">
        <v>26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1859733</v>
      </c>
      <c r="AP41" s="345">
        <v>7546</v>
      </c>
      <c r="AQ41" s="346">
        <v>10099</v>
      </c>
      <c r="AR41" s="347">
        <v>-25.3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511</v>
      </c>
      <c r="AN49" s="1224" t="s">
        <v>545</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546</v>
      </c>
      <c r="AO50" s="362" t="s">
        <v>547</v>
      </c>
      <c r="AP50" s="363" t="s">
        <v>548</v>
      </c>
      <c r="AQ50" s="364" t="s">
        <v>549</v>
      </c>
      <c r="AR50" s="365" t="s">
        <v>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10232879</v>
      </c>
      <c r="AN51" s="367">
        <v>39891</v>
      </c>
      <c r="AO51" s="368">
        <v>-19.600000000000001</v>
      </c>
      <c r="AP51" s="369">
        <v>46395</v>
      </c>
      <c r="AQ51" s="370">
        <v>6.5</v>
      </c>
      <c r="AR51" s="371">
        <v>-26.1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5707024</v>
      </c>
      <c r="AN52" s="375">
        <v>22248</v>
      </c>
      <c r="AO52" s="376">
        <v>-9.9</v>
      </c>
      <c r="AP52" s="377">
        <v>26304</v>
      </c>
      <c r="AQ52" s="378">
        <v>6</v>
      </c>
      <c r="AR52" s="379">
        <v>-15.9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13936087</v>
      </c>
      <c r="AN53" s="367">
        <v>54783</v>
      </c>
      <c r="AO53" s="368">
        <v>37.299999999999997</v>
      </c>
      <c r="AP53" s="369">
        <v>48088</v>
      </c>
      <c r="AQ53" s="370">
        <v>3.6</v>
      </c>
      <c r="AR53" s="371">
        <v>33.700000000000003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6924758</v>
      </c>
      <c r="AN54" s="375">
        <v>27221</v>
      </c>
      <c r="AO54" s="376">
        <v>22.4</v>
      </c>
      <c r="AP54" s="377">
        <v>25183</v>
      </c>
      <c r="AQ54" s="378">
        <v>-4.3</v>
      </c>
      <c r="AR54" s="379">
        <v>26.7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13982795</v>
      </c>
      <c r="AN55" s="367">
        <v>55406</v>
      </c>
      <c r="AO55" s="368">
        <v>1.1000000000000001</v>
      </c>
      <c r="AP55" s="369">
        <v>46457</v>
      </c>
      <c r="AQ55" s="370">
        <v>-3.4</v>
      </c>
      <c r="AR55" s="371">
        <v>4.5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6048101</v>
      </c>
      <c r="AN56" s="375">
        <v>23965</v>
      </c>
      <c r="AO56" s="376">
        <v>-12</v>
      </c>
      <c r="AP56" s="377">
        <v>24020</v>
      </c>
      <c r="AQ56" s="378">
        <v>-4.5999999999999996</v>
      </c>
      <c r="AR56" s="379">
        <v>-7.4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25299561</v>
      </c>
      <c r="AN57" s="367">
        <v>101328</v>
      </c>
      <c r="AO57" s="368">
        <v>82.9</v>
      </c>
      <c r="AP57" s="369">
        <v>51849</v>
      </c>
      <c r="AQ57" s="370">
        <v>11.6</v>
      </c>
      <c r="AR57" s="371">
        <v>71.3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10191398</v>
      </c>
      <c r="AN58" s="375">
        <v>40818</v>
      </c>
      <c r="AO58" s="376">
        <v>70.3</v>
      </c>
      <c r="AP58" s="377">
        <v>26326</v>
      </c>
      <c r="AQ58" s="378">
        <v>9.6</v>
      </c>
      <c r="AR58" s="379">
        <v>60.7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13911073</v>
      </c>
      <c r="AN59" s="367">
        <v>56448</v>
      </c>
      <c r="AO59" s="368">
        <v>-44.3</v>
      </c>
      <c r="AP59" s="369">
        <v>52191</v>
      </c>
      <c r="AQ59" s="370">
        <v>0.7</v>
      </c>
      <c r="AR59" s="371">
        <v>-45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7820546</v>
      </c>
      <c r="AN60" s="375">
        <v>31734</v>
      </c>
      <c r="AO60" s="376">
        <v>-22.3</v>
      </c>
      <c r="AP60" s="377">
        <v>26807</v>
      </c>
      <c r="AQ60" s="378">
        <v>1.8</v>
      </c>
      <c r="AR60" s="379">
        <v>-24.1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15472479</v>
      </c>
      <c r="AN61" s="382">
        <v>61571</v>
      </c>
      <c r="AO61" s="383">
        <v>11.5</v>
      </c>
      <c r="AP61" s="384">
        <v>48996</v>
      </c>
      <c r="AQ61" s="385">
        <v>3.8</v>
      </c>
      <c r="AR61" s="371">
        <v>7.7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7338365</v>
      </c>
      <c r="AN62" s="375">
        <v>29197</v>
      </c>
      <c r="AO62" s="376">
        <v>9.6999999999999993</v>
      </c>
      <c r="AP62" s="377">
        <v>25728</v>
      </c>
      <c r="AQ62" s="378">
        <v>1.7</v>
      </c>
      <c r="AR62" s="379">
        <v>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wPYatzh9VQ4YoVX5syQ9rvVnyIYQnXuvuQ3qAzfaNqwx6yvBE6XHY7FvUu/V2buGXjDsSwdtye3KzCK+Jfz+A==" saltValue="rGxG7rwsjw3Skj7B8X6xu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70" zoomScaleNormal="70" zoomScaleSheetLayoutView="55" workbookViewId="0">
      <selection activeCell="AH87" sqref="AH87"/>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row r="121" spans="125:125" ht="13.5" hidden="1" customHeight="1" x14ac:dyDescent="0.15">
      <c r="DU121" s="292"/>
    </row>
  </sheetData>
  <sheetProtection algorithmName="SHA-512" hashValue="LI9itQCIVCABElpqeXEkSAzrIfrBuWuOUvOb7eOyx3A9ac8IsCrJ4yrAK0uIWXT+K/tXdNKlgGZEdY1Z4cdvvQ==" saltValue="Y2TNMriH7XweYhrhlLMm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0" zoomScale="60" zoomScaleNormal="6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560</v>
      </c>
    </row>
  </sheetData>
  <sheetProtection algorithmName="SHA-512" hashValue="SIpW128YQg/TWSraFPCUeeduJ6F+wS4SezU+HWfOAOrvExyNu+pgx6TRSQSRI6jGyVZCx90e4go8Bj39sKcuvg==" saltValue="5DI9x6LiSH/N/DOtsNMX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8" t="s">
        <v>3</v>
      </c>
      <c r="D47" s="1238"/>
      <c r="E47" s="1239"/>
      <c r="F47" s="11">
        <v>8.61</v>
      </c>
      <c r="G47" s="12">
        <v>8.56</v>
      </c>
      <c r="H47" s="12">
        <v>7.62</v>
      </c>
      <c r="I47" s="12">
        <v>9.35</v>
      </c>
      <c r="J47" s="13">
        <v>9.39</v>
      </c>
    </row>
    <row r="48" spans="2:10" ht="57.75" customHeight="1" x14ac:dyDescent="0.15">
      <c r="B48" s="14"/>
      <c r="C48" s="1240" t="s">
        <v>4</v>
      </c>
      <c r="D48" s="1240"/>
      <c r="E48" s="1241"/>
      <c r="F48" s="15">
        <v>5.15</v>
      </c>
      <c r="G48" s="16">
        <v>5.87</v>
      </c>
      <c r="H48" s="16">
        <v>5.95</v>
      </c>
      <c r="I48" s="16">
        <v>5.47</v>
      </c>
      <c r="J48" s="17">
        <v>7.67</v>
      </c>
    </row>
    <row r="49" spans="2:10" ht="57.75" customHeight="1" thickBot="1" x14ac:dyDescent="0.2">
      <c r="B49" s="18"/>
      <c r="C49" s="1242" t="s">
        <v>5</v>
      </c>
      <c r="D49" s="1242"/>
      <c r="E49" s="1243"/>
      <c r="F49" s="19" t="s">
        <v>566</v>
      </c>
      <c r="G49" s="20">
        <v>0.41</v>
      </c>
      <c r="H49" s="20" t="s">
        <v>567</v>
      </c>
      <c r="I49" s="20">
        <v>1.31</v>
      </c>
      <c r="J49" s="21">
        <v>2.46</v>
      </c>
    </row>
    <row r="50" spans="2:10" ht="13.5" customHeight="1" x14ac:dyDescent="0.15"/>
  </sheetData>
  <sheetProtection algorithmName="SHA-512" hashValue="1jX9MRmx5NpL2Os6V0maGTeEOYp9El1Zm3iyn73EebGjSbw3tUC/AhkBB7RGbenzD1gDxP+/Q59J+0vLhcWE7A==" saltValue="SFlruBfUxYyJSOn1sLSv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2022-03-03T05:47:12Z</cp:lastPrinted>
  <dcterms:created xsi:type="dcterms:W3CDTF">2022-02-02T07:12:43Z</dcterms:created>
  <dcterms:modified xsi:type="dcterms:W3CDTF">2022-11-30T02:20:46Z</dcterms:modified>
  <cp:category/>
</cp:coreProperties>
</file>